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ga\bureau\"/>
    </mc:Choice>
  </mc:AlternateContent>
  <xr:revisionPtr revIDLastSave="0" documentId="13_ncr:40009_{7001AB61-2D37-44F4-8C51-5FC43E475CFA}" xr6:coauthVersionLast="46" xr6:coauthVersionMax="46" xr10:uidLastSave="{00000000-0000-0000-0000-000000000000}"/>
  <bookViews>
    <workbookView xWindow="-120" yWindow="-120" windowWidth="20730" windowHeight="11160"/>
  </bookViews>
  <sheets>
    <sheet name="indications" sheetId="2" r:id="rId1"/>
    <sheet name="données de base" sheetId="1" r:id="rId2"/>
    <sheet name="TCD" sheetId="5" r:id="rId3"/>
    <sheet name="TCD graphique" sheetId="7" r:id="rId4"/>
    <sheet name="somme.si" sheetId="4" r:id="rId5"/>
    <sheet name="somme.si.ens" sheetId="6" r:id="rId6"/>
  </sheets>
  <definedNames>
    <definedName name="_xlnm._FilterDatabase" localSheetId="4" hidden="1">somme.si!$N$1:$N$2</definedName>
    <definedName name="_xlnm._FilterDatabase" localSheetId="5" hidden="1">somme.si.ens!$N$1:$N$2</definedName>
    <definedName name="_xlnm.Criteria" localSheetId="4">somme.si!$N$1:$N$2</definedName>
    <definedName name="_xlnm.Criteria" localSheetId="5">somme.si.ens!$N$1:$N$2</definedName>
    <definedName name="_xlnm.Extract" localSheetId="4">somme.si!$F:$L</definedName>
    <definedName name="_xlnm.Extract" localSheetId="5">somme.si.ens!$F:$L</definedName>
    <definedName name="tab_j_val">indications!#REF!</definedName>
  </definedNames>
  <calcPr calcId="191029" fullCalcOnLoad="1"/>
  <pivotCaches>
    <pivotCache cacheId="17" r:id="rId7"/>
  </pivotCaches>
</workbook>
</file>

<file path=xl/calcChain.xml><?xml version="1.0" encoding="utf-8"?>
<calcChain xmlns="http://schemas.openxmlformats.org/spreadsheetml/2006/main">
  <c r="B5" i="6" l="1"/>
  <c r="B6" i="6"/>
  <c r="B7" i="6"/>
  <c r="B8" i="6"/>
  <c r="B9" i="6"/>
  <c r="B10" i="6"/>
  <c r="B11" i="6"/>
  <c r="B12" i="6"/>
  <c r="B13" i="6"/>
  <c r="B14" i="6"/>
  <c r="B15" i="6"/>
  <c r="B4" i="6"/>
  <c r="C5" i="6"/>
  <c r="C6" i="6"/>
  <c r="C7" i="6"/>
  <c r="C8" i="6"/>
  <c r="C9" i="6"/>
  <c r="C10" i="6"/>
  <c r="C11" i="6"/>
  <c r="C12" i="6"/>
  <c r="C13" i="6"/>
  <c r="C14" i="6"/>
  <c r="C15" i="6"/>
  <c r="C4" i="6"/>
  <c r="B20" i="6"/>
  <c r="A20" i="6"/>
  <c r="G3" i="1"/>
  <c r="A20" i="4"/>
  <c r="B20" i="4"/>
  <c r="C5" i="4"/>
  <c r="C6" i="4"/>
  <c r="C7" i="4"/>
  <c r="C8" i="4"/>
  <c r="C9" i="4"/>
  <c r="C10" i="4"/>
  <c r="C11" i="4"/>
  <c r="C12" i="4"/>
  <c r="C13" i="4"/>
  <c r="C14" i="4"/>
  <c r="C15" i="4"/>
  <c r="C4" i="4"/>
  <c r="B4" i="4"/>
  <c r="B16" i="4" s="1"/>
  <c r="B6" i="4"/>
  <c r="B7" i="4"/>
  <c r="B8" i="4"/>
  <c r="B9" i="4"/>
  <c r="B10" i="4"/>
  <c r="B11" i="4"/>
  <c r="B12" i="4"/>
  <c r="B13" i="4"/>
  <c r="B14" i="4"/>
  <c r="B15" i="4"/>
  <c r="B5" i="4"/>
  <c r="D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D34" i="1"/>
  <c r="E34" i="1"/>
  <c r="F34" i="1"/>
  <c r="G34" i="1"/>
  <c r="D35" i="1"/>
  <c r="E35" i="1"/>
  <c r="F35" i="1"/>
  <c r="G35" i="1"/>
  <c r="D36" i="1"/>
  <c r="E36" i="1"/>
  <c r="F36" i="1"/>
  <c r="G36" i="1"/>
  <c r="D37" i="1"/>
  <c r="E37" i="1"/>
  <c r="F37" i="1"/>
  <c r="G37" i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55" i="1"/>
  <c r="E55" i="1"/>
  <c r="F55" i="1"/>
  <c r="G55" i="1"/>
  <c r="D56" i="1"/>
  <c r="E56" i="1"/>
  <c r="F56" i="1"/>
  <c r="G56" i="1"/>
  <c r="D57" i="1"/>
  <c r="E57" i="1"/>
  <c r="F57" i="1"/>
  <c r="G57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D62" i="1"/>
  <c r="E62" i="1"/>
  <c r="F62" i="1"/>
  <c r="G62" i="1"/>
  <c r="D63" i="1"/>
  <c r="E63" i="1"/>
  <c r="F63" i="1"/>
  <c r="G63" i="1"/>
  <c r="D64" i="1"/>
  <c r="E64" i="1"/>
  <c r="F64" i="1"/>
  <c r="G64" i="1"/>
  <c r="D65" i="1"/>
  <c r="E65" i="1"/>
  <c r="F65" i="1"/>
  <c r="G65" i="1"/>
  <c r="D66" i="1"/>
  <c r="E66" i="1"/>
  <c r="F66" i="1"/>
  <c r="G66" i="1"/>
  <c r="D67" i="1"/>
  <c r="E67" i="1"/>
  <c r="F67" i="1"/>
  <c r="G67" i="1"/>
  <c r="D68" i="1"/>
  <c r="E68" i="1"/>
  <c r="F68" i="1"/>
  <c r="G68" i="1"/>
  <c r="D69" i="1"/>
  <c r="E69" i="1"/>
  <c r="F69" i="1"/>
  <c r="G69" i="1"/>
  <c r="D70" i="1"/>
  <c r="E70" i="1"/>
  <c r="F70" i="1"/>
  <c r="G70" i="1"/>
  <c r="D71" i="1"/>
  <c r="E71" i="1"/>
  <c r="F71" i="1"/>
  <c r="G71" i="1"/>
  <c r="D72" i="1"/>
  <c r="E72" i="1"/>
  <c r="F72" i="1"/>
  <c r="G72" i="1"/>
  <c r="D73" i="1"/>
  <c r="E73" i="1"/>
  <c r="F73" i="1"/>
  <c r="G73" i="1"/>
  <c r="D74" i="1"/>
  <c r="E74" i="1"/>
  <c r="F74" i="1"/>
  <c r="G74" i="1"/>
  <c r="D75" i="1"/>
  <c r="E75" i="1"/>
  <c r="F75" i="1"/>
  <c r="G75" i="1"/>
  <c r="D76" i="1"/>
  <c r="E76" i="1"/>
  <c r="F76" i="1"/>
  <c r="G76" i="1"/>
  <c r="D77" i="1"/>
  <c r="E77" i="1"/>
  <c r="F77" i="1"/>
  <c r="G77" i="1"/>
  <c r="D78" i="1"/>
  <c r="E78" i="1"/>
  <c r="F78" i="1"/>
  <c r="G78" i="1"/>
  <c r="D79" i="1"/>
  <c r="E79" i="1"/>
  <c r="F79" i="1"/>
  <c r="G79" i="1"/>
  <c r="D80" i="1"/>
  <c r="E80" i="1"/>
  <c r="F80" i="1"/>
  <c r="G80" i="1"/>
  <c r="D81" i="1"/>
  <c r="E81" i="1"/>
  <c r="F81" i="1"/>
  <c r="G81" i="1"/>
  <c r="D82" i="1"/>
  <c r="E82" i="1"/>
  <c r="F82" i="1"/>
  <c r="G82" i="1"/>
  <c r="D83" i="1"/>
  <c r="E83" i="1"/>
  <c r="F83" i="1"/>
  <c r="G83" i="1"/>
  <c r="D84" i="1"/>
  <c r="E84" i="1"/>
  <c r="F84" i="1"/>
  <c r="G84" i="1"/>
  <c r="D85" i="1"/>
  <c r="E85" i="1"/>
  <c r="F85" i="1"/>
  <c r="G85" i="1"/>
  <c r="D86" i="1"/>
  <c r="E86" i="1"/>
  <c r="F86" i="1"/>
  <c r="G86" i="1"/>
  <c r="D87" i="1"/>
  <c r="E87" i="1"/>
  <c r="F87" i="1"/>
  <c r="G87" i="1"/>
  <c r="D88" i="1"/>
  <c r="E88" i="1"/>
  <c r="F88" i="1"/>
  <c r="G88" i="1"/>
  <c r="D89" i="1"/>
  <c r="E89" i="1"/>
  <c r="F89" i="1"/>
  <c r="G89" i="1"/>
  <c r="D90" i="1"/>
  <c r="E90" i="1"/>
  <c r="F90" i="1"/>
  <c r="G90" i="1"/>
  <c r="D91" i="1"/>
  <c r="E91" i="1"/>
  <c r="F91" i="1"/>
  <c r="G91" i="1"/>
  <c r="D92" i="1"/>
  <c r="E92" i="1"/>
  <c r="F92" i="1"/>
  <c r="G92" i="1"/>
  <c r="D93" i="1"/>
  <c r="E93" i="1"/>
  <c r="F93" i="1"/>
  <c r="G93" i="1"/>
  <c r="D94" i="1"/>
  <c r="E94" i="1"/>
  <c r="F94" i="1"/>
  <c r="G94" i="1"/>
  <c r="D95" i="1"/>
  <c r="E95" i="1"/>
  <c r="F95" i="1"/>
  <c r="G95" i="1"/>
  <c r="D96" i="1"/>
  <c r="E96" i="1"/>
  <c r="F96" i="1"/>
  <c r="G96" i="1"/>
  <c r="D97" i="1"/>
  <c r="E97" i="1"/>
  <c r="F97" i="1"/>
  <c r="G97" i="1"/>
  <c r="D98" i="1"/>
  <c r="E98" i="1"/>
  <c r="F98" i="1"/>
  <c r="G98" i="1"/>
  <c r="D99" i="1"/>
  <c r="E99" i="1"/>
  <c r="F99" i="1"/>
  <c r="G99" i="1"/>
  <c r="D100" i="1"/>
  <c r="E100" i="1"/>
  <c r="F100" i="1"/>
  <c r="G100" i="1"/>
  <c r="D101" i="1"/>
  <c r="E101" i="1"/>
  <c r="F101" i="1"/>
  <c r="G101" i="1"/>
  <c r="D102" i="1"/>
  <c r="E102" i="1"/>
  <c r="F102" i="1"/>
  <c r="G102" i="1"/>
  <c r="D103" i="1"/>
  <c r="E103" i="1"/>
  <c r="F103" i="1"/>
  <c r="G103" i="1"/>
  <c r="D104" i="1"/>
  <c r="E104" i="1"/>
  <c r="F104" i="1"/>
  <c r="G104" i="1"/>
  <c r="D105" i="1"/>
  <c r="E105" i="1"/>
  <c r="F105" i="1"/>
  <c r="G105" i="1"/>
  <c r="D106" i="1"/>
  <c r="E106" i="1"/>
  <c r="F106" i="1"/>
  <c r="G106" i="1"/>
  <c r="D107" i="1"/>
  <c r="E107" i="1"/>
  <c r="F107" i="1"/>
  <c r="G107" i="1"/>
  <c r="D108" i="1"/>
  <c r="E108" i="1"/>
  <c r="F108" i="1"/>
  <c r="G108" i="1"/>
  <c r="D109" i="1"/>
  <c r="E109" i="1"/>
  <c r="F109" i="1"/>
  <c r="G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D115" i="1"/>
  <c r="E115" i="1"/>
  <c r="F115" i="1"/>
  <c r="G115" i="1"/>
  <c r="D116" i="1"/>
  <c r="E116" i="1"/>
  <c r="F116" i="1"/>
  <c r="G116" i="1"/>
  <c r="D117" i="1"/>
  <c r="E117" i="1"/>
  <c r="F117" i="1"/>
  <c r="G117" i="1"/>
  <c r="D118" i="1"/>
  <c r="E118" i="1"/>
  <c r="F118" i="1"/>
  <c r="G118" i="1"/>
  <c r="D119" i="1"/>
  <c r="E119" i="1"/>
  <c r="F119" i="1"/>
  <c r="G119" i="1"/>
  <c r="D120" i="1"/>
  <c r="E120" i="1"/>
  <c r="F120" i="1"/>
  <c r="G120" i="1"/>
  <c r="D121" i="1"/>
  <c r="E121" i="1"/>
  <c r="F121" i="1"/>
  <c r="G121" i="1"/>
  <c r="D122" i="1"/>
  <c r="E122" i="1"/>
  <c r="F122" i="1"/>
  <c r="G122" i="1"/>
  <c r="D123" i="1"/>
  <c r="E123" i="1"/>
  <c r="F123" i="1"/>
  <c r="G123" i="1"/>
  <c r="D124" i="1"/>
  <c r="E124" i="1"/>
  <c r="F124" i="1"/>
  <c r="G124" i="1"/>
  <c r="D125" i="1"/>
  <c r="E125" i="1"/>
  <c r="F125" i="1"/>
  <c r="G125" i="1"/>
  <c r="D126" i="1"/>
  <c r="E126" i="1"/>
  <c r="F126" i="1"/>
  <c r="G126" i="1"/>
  <c r="D127" i="1"/>
  <c r="E127" i="1"/>
  <c r="F127" i="1"/>
  <c r="G127" i="1"/>
  <c r="D128" i="1"/>
  <c r="E128" i="1"/>
  <c r="F128" i="1"/>
  <c r="G128" i="1"/>
  <c r="D129" i="1"/>
  <c r="E129" i="1"/>
  <c r="F129" i="1"/>
  <c r="G129" i="1"/>
  <c r="D130" i="1"/>
  <c r="E130" i="1"/>
  <c r="F130" i="1"/>
  <c r="G130" i="1"/>
  <c r="D131" i="1"/>
  <c r="E131" i="1"/>
  <c r="F131" i="1"/>
  <c r="G131" i="1"/>
  <c r="D132" i="1"/>
  <c r="E132" i="1"/>
  <c r="F132" i="1"/>
  <c r="G132" i="1"/>
  <c r="D133" i="1"/>
  <c r="E133" i="1"/>
  <c r="F133" i="1"/>
  <c r="G133" i="1"/>
  <c r="D134" i="1"/>
  <c r="E134" i="1"/>
  <c r="F134" i="1"/>
  <c r="G134" i="1"/>
  <c r="D135" i="1"/>
  <c r="E135" i="1"/>
  <c r="F135" i="1"/>
  <c r="G135" i="1"/>
  <c r="D136" i="1"/>
  <c r="E136" i="1"/>
  <c r="F136" i="1"/>
  <c r="G136" i="1"/>
  <c r="D137" i="1"/>
  <c r="E137" i="1"/>
  <c r="F137" i="1"/>
  <c r="G137" i="1"/>
  <c r="D138" i="1"/>
  <c r="E138" i="1"/>
  <c r="F138" i="1"/>
  <c r="G138" i="1"/>
  <c r="D139" i="1"/>
  <c r="E139" i="1"/>
  <c r="F139" i="1"/>
  <c r="G139" i="1"/>
  <c r="D140" i="1"/>
  <c r="E140" i="1"/>
  <c r="F140" i="1"/>
  <c r="G140" i="1"/>
  <c r="D141" i="1"/>
  <c r="E141" i="1"/>
  <c r="F141" i="1"/>
  <c r="G141" i="1"/>
  <c r="D142" i="1"/>
  <c r="E142" i="1"/>
  <c r="F142" i="1"/>
  <c r="G142" i="1"/>
  <c r="D143" i="1"/>
  <c r="E143" i="1"/>
  <c r="F143" i="1"/>
  <c r="G143" i="1"/>
  <c r="D144" i="1"/>
  <c r="E144" i="1"/>
  <c r="F144" i="1"/>
  <c r="G144" i="1"/>
  <c r="D145" i="1"/>
  <c r="E145" i="1"/>
  <c r="F145" i="1"/>
  <c r="G145" i="1"/>
  <c r="D146" i="1"/>
  <c r="E146" i="1"/>
  <c r="F146" i="1"/>
  <c r="G146" i="1"/>
  <c r="D147" i="1"/>
  <c r="E147" i="1"/>
  <c r="F147" i="1"/>
  <c r="G147" i="1"/>
  <c r="D148" i="1"/>
  <c r="E148" i="1"/>
  <c r="F148" i="1"/>
  <c r="G148" i="1"/>
  <c r="D149" i="1"/>
  <c r="E149" i="1"/>
  <c r="F149" i="1"/>
  <c r="G149" i="1"/>
  <c r="D150" i="1"/>
  <c r="E150" i="1"/>
  <c r="F150" i="1"/>
  <c r="G150" i="1"/>
  <c r="D151" i="1"/>
  <c r="E151" i="1"/>
  <c r="F151" i="1"/>
  <c r="G151" i="1"/>
  <c r="D152" i="1"/>
  <c r="E152" i="1"/>
  <c r="F152" i="1"/>
  <c r="G152" i="1"/>
  <c r="D153" i="1"/>
  <c r="E153" i="1"/>
  <c r="F153" i="1"/>
  <c r="G153" i="1"/>
  <c r="D154" i="1"/>
  <c r="E154" i="1"/>
  <c r="F154" i="1"/>
  <c r="G154" i="1"/>
  <c r="D155" i="1"/>
  <c r="E155" i="1"/>
  <c r="F155" i="1"/>
  <c r="G155" i="1"/>
  <c r="D156" i="1"/>
  <c r="E156" i="1"/>
  <c r="F156" i="1"/>
  <c r="G156" i="1"/>
  <c r="D157" i="1"/>
  <c r="E157" i="1"/>
  <c r="F157" i="1"/>
  <c r="G157" i="1"/>
  <c r="D158" i="1"/>
  <c r="E158" i="1"/>
  <c r="F158" i="1"/>
  <c r="G158" i="1"/>
  <c r="D159" i="1"/>
  <c r="E159" i="1"/>
  <c r="F159" i="1"/>
  <c r="G159" i="1"/>
  <c r="D160" i="1"/>
  <c r="E160" i="1"/>
  <c r="F160" i="1"/>
  <c r="G160" i="1"/>
  <c r="D161" i="1"/>
  <c r="E161" i="1"/>
  <c r="F161" i="1"/>
  <c r="G161" i="1"/>
  <c r="D162" i="1"/>
  <c r="E162" i="1"/>
  <c r="F162" i="1"/>
  <c r="G162" i="1"/>
  <c r="D163" i="1"/>
  <c r="E163" i="1"/>
  <c r="F163" i="1"/>
  <c r="G163" i="1"/>
  <c r="D164" i="1"/>
  <c r="E164" i="1"/>
  <c r="F164" i="1"/>
  <c r="G164" i="1"/>
  <c r="D165" i="1"/>
  <c r="E165" i="1"/>
  <c r="F165" i="1"/>
  <c r="G165" i="1"/>
  <c r="D166" i="1"/>
  <c r="E166" i="1"/>
  <c r="F166" i="1"/>
  <c r="G166" i="1"/>
  <c r="D167" i="1"/>
  <c r="E167" i="1"/>
  <c r="F167" i="1"/>
  <c r="G167" i="1"/>
  <c r="D168" i="1"/>
  <c r="E168" i="1"/>
  <c r="F168" i="1"/>
  <c r="G168" i="1"/>
  <c r="D169" i="1"/>
  <c r="E169" i="1"/>
  <c r="F169" i="1"/>
  <c r="G169" i="1"/>
  <c r="D170" i="1"/>
  <c r="E170" i="1"/>
  <c r="F170" i="1"/>
  <c r="G170" i="1"/>
  <c r="D171" i="1"/>
  <c r="E171" i="1"/>
  <c r="F171" i="1"/>
  <c r="G171" i="1"/>
  <c r="D172" i="1"/>
  <c r="E172" i="1"/>
  <c r="F172" i="1"/>
  <c r="G172" i="1"/>
  <c r="D173" i="1"/>
  <c r="E173" i="1"/>
  <c r="F173" i="1"/>
  <c r="G173" i="1"/>
  <c r="D174" i="1"/>
  <c r="E174" i="1"/>
  <c r="F174" i="1"/>
  <c r="G174" i="1"/>
  <c r="D175" i="1"/>
  <c r="E175" i="1"/>
  <c r="F175" i="1"/>
  <c r="G175" i="1"/>
  <c r="D176" i="1"/>
  <c r="E176" i="1"/>
  <c r="F176" i="1"/>
  <c r="G176" i="1"/>
  <c r="D177" i="1"/>
  <c r="E177" i="1"/>
  <c r="F177" i="1"/>
  <c r="G177" i="1"/>
  <c r="D178" i="1"/>
  <c r="E178" i="1"/>
  <c r="F178" i="1"/>
  <c r="G178" i="1"/>
  <c r="D179" i="1"/>
  <c r="E179" i="1"/>
  <c r="F179" i="1"/>
  <c r="G179" i="1"/>
  <c r="D180" i="1"/>
  <c r="E180" i="1"/>
  <c r="F180" i="1"/>
  <c r="G180" i="1"/>
  <c r="D181" i="1"/>
  <c r="E181" i="1"/>
  <c r="F181" i="1"/>
  <c r="G181" i="1"/>
  <c r="D182" i="1"/>
  <c r="E182" i="1"/>
  <c r="F182" i="1"/>
  <c r="G182" i="1"/>
  <c r="D183" i="1"/>
  <c r="E183" i="1"/>
  <c r="F183" i="1"/>
  <c r="G183" i="1"/>
  <c r="D184" i="1"/>
  <c r="E184" i="1"/>
  <c r="F184" i="1"/>
  <c r="G184" i="1"/>
  <c r="D185" i="1"/>
  <c r="E185" i="1"/>
  <c r="F185" i="1"/>
  <c r="G185" i="1"/>
  <c r="D186" i="1"/>
  <c r="E186" i="1"/>
  <c r="F186" i="1"/>
  <c r="G186" i="1"/>
  <c r="D187" i="1"/>
  <c r="E187" i="1"/>
  <c r="F187" i="1"/>
  <c r="G187" i="1"/>
  <c r="D188" i="1"/>
  <c r="E188" i="1"/>
  <c r="F188" i="1"/>
  <c r="G188" i="1"/>
  <c r="D189" i="1"/>
  <c r="E189" i="1"/>
  <c r="F189" i="1"/>
  <c r="G189" i="1"/>
  <c r="D190" i="1"/>
  <c r="E190" i="1"/>
  <c r="F190" i="1"/>
  <c r="G190" i="1"/>
  <c r="D191" i="1"/>
  <c r="E191" i="1"/>
  <c r="F191" i="1"/>
  <c r="G191" i="1"/>
  <c r="D192" i="1"/>
  <c r="E192" i="1"/>
  <c r="F192" i="1"/>
  <c r="G192" i="1"/>
  <c r="D193" i="1"/>
  <c r="E193" i="1"/>
  <c r="F193" i="1"/>
  <c r="G193" i="1"/>
  <c r="D194" i="1"/>
  <c r="E194" i="1"/>
  <c r="F194" i="1"/>
  <c r="G194" i="1"/>
  <c r="D195" i="1"/>
  <c r="E195" i="1"/>
  <c r="F195" i="1"/>
  <c r="G195" i="1"/>
  <c r="D196" i="1"/>
  <c r="E196" i="1"/>
  <c r="F196" i="1"/>
  <c r="G196" i="1"/>
  <c r="D197" i="1"/>
  <c r="E197" i="1"/>
  <c r="F197" i="1"/>
  <c r="G197" i="1"/>
  <c r="D198" i="1"/>
  <c r="E198" i="1"/>
  <c r="F198" i="1"/>
  <c r="G198" i="1"/>
  <c r="D199" i="1"/>
  <c r="E199" i="1"/>
  <c r="F199" i="1"/>
  <c r="G199" i="1"/>
  <c r="D200" i="1"/>
  <c r="E200" i="1"/>
  <c r="F200" i="1"/>
  <c r="G200" i="1"/>
  <c r="D201" i="1"/>
  <c r="E201" i="1"/>
  <c r="F201" i="1"/>
  <c r="G201" i="1"/>
  <c r="D202" i="1"/>
  <c r="E202" i="1"/>
  <c r="F202" i="1"/>
  <c r="G202" i="1"/>
  <c r="D203" i="1"/>
  <c r="E203" i="1"/>
  <c r="F203" i="1"/>
  <c r="G203" i="1"/>
  <c r="D204" i="1"/>
  <c r="E204" i="1"/>
  <c r="F204" i="1"/>
  <c r="G204" i="1"/>
  <c r="D205" i="1"/>
  <c r="E205" i="1"/>
  <c r="F205" i="1"/>
  <c r="G205" i="1"/>
  <c r="D206" i="1"/>
  <c r="E206" i="1"/>
  <c r="F206" i="1"/>
  <c r="G206" i="1"/>
  <c r="D207" i="1"/>
  <c r="E207" i="1"/>
  <c r="F207" i="1"/>
  <c r="G207" i="1"/>
  <c r="D208" i="1"/>
  <c r="E208" i="1"/>
  <c r="F208" i="1"/>
  <c r="G208" i="1"/>
  <c r="D209" i="1"/>
  <c r="E209" i="1"/>
  <c r="F209" i="1"/>
  <c r="G209" i="1"/>
  <c r="D210" i="1"/>
  <c r="E210" i="1"/>
  <c r="F210" i="1"/>
  <c r="G210" i="1"/>
  <c r="D211" i="1"/>
  <c r="E211" i="1"/>
  <c r="F211" i="1"/>
  <c r="G211" i="1"/>
  <c r="D212" i="1"/>
  <c r="E212" i="1"/>
  <c r="F212" i="1"/>
  <c r="G212" i="1"/>
  <c r="D213" i="1"/>
  <c r="E213" i="1"/>
  <c r="F213" i="1"/>
  <c r="G213" i="1"/>
  <c r="D214" i="1"/>
  <c r="E214" i="1"/>
  <c r="F214" i="1"/>
  <c r="G214" i="1"/>
  <c r="D215" i="1"/>
  <c r="E215" i="1"/>
  <c r="F215" i="1"/>
  <c r="G215" i="1"/>
  <c r="D216" i="1"/>
  <c r="E216" i="1"/>
  <c r="F216" i="1"/>
  <c r="G216" i="1"/>
  <c r="D217" i="1"/>
  <c r="E217" i="1"/>
  <c r="F217" i="1"/>
  <c r="G217" i="1"/>
  <c r="D218" i="1"/>
  <c r="E218" i="1"/>
  <c r="F218" i="1"/>
  <c r="G218" i="1"/>
  <c r="D219" i="1"/>
  <c r="E219" i="1"/>
  <c r="F219" i="1"/>
  <c r="G219" i="1"/>
  <c r="D220" i="1"/>
  <c r="E220" i="1"/>
  <c r="F220" i="1"/>
  <c r="G220" i="1"/>
  <c r="D221" i="1"/>
  <c r="E221" i="1"/>
  <c r="F221" i="1"/>
  <c r="G221" i="1"/>
  <c r="D222" i="1"/>
  <c r="E222" i="1"/>
  <c r="F222" i="1"/>
  <c r="G222" i="1"/>
  <c r="D223" i="1"/>
  <c r="E223" i="1"/>
  <c r="F223" i="1"/>
  <c r="G223" i="1"/>
  <c r="D224" i="1"/>
  <c r="E224" i="1"/>
  <c r="F224" i="1"/>
  <c r="G224" i="1"/>
  <c r="D225" i="1"/>
  <c r="E225" i="1"/>
  <c r="F225" i="1"/>
  <c r="G225" i="1"/>
  <c r="D226" i="1"/>
  <c r="E226" i="1"/>
  <c r="F226" i="1"/>
  <c r="G226" i="1"/>
  <c r="D227" i="1"/>
  <c r="E227" i="1"/>
  <c r="F227" i="1"/>
  <c r="G227" i="1"/>
  <c r="D228" i="1"/>
  <c r="E228" i="1"/>
  <c r="F228" i="1"/>
  <c r="G228" i="1"/>
  <c r="D229" i="1"/>
  <c r="E229" i="1"/>
  <c r="F229" i="1"/>
  <c r="G229" i="1"/>
  <c r="D230" i="1"/>
  <c r="E230" i="1"/>
  <c r="F230" i="1"/>
  <c r="G230" i="1"/>
  <c r="D231" i="1"/>
  <c r="E231" i="1"/>
  <c r="F231" i="1"/>
  <c r="G231" i="1"/>
  <c r="D232" i="1"/>
  <c r="E232" i="1"/>
  <c r="F232" i="1"/>
  <c r="G232" i="1"/>
  <c r="D233" i="1"/>
  <c r="E233" i="1"/>
  <c r="F233" i="1"/>
  <c r="G233" i="1"/>
  <c r="D234" i="1"/>
  <c r="E234" i="1"/>
  <c r="F234" i="1"/>
  <c r="G234" i="1"/>
  <c r="D235" i="1"/>
  <c r="E235" i="1"/>
  <c r="F235" i="1"/>
  <c r="G235" i="1"/>
  <c r="D236" i="1"/>
  <c r="E236" i="1"/>
  <c r="F236" i="1"/>
  <c r="G236" i="1"/>
  <c r="D237" i="1"/>
  <c r="E237" i="1"/>
  <c r="F237" i="1"/>
  <c r="G237" i="1"/>
  <c r="D238" i="1"/>
  <c r="E238" i="1"/>
  <c r="F238" i="1"/>
  <c r="G238" i="1"/>
  <c r="D239" i="1"/>
  <c r="E239" i="1"/>
  <c r="F239" i="1"/>
  <c r="G239" i="1"/>
  <c r="D240" i="1"/>
  <c r="E240" i="1"/>
  <c r="F240" i="1"/>
  <c r="G240" i="1"/>
  <c r="D241" i="1"/>
  <c r="E241" i="1"/>
  <c r="F241" i="1"/>
  <c r="G241" i="1"/>
  <c r="D242" i="1"/>
  <c r="E242" i="1"/>
  <c r="F242" i="1"/>
  <c r="G242" i="1"/>
  <c r="D243" i="1"/>
  <c r="E243" i="1"/>
  <c r="F243" i="1"/>
  <c r="G243" i="1"/>
  <c r="D244" i="1"/>
  <c r="E244" i="1"/>
  <c r="F244" i="1"/>
  <c r="G244" i="1"/>
  <c r="D245" i="1"/>
  <c r="E245" i="1"/>
  <c r="F245" i="1"/>
  <c r="G245" i="1"/>
  <c r="D246" i="1"/>
  <c r="E246" i="1"/>
  <c r="F246" i="1"/>
  <c r="G246" i="1"/>
  <c r="D247" i="1"/>
  <c r="E247" i="1"/>
  <c r="F247" i="1"/>
  <c r="G247" i="1"/>
  <c r="D248" i="1"/>
  <c r="E248" i="1"/>
  <c r="F248" i="1"/>
  <c r="G248" i="1"/>
  <c r="D249" i="1"/>
  <c r="E249" i="1"/>
  <c r="F249" i="1"/>
  <c r="G249" i="1"/>
  <c r="D250" i="1"/>
  <c r="E250" i="1"/>
  <c r="F250" i="1"/>
  <c r="G250" i="1"/>
  <c r="D251" i="1"/>
  <c r="E251" i="1"/>
  <c r="F251" i="1"/>
  <c r="G251" i="1"/>
  <c r="D252" i="1"/>
  <c r="E252" i="1"/>
  <c r="F252" i="1"/>
  <c r="G252" i="1"/>
  <c r="D253" i="1"/>
  <c r="E253" i="1"/>
  <c r="F253" i="1"/>
  <c r="G253" i="1"/>
  <c r="D254" i="1"/>
  <c r="E254" i="1"/>
  <c r="F254" i="1"/>
  <c r="G254" i="1"/>
  <c r="D255" i="1"/>
  <c r="E255" i="1"/>
  <c r="F255" i="1"/>
  <c r="G255" i="1"/>
  <c r="D256" i="1"/>
  <c r="E256" i="1"/>
  <c r="F256" i="1"/>
  <c r="G256" i="1"/>
  <c r="D257" i="1"/>
  <c r="E257" i="1"/>
  <c r="F257" i="1"/>
  <c r="G257" i="1"/>
  <c r="D258" i="1"/>
  <c r="E258" i="1"/>
  <c r="F258" i="1"/>
  <c r="G258" i="1"/>
  <c r="D259" i="1"/>
  <c r="E259" i="1"/>
  <c r="F259" i="1"/>
  <c r="G259" i="1"/>
  <c r="D260" i="1"/>
  <c r="E260" i="1"/>
  <c r="F260" i="1"/>
  <c r="G260" i="1"/>
  <c r="D261" i="1"/>
  <c r="E261" i="1"/>
  <c r="F261" i="1"/>
  <c r="G261" i="1"/>
  <c r="D262" i="1"/>
  <c r="E262" i="1"/>
  <c r="F262" i="1"/>
  <c r="G262" i="1"/>
  <c r="D263" i="1"/>
  <c r="E263" i="1"/>
  <c r="F263" i="1"/>
  <c r="G263" i="1"/>
  <c r="D264" i="1"/>
  <c r="E264" i="1"/>
  <c r="F264" i="1"/>
  <c r="G264" i="1"/>
  <c r="D265" i="1"/>
  <c r="E265" i="1"/>
  <c r="F265" i="1"/>
  <c r="G265" i="1"/>
  <c r="D266" i="1"/>
  <c r="E266" i="1"/>
  <c r="F266" i="1"/>
  <c r="G266" i="1"/>
  <c r="D267" i="1"/>
  <c r="E267" i="1"/>
  <c r="F267" i="1"/>
  <c r="G267" i="1"/>
  <c r="D268" i="1"/>
  <c r="E268" i="1"/>
  <c r="F268" i="1"/>
  <c r="G268" i="1"/>
  <c r="D269" i="1"/>
  <c r="E269" i="1"/>
  <c r="F269" i="1"/>
  <c r="G269" i="1"/>
  <c r="D270" i="1"/>
  <c r="E270" i="1"/>
  <c r="F270" i="1"/>
  <c r="G270" i="1"/>
  <c r="D271" i="1"/>
  <c r="E271" i="1"/>
  <c r="F271" i="1"/>
  <c r="G271" i="1"/>
  <c r="D272" i="1"/>
  <c r="E272" i="1"/>
  <c r="F272" i="1"/>
  <c r="G272" i="1"/>
  <c r="D273" i="1"/>
  <c r="E273" i="1"/>
  <c r="F273" i="1"/>
  <c r="G273" i="1"/>
  <c r="D274" i="1"/>
  <c r="E274" i="1"/>
  <c r="F274" i="1"/>
  <c r="G274" i="1"/>
  <c r="D275" i="1"/>
  <c r="E275" i="1"/>
  <c r="F275" i="1"/>
  <c r="G275" i="1"/>
  <c r="D276" i="1"/>
  <c r="E276" i="1"/>
  <c r="F276" i="1"/>
  <c r="G276" i="1"/>
  <c r="D277" i="1"/>
  <c r="E277" i="1"/>
  <c r="F277" i="1"/>
  <c r="G277" i="1"/>
  <c r="D278" i="1"/>
  <c r="E278" i="1"/>
  <c r="F278" i="1"/>
  <c r="G278" i="1"/>
  <c r="D279" i="1"/>
  <c r="E279" i="1"/>
  <c r="F279" i="1"/>
  <c r="G279" i="1"/>
  <c r="D280" i="1"/>
  <c r="E280" i="1"/>
  <c r="F280" i="1"/>
  <c r="G280" i="1"/>
  <c r="D281" i="1"/>
  <c r="E281" i="1"/>
  <c r="F281" i="1"/>
  <c r="G281" i="1"/>
  <c r="D282" i="1"/>
  <c r="E282" i="1"/>
  <c r="F282" i="1"/>
  <c r="G282" i="1"/>
  <c r="D283" i="1"/>
  <c r="E283" i="1"/>
  <c r="F283" i="1"/>
  <c r="G283" i="1"/>
  <c r="D284" i="1"/>
  <c r="E284" i="1"/>
  <c r="F284" i="1"/>
  <c r="G284" i="1"/>
  <c r="D285" i="1"/>
  <c r="E285" i="1"/>
  <c r="F285" i="1"/>
  <c r="G285" i="1"/>
  <c r="D286" i="1"/>
  <c r="E286" i="1"/>
  <c r="F286" i="1"/>
  <c r="G286" i="1"/>
  <c r="D287" i="1"/>
  <c r="E287" i="1"/>
  <c r="F287" i="1"/>
  <c r="G287" i="1"/>
  <c r="D288" i="1"/>
  <c r="E288" i="1"/>
  <c r="F288" i="1"/>
  <c r="G288" i="1"/>
  <c r="D289" i="1"/>
  <c r="E289" i="1"/>
  <c r="F289" i="1"/>
  <c r="G289" i="1"/>
  <c r="D290" i="1"/>
  <c r="E290" i="1"/>
  <c r="F290" i="1"/>
  <c r="G290" i="1"/>
  <c r="D291" i="1"/>
  <c r="E291" i="1"/>
  <c r="F291" i="1"/>
  <c r="G291" i="1"/>
  <c r="D292" i="1"/>
  <c r="E292" i="1"/>
  <c r="F292" i="1"/>
  <c r="G292" i="1"/>
  <c r="D293" i="1"/>
  <c r="E293" i="1"/>
  <c r="F293" i="1"/>
  <c r="G293" i="1"/>
  <c r="D294" i="1"/>
  <c r="E294" i="1"/>
  <c r="F294" i="1"/>
  <c r="G294" i="1"/>
  <c r="D295" i="1"/>
  <c r="E295" i="1"/>
  <c r="F295" i="1"/>
  <c r="G295" i="1"/>
  <c r="D296" i="1"/>
  <c r="E296" i="1"/>
  <c r="F296" i="1"/>
  <c r="G296" i="1"/>
  <c r="D297" i="1"/>
  <c r="E297" i="1"/>
  <c r="F297" i="1"/>
  <c r="G297" i="1"/>
  <c r="D298" i="1"/>
  <c r="E298" i="1"/>
  <c r="F298" i="1"/>
  <c r="G298" i="1"/>
  <c r="D299" i="1"/>
  <c r="E299" i="1"/>
  <c r="F299" i="1"/>
  <c r="G299" i="1"/>
  <c r="D300" i="1"/>
  <c r="E300" i="1"/>
  <c r="F300" i="1"/>
  <c r="G300" i="1"/>
  <c r="D301" i="1"/>
  <c r="E301" i="1"/>
  <c r="F301" i="1"/>
  <c r="G301" i="1"/>
  <c r="D302" i="1"/>
  <c r="E302" i="1"/>
  <c r="F302" i="1"/>
  <c r="G302" i="1"/>
  <c r="D303" i="1"/>
  <c r="E303" i="1"/>
  <c r="F303" i="1"/>
  <c r="G303" i="1"/>
  <c r="D304" i="1"/>
  <c r="E304" i="1"/>
  <c r="F304" i="1"/>
  <c r="G304" i="1"/>
  <c r="D305" i="1"/>
  <c r="E305" i="1"/>
  <c r="F305" i="1"/>
  <c r="G305" i="1"/>
  <c r="D306" i="1"/>
  <c r="E306" i="1"/>
  <c r="F306" i="1"/>
  <c r="G306" i="1"/>
  <c r="D307" i="1"/>
  <c r="E307" i="1"/>
  <c r="F307" i="1"/>
  <c r="G307" i="1"/>
  <c r="D308" i="1"/>
  <c r="E308" i="1"/>
  <c r="F308" i="1"/>
  <c r="G308" i="1"/>
  <c r="D309" i="1"/>
  <c r="E309" i="1"/>
  <c r="F309" i="1"/>
  <c r="G309" i="1"/>
  <c r="D310" i="1"/>
  <c r="E310" i="1"/>
  <c r="F310" i="1"/>
  <c r="G310" i="1"/>
  <c r="D311" i="1"/>
  <c r="E311" i="1"/>
  <c r="F311" i="1"/>
  <c r="G311" i="1"/>
  <c r="D312" i="1"/>
  <c r="E312" i="1"/>
  <c r="F312" i="1"/>
  <c r="G312" i="1"/>
  <c r="D313" i="1"/>
  <c r="E313" i="1"/>
  <c r="F313" i="1"/>
  <c r="G313" i="1"/>
  <c r="D314" i="1"/>
  <c r="E314" i="1"/>
  <c r="F314" i="1"/>
  <c r="G314" i="1"/>
  <c r="D315" i="1"/>
  <c r="E315" i="1"/>
  <c r="F315" i="1"/>
  <c r="G315" i="1"/>
  <c r="D316" i="1"/>
  <c r="E316" i="1"/>
  <c r="F316" i="1"/>
  <c r="G316" i="1"/>
  <c r="D317" i="1"/>
  <c r="E317" i="1"/>
  <c r="F317" i="1"/>
  <c r="G317" i="1"/>
  <c r="D318" i="1"/>
  <c r="E318" i="1"/>
  <c r="F318" i="1"/>
  <c r="G318" i="1"/>
  <c r="D319" i="1"/>
  <c r="E319" i="1"/>
  <c r="F319" i="1"/>
  <c r="G319" i="1"/>
  <c r="D320" i="1"/>
  <c r="E320" i="1"/>
  <c r="F320" i="1"/>
  <c r="G320" i="1"/>
  <c r="D321" i="1"/>
  <c r="E321" i="1"/>
  <c r="F321" i="1"/>
  <c r="G321" i="1"/>
  <c r="D322" i="1"/>
  <c r="E322" i="1"/>
  <c r="F322" i="1"/>
  <c r="G322" i="1"/>
  <c r="D323" i="1"/>
  <c r="E323" i="1"/>
  <c r="F323" i="1"/>
  <c r="G323" i="1"/>
  <c r="D324" i="1"/>
  <c r="E324" i="1"/>
  <c r="F324" i="1"/>
  <c r="G324" i="1"/>
  <c r="D325" i="1"/>
  <c r="E325" i="1"/>
  <c r="F325" i="1"/>
  <c r="G325" i="1"/>
  <c r="D326" i="1"/>
  <c r="E326" i="1"/>
  <c r="F326" i="1"/>
  <c r="G326" i="1"/>
  <c r="D327" i="1"/>
  <c r="E327" i="1"/>
  <c r="F327" i="1"/>
  <c r="G327" i="1"/>
  <c r="D328" i="1"/>
  <c r="E328" i="1"/>
  <c r="F328" i="1"/>
  <c r="G328" i="1"/>
  <c r="D329" i="1"/>
  <c r="E329" i="1"/>
  <c r="F329" i="1"/>
  <c r="G329" i="1"/>
  <c r="D330" i="1"/>
  <c r="E330" i="1"/>
  <c r="F330" i="1"/>
  <c r="G330" i="1"/>
  <c r="D331" i="1"/>
  <c r="E331" i="1"/>
  <c r="F331" i="1"/>
  <c r="G331" i="1"/>
  <c r="D332" i="1"/>
  <c r="E332" i="1"/>
  <c r="F332" i="1"/>
  <c r="G332" i="1"/>
  <c r="E3" i="1"/>
  <c r="F3" i="1"/>
  <c r="C16" i="4"/>
  <c r="B16" i="6" l="1"/>
  <c r="C16" i="6"/>
</calcChain>
</file>

<file path=xl/sharedStrings.xml><?xml version="1.0" encoding="utf-8"?>
<sst xmlns="http://schemas.openxmlformats.org/spreadsheetml/2006/main" count="68" uniqueCount="41">
  <si>
    <t>dates</t>
  </si>
  <si>
    <t>2) calculer les  montants débités de chaque mois</t>
  </si>
  <si>
    <t>3) calculer les montants crédités de chaque mois</t>
  </si>
  <si>
    <t>4) calculer les soldes de chaque mois</t>
  </si>
  <si>
    <t>5) présenter un graphique des positions mensuelles</t>
  </si>
  <si>
    <t>année</t>
  </si>
  <si>
    <t>mois</t>
  </si>
  <si>
    <t>jour</t>
  </si>
  <si>
    <t>débits 512
crédit du relevé</t>
  </si>
  <si>
    <t>crédits 512
débit du relevé</t>
  </si>
  <si>
    <t>décade</t>
  </si>
  <si>
    <t>Total général</t>
  </si>
  <si>
    <t>Données</t>
  </si>
  <si>
    <t>total</t>
  </si>
  <si>
    <t>encaissements</t>
  </si>
  <si>
    <t>décaissements</t>
  </si>
  <si>
    <t>% des mouvements &lt;3000</t>
  </si>
  <si>
    <t>nb &lt;3000</t>
  </si>
  <si>
    <t>nb tot</t>
  </si>
  <si>
    <t>D</t>
  </si>
  <si>
    <t>C</t>
  </si>
  <si>
    <t>calcul de la décade</t>
  </si>
  <si>
    <t>DATE(ANNEE(A3);MOIS(A3);SI(JOUR(A3)&lt;=10;10;SI(JOUR(A3)&lt;=20;20;JOUR(DATE(ANNEE(A3);MOIS(A3)+1;1)-1))))</t>
  </si>
  <si>
    <t xml:space="preserve">les noms des champs </t>
  </si>
  <si>
    <t>doivent être courts !</t>
  </si>
  <si>
    <t>Cumul D</t>
  </si>
  <si>
    <t>Cumul C</t>
  </si>
  <si>
    <t>Solde</t>
  </si>
  <si>
    <t>Solde MVT</t>
  </si>
  <si>
    <t>champ calculé par formule:</t>
  </si>
  <si>
    <t>champ calculé dans paramètres :</t>
  </si>
  <si>
    <t>on met une deuxième fois le champ solde mouvements en somme puis…</t>
  </si>
  <si>
    <t>année :</t>
  </si>
  <si>
    <t>Nota :</t>
  </si>
  <si>
    <t>somme.si ne prend en compte qu'un seul critère</t>
  </si>
  <si>
    <t>???</t>
  </si>
  <si>
    <t>Plancher</t>
  </si>
  <si>
    <t>Auto</t>
  </si>
  <si>
    <t>Solde Compte</t>
  </si>
  <si>
    <t>Conseil : toujours séparer tcd et gcd</t>
  </si>
  <si>
    <t>1) calculer les mois de chaque date, les années puis les décades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</si>
</sst>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d\ dd/mm/yyyy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167" fontId="0" fillId="0" borderId="0" xfId="0" applyNumberFormat="1"/>
    <xf numFmtId="0" fontId="0" fillId="2" borderId="0" xfId="0" applyFill="1"/>
    <xf numFmtId="167" fontId="0" fillId="2" borderId="0" xfId="0" applyNumberFormat="1" applyFill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/>
    <xf numFmtId="4" fontId="0" fillId="0" borderId="0" xfId="0" applyNumberForma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/>
    </xf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2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9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2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[analyse-donnees.xlsx]TCD graphique!Tableau croisé dynamique2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'TCD graphique'!$B$3:$B$4</c:f>
              <c:strCache>
                <c:ptCount val="1"/>
                <c:pt idx="0">
                  <c:v>Auto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'TCD graphique'!$A$5:$A$17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'TCD graphique'!$B$5:$B$17</c:f>
              <c:numCache>
                <c:formatCode>General</c:formatCode>
                <c:ptCount val="12"/>
                <c:pt idx="0">
                  <c:v>-5000</c:v>
                </c:pt>
                <c:pt idx="1">
                  <c:v>-5000</c:v>
                </c:pt>
                <c:pt idx="2">
                  <c:v>-5000</c:v>
                </c:pt>
                <c:pt idx="3">
                  <c:v>-5000</c:v>
                </c:pt>
                <c:pt idx="4">
                  <c:v>-5000</c:v>
                </c:pt>
                <c:pt idx="5">
                  <c:v>-5000</c:v>
                </c:pt>
                <c:pt idx="6">
                  <c:v>-5000</c:v>
                </c:pt>
                <c:pt idx="7">
                  <c:v>-5000</c:v>
                </c:pt>
                <c:pt idx="8">
                  <c:v>-5000</c:v>
                </c:pt>
                <c:pt idx="9">
                  <c:v>-5000</c:v>
                </c:pt>
                <c:pt idx="10">
                  <c:v>-5000</c:v>
                </c:pt>
                <c:pt idx="11">
                  <c:v>-5000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8-4E7C-B550-E44A2A383984}"/>
            </c:ext>
          </c:extLst>
        </c:ser>
        <c:ser>
          <c:idx val="1"/>
          <c:order val="1"/>
          <c:tx>
            <c:strRef>
              <c:f>'TCD graphique'!$C$3:$C$4</c:f>
              <c:strCache>
                <c:ptCount val="1"/>
                <c:pt idx="0">
                  <c:v>Solde Compte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'TCD graphique'!$A$5:$A$17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'TCD graphique'!$C$5:$C$17</c:f>
              <c:numCache>
                <c:formatCode>General</c:formatCode>
                <c:ptCount val="12"/>
                <c:pt idx="0">
                  <c:v>-8539.7000000000044</c:v>
                </c:pt>
                <c:pt idx="1">
                  <c:v>-9279.6000000000276</c:v>
                </c:pt>
                <c:pt idx="2">
                  <c:v>-970.40000000003783</c:v>
                </c:pt>
                <c:pt idx="3">
                  <c:v>-6232.9500000000407</c:v>
                </c:pt>
                <c:pt idx="4">
                  <c:v>2553.1999999999607</c:v>
                </c:pt>
                <c:pt idx="5">
                  <c:v>7686.7999999999593</c:v>
                </c:pt>
                <c:pt idx="6">
                  <c:v>8734.0499999999665</c:v>
                </c:pt>
                <c:pt idx="7">
                  <c:v>7376.0499999999665</c:v>
                </c:pt>
                <c:pt idx="8">
                  <c:v>12288.899999999958</c:v>
                </c:pt>
                <c:pt idx="9">
                  <c:v>16655.199999999961</c:v>
                </c:pt>
                <c:pt idx="10">
                  <c:v>12776.099999999977</c:v>
                </c:pt>
                <c:pt idx="11">
                  <c:v>10248.099999999977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88-4E7C-B550-E44A2A383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1648240"/>
        <c:axId val="1171640752"/>
      </c:lineChart>
      <c:catAx>
        <c:axId val="117164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1640752"/>
        <c:crosses val="autoZero"/>
        <c:auto val="1"/>
        <c:lblAlgn val="ctr"/>
        <c:lblOffset val="100"/>
        <c:noMultiLvlLbl val="0"/>
      </c:catAx>
      <c:valAx>
        <c:axId val="11716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164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342900</xdr:colOff>
      <xdr:row>0</xdr:row>
      <xdr:rowOff>0</xdr:rowOff>
    </xdr:from>
    <xdr:ext cx="2638793" cy="3781953"/>
    <xdr:pic>
      <xdr:nvPicPr>
        <xdr:cNvPr id="3" name="Image 2">
          <a:extLst>
            <a:ext uri="{FF2B5EF4-FFF2-40B4-BE49-F238E27FC236}">
              <a16:creationId xmlns:a16="http://schemas.microsoft.com/office/drawing/2014/main" id="{D67A0D34-5F17-4464-8AB4-11F12FAFA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24975" y="0"/>
          <a:ext cx="2638793" cy="3781953"/>
        </a:xfrm>
        <a:prstGeom prst="rect">
          <a:avLst/>
        </a:prstGeom>
      </xdr:spPr>
    </xdr:pic>
    <xdr:clientData/>
  </xdr:oneCellAnchor>
  <xdr:twoCellAnchor>
    <xdr:from>
      <xdr:col>3</xdr:col>
      <xdr:colOff>514350</xdr:colOff>
      <xdr:row>0</xdr:row>
      <xdr:rowOff>114300</xdr:rowOff>
    </xdr:from>
    <xdr:to>
      <xdr:col>9</xdr:col>
      <xdr:colOff>733425</xdr:colOff>
      <xdr:row>3</xdr:row>
      <xdr:rowOff>9525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1A423DC9-481C-454B-87D4-80B95FA63A18}"/>
            </a:ext>
          </a:extLst>
        </xdr:cNvPr>
        <xdr:cNvCxnSpPr/>
      </xdr:nvCxnSpPr>
      <xdr:spPr>
        <a:xfrm flipH="1">
          <a:off x="2686050" y="114300"/>
          <a:ext cx="4743450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542925</xdr:colOff>
      <xdr:row>9</xdr:row>
      <xdr:rowOff>66675</xdr:rowOff>
    </xdr:from>
    <xdr:to>
      <xdr:col>11</xdr:col>
      <xdr:colOff>733983</xdr:colOff>
      <xdr:row>28</xdr:row>
      <xdr:rowOff>105286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80A125E-36F5-4D7C-8842-D02759F50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50" y="1781175"/>
          <a:ext cx="4001058" cy="3658111"/>
        </a:xfrm>
        <a:prstGeom prst="rect">
          <a:avLst/>
        </a:prstGeom>
      </xdr:spPr>
    </xdr:pic>
    <xdr:clientData/>
  </xdr:twoCellAnchor>
  <xdr:twoCellAnchor>
    <xdr:from>
      <xdr:col>4</xdr:col>
      <xdr:colOff>409575</xdr:colOff>
      <xdr:row>3</xdr:row>
      <xdr:rowOff>123825</xdr:rowOff>
    </xdr:from>
    <xdr:to>
      <xdr:col>5</xdr:col>
      <xdr:colOff>695325</xdr:colOff>
      <xdr:row>7</xdr:row>
      <xdr:rowOff>66675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9E838F19-BA74-4801-B021-7F17D212926D}"/>
            </a:ext>
          </a:extLst>
        </xdr:cNvPr>
        <xdr:cNvCxnSpPr/>
      </xdr:nvCxnSpPr>
      <xdr:spPr>
        <a:xfrm flipH="1" flipV="1">
          <a:off x="3276600" y="695325"/>
          <a:ext cx="1066800" cy="704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0</xdr:row>
      <xdr:rowOff>123825</xdr:rowOff>
    </xdr:from>
    <xdr:to>
      <xdr:col>9</xdr:col>
      <xdr:colOff>733425</xdr:colOff>
      <xdr:row>3</xdr:row>
      <xdr:rowOff>104775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C1BBCBCA-ED7A-49F0-94FF-0C0D5A898835}"/>
            </a:ext>
          </a:extLst>
        </xdr:cNvPr>
        <xdr:cNvCxnSpPr/>
      </xdr:nvCxnSpPr>
      <xdr:spPr>
        <a:xfrm flipH="1">
          <a:off x="3971925" y="123825"/>
          <a:ext cx="3133725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A09251-88B4-46C3-9CC6-2A9F38452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728382</xdr:colOff>
      <xdr:row>5</xdr:row>
      <xdr:rowOff>168088</xdr:rowOff>
    </xdr:from>
    <xdr:to>
      <xdr:col>14</xdr:col>
      <xdr:colOff>134471</xdr:colOff>
      <xdr:row>11</xdr:row>
      <xdr:rowOff>112059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7A2E728B-23A4-426F-BB06-EB14B7814D47}"/>
            </a:ext>
          </a:extLst>
        </xdr:cNvPr>
        <xdr:cNvCxnSpPr/>
      </xdr:nvCxnSpPr>
      <xdr:spPr>
        <a:xfrm flipH="1" flipV="1">
          <a:off x="728382" y="1120588"/>
          <a:ext cx="11082618" cy="10869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717176</xdr:colOff>
      <xdr:row>1</xdr:row>
      <xdr:rowOff>134471</xdr:rowOff>
    </xdr:from>
    <xdr:to>
      <xdr:col>15</xdr:col>
      <xdr:colOff>347383</xdr:colOff>
      <xdr:row>11</xdr:row>
      <xdr:rowOff>44824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E6A06062-98DB-4E97-90AA-686ABBE24DF1}"/>
            </a:ext>
          </a:extLst>
        </xdr:cNvPr>
        <xdr:cNvCxnSpPr/>
      </xdr:nvCxnSpPr>
      <xdr:spPr>
        <a:xfrm flipH="1" flipV="1">
          <a:off x="11519647" y="324971"/>
          <a:ext cx="1378324" cy="18153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orges Cherry" refreshedDate="44264.409721990742" createdVersion="1" refreshedVersion="6" recordCount="330" upgradeOnRefresh="1">
  <cacheSource type="worksheet">
    <worksheetSource ref="A2:G332" sheet="données de base"/>
  </cacheSource>
  <cacheFields count="10">
    <cacheField name="dates" numFmtId="167">
      <sharedItems containsSemiMixedTypes="0" containsNonDate="0" containsDate="1" containsString="0" minDate="2020-01-01T00:00:00" maxDate="2020-12-31T00:00:00"/>
    </cacheField>
    <cacheField name="D" numFmtId="0">
      <sharedItems containsSemiMixedTypes="0" containsString="0" containsNumber="1" minValue="5.95" maxValue="6770.35"/>
    </cacheField>
    <cacheField name="C" numFmtId="0">
      <sharedItems containsSemiMixedTypes="0" containsString="0" containsNumber="1" minValue="0.25" maxValue="5896.1500000000005"/>
    </cacheField>
    <cacheField name="année" numFmtId="0">
      <sharedItems containsSemiMixedTypes="0" containsString="0" containsNumber="1" containsInteger="1" minValue="2020" maxValue="2020" count="1">
        <n v="2020"/>
      </sharedItems>
    </cacheField>
    <cacheField name="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jour" numFmtId="0">
      <sharedItems containsSemiMixedTypes="0" containsString="0" containsNumber="1" containsInteger="1" minValue="1" maxValue="31"/>
    </cacheField>
    <cacheField name="décade" numFmtId="14">
      <sharedItems containsSemiMixedTypes="0" containsNonDate="0" containsDate="1" containsString="0" minDate="2020-01-10T00:00:00" maxDate="2021-01-01T00:00:00" count="36">
        <d v="2020-01-10T00:00:00"/>
        <d v="2020-01-20T00:00:00"/>
        <d v="2020-01-31T00:00:00"/>
        <d v="2020-02-10T00:00:00"/>
        <d v="2020-02-20T00:00:00"/>
        <d v="2020-02-29T00:00:00"/>
        <d v="2020-03-10T00:00:00"/>
        <d v="2020-03-20T00:00:00"/>
        <d v="2020-03-31T00:00:00"/>
        <d v="2020-04-10T00:00:00"/>
        <d v="2020-04-20T00:00:00"/>
        <d v="2020-04-30T00:00:00"/>
        <d v="2020-05-10T00:00:00"/>
        <d v="2020-05-20T00:00:00"/>
        <d v="2020-05-31T00:00:00"/>
        <d v="2020-06-10T00:00:00"/>
        <d v="2020-06-20T00:00:00"/>
        <d v="2020-06-30T00:00:00"/>
        <d v="2020-07-10T00:00:00"/>
        <d v="2020-07-20T00:00:00"/>
        <d v="2020-07-31T00:00:00"/>
        <d v="2020-08-10T00:00:00"/>
        <d v="2020-08-20T00:00:00"/>
        <d v="2020-08-31T00:00:00"/>
        <d v="2020-09-10T00:00:00"/>
        <d v="2020-09-20T00:00:00"/>
        <d v="2020-09-30T00:00:00"/>
        <d v="2020-10-10T00:00:00"/>
        <d v="2020-10-20T00:00:00"/>
        <d v="2020-10-31T00:00:00"/>
        <d v="2020-11-10T00:00:00"/>
        <d v="2020-11-20T00:00:00"/>
        <d v="2020-11-30T00:00:00"/>
        <d v="2020-12-10T00:00:00"/>
        <d v="2020-12-20T00:00:00"/>
        <d v="2020-12-31T00:00:00"/>
      </sharedItems>
    </cacheField>
    <cacheField name="SoldeMouvements" numFmtId="0" formula="D -C" databaseField="0"/>
    <cacheField name="Autorisation" numFmtId="0" formula=" -5000" databaseField="0"/>
    <cacheField name="solde" numFmtId="0" formula="D -C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d v="2020-01-01T00:00:00"/>
    <n v="1373.3500000000001"/>
    <n v="385.8"/>
    <x v="0"/>
    <x v="0"/>
    <n v="1"/>
    <x v="0"/>
  </r>
  <r>
    <d v="2020-01-02T00:00:00"/>
    <n v="1923.6000000000001"/>
    <n v="4654.7000000000007"/>
    <x v="0"/>
    <x v="0"/>
    <n v="2"/>
    <x v="0"/>
  </r>
  <r>
    <d v="2020-01-03T00:00:00"/>
    <n v="2704.7500000000005"/>
    <n v="4342.25"/>
    <x v="0"/>
    <x v="0"/>
    <n v="3"/>
    <x v="0"/>
  </r>
  <r>
    <d v="2020-01-04T00:00:00"/>
    <n v="2285.4"/>
    <n v="3289.75"/>
    <x v="0"/>
    <x v="0"/>
    <n v="4"/>
    <x v="0"/>
  </r>
  <r>
    <d v="2020-01-05T00:00:00"/>
    <n v="2053.75"/>
    <n v="3036.1000000000004"/>
    <x v="0"/>
    <x v="0"/>
    <n v="5"/>
    <x v="0"/>
  </r>
  <r>
    <d v="2020-01-06T00:00:00"/>
    <n v="1642.8000000000002"/>
    <n v="3133.7000000000003"/>
    <x v="0"/>
    <x v="0"/>
    <n v="6"/>
    <x v="0"/>
  </r>
  <r>
    <d v="2020-01-07T00:00:00"/>
    <n v="1050.75"/>
    <n v="965.65000000000009"/>
    <x v="0"/>
    <x v="0"/>
    <n v="7"/>
    <x v="0"/>
  </r>
  <r>
    <d v="2020-01-08T00:00:00"/>
    <n v="120.10000000000001"/>
    <n v="151.65"/>
    <x v="0"/>
    <x v="0"/>
    <n v="8"/>
    <x v="0"/>
  </r>
  <r>
    <d v="2020-01-09T00:00:00"/>
    <n v="803.7"/>
    <n v="260.10000000000002"/>
    <x v="0"/>
    <x v="0"/>
    <n v="9"/>
    <x v="0"/>
  </r>
  <r>
    <d v="2020-01-11T00:00:00"/>
    <n v="4390.7"/>
    <n v="3753"/>
    <x v="0"/>
    <x v="0"/>
    <n v="11"/>
    <x v="1"/>
  </r>
  <r>
    <d v="2020-01-12T00:00:00"/>
    <n v="1057.8"/>
    <n v="1810.3000000000002"/>
    <x v="0"/>
    <x v="0"/>
    <n v="12"/>
    <x v="1"/>
  </r>
  <r>
    <d v="2020-01-14T00:00:00"/>
    <n v="1924.45"/>
    <n v="936.80000000000007"/>
    <x v="0"/>
    <x v="0"/>
    <n v="14"/>
    <x v="1"/>
  </r>
  <r>
    <d v="2020-01-15T00:00:00"/>
    <n v="2276"/>
    <n v="2643.5"/>
    <x v="0"/>
    <x v="0"/>
    <n v="15"/>
    <x v="1"/>
  </r>
  <r>
    <d v="2020-01-16T00:00:00"/>
    <n v="4081.75"/>
    <n v="2310.4499999999998"/>
    <x v="0"/>
    <x v="0"/>
    <n v="16"/>
    <x v="1"/>
  </r>
  <r>
    <d v="2020-01-17T00:00:00"/>
    <n v="1714.45"/>
    <n v="663.55000000000007"/>
    <x v="0"/>
    <x v="0"/>
    <n v="17"/>
    <x v="1"/>
  </r>
  <r>
    <d v="2020-01-18T00:00:00"/>
    <n v="1992.15"/>
    <n v="2271.8500000000004"/>
    <x v="0"/>
    <x v="0"/>
    <n v="18"/>
    <x v="1"/>
  </r>
  <r>
    <d v="2020-01-20T00:00:00"/>
    <n v="123.5"/>
    <n v="312.70000000000005"/>
    <x v="0"/>
    <x v="0"/>
    <n v="20"/>
    <x v="1"/>
  </r>
  <r>
    <d v="2020-01-21T00:00:00"/>
    <n v="1917.9"/>
    <n v="1392.7"/>
    <x v="0"/>
    <x v="0"/>
    <n v="21"/>
    <x v="2"/>
  </r>
  <r>
    <d v="2020-01-22T00:00:00"/>
    <n v="1419.5"/>
    <n v="707.1"/>
    <x v="0"/>
    <x v="0"/>
    <n v="22"/>
    <x v="2"/>
  </r>
  <r>
    <d v="2020-01-24T00:00:00"/>
    <n v="560.70000000000005"/>
    <n v="553.55000000000007"/>
    <x v="0"/>
    <x v="0"/>
    <n v="24"/>
    <x v="2"/>
  </r>
  <r>
    <d v="2020-01-25T00:00:00"/>
    <n v="3356.25"/>
    <n v="3531.5000000000005"/>
    <x v="0"/>
    <x v="0"/>
    <n v="25"/>
    <x v="2"/>
  </r>
  <r>
    <d v="2020-01-26T00:00:00"/>
    <n v="4802.3500000000004"/>
    <n v="5896.1500000000005"/>
    <x v="0"/>
    <x v="0"/>
    <n v="26"/>
    <x v="2"/>
  </r>
  <r>
    <d v="2020-01-28T00:00:00"/>
    <n v="380.40000000000003"/>
    <n v="1469.4"/>
    <x v="0"/>
    <x v="0"/>
    <n v="28"/>
    <x v="2"/>
  </r>
  <r>
    <d v="2020-01-29T00:00:00"/>
    <n v="471"/>
    <n v="1202.55"/>
    <x v="0"/>
    <x v="0"/>
    <n v="29"/>
    <x v="2"/>
  </r>
  <r>
    <d v="2020-01-31T00:00:00"/>
    <n v="1823.65"/>
    <n v="5115.6500000000005"/>
    <x v="0"/>
    <x v="0"/>
    <n v="31"/>
    <x v="2"/>
  </r>
  <r>
    <d v="2020-02-01T00:00:00"/>
    <n v="1648.8000000000002"/>
    <n v="976.6"/>
    <x v="0"/>
    <x v="1"/>
    <n v="1"/>
    <x v="3"/>
  </r>
  <r>
    <d v="2020-02-02T00:00:00"/>
    <n v="2854.65"/>
    <n v="3117.3500000000004"/>
    <x v="0"/>
    <x v="1"/>
    <n v="2"/>
    <x v="3"/>
  </r>
  <r>
    <d v="2020-02-03T00:00:00"/>
    <n v="44.550000000000004"/>
    <n v="880.2"/>
    <x v="0"/>
    <x v="1"/>
    <n v="3"/>
    <x v="3"/>
  </r>
  <r>
    <d v="2020-02-04T00:00:00"/>
    <n v="4563.3499999999995"/>
    <n v="2560.1000000000004"/>
    <x v="0"/>
    <x v="1"/>
    <n v="4"/>
    <x v="3"/>
  </r>
  <r>
    <d v="2020-02-05T00:00:00"/>
    <n v="2166.8500000000004"/>
    <n v="1751.6000000000004"/>
    <x v="0"/>
    <x v="1"/>
    <n v="5"/>
    <x v="3"/>
  </r>
  <r>
    <d v="2020-02-06T00:00:00"/>
    <n v="1515.2000000000003"/>
    <n v="1497.5"/>
    <x v="0"/>
    <x v="1"/>
    <n v="6"/>
    <x v="3"/>
  </r>
  <r>
    <d v="2020-02-07T00:00:00"/>
    <n v="846.30000000000007"/>
    <n v="2804.4"/>
    <x v="0"/>
    <x v="1"/>
    <n v="7"/>
    <x v="3"/>
  </r>
  <r>
    <d v="2020-02-08T00:00:00"/>
    <n v="2668.8500000000004"/>
    <n v="1717.25"/>
    <x v="0"/>
    <x v="1"/>
    <n v="8"/>
    <x v="3"/>
  </r>
  <r>
    <d v="2020-02-09T00:00:00"/>
    <n v="1728.4500000000003"/>
    <n v="3614.4500000000007"/>
    <x v="0"/>
    <x v="1"/>
    <n v="9"/>
    <x v="3"/>
  </r>
  <r>
    <d v="2020-02-10T00:00:00"/>
    <n v="1022.35"/>
    <n v="806.75"/>
    <x v="0"/>
    <x v="1"/>
    <n v="10"/>
    <x v="3"/>
  </r>
  <r>
    <d v="2020-02-11T00:00:00"/>
    <n v="2548.8500000000004"/>
    <n v="2616.5500000000002"/>
    <x v="0"/>
    <x v="1"/>
    <n v="11"/>
    <x v="4"/>
  </r>
  <r>
    <d v="2020-02-12T00:00:00"/>
    <n v="7.7"/>
    <n v="254.95000000000002"/>
    <x v="0"/>
    <x v="1"/>
    <n v="12"/>
    <x v="4"/>
  </r>
  <r>
    <d v="2020-02-13T00:00:00"/>
    <n v="1852.5"/>
    <n v="1136"/>
    <x v="0"/>
    <x v="1"/>
    <n v="13"/>
    <x v="4"/>
  </r>
  <r>
    <d v="2020-02-14T00:00:00"/>
    <n v="582.35"/>
    <n v="228.4"/>
    <x v="0"/>
    <x v="1"/>
    <n v="14"/>
    <x v="4"/>
  </r>
  <r>
    <d v="2020-02-15T00:00:00"/>
    <n v="565.70000000000005"/>
    <n v="111.65"/>
    <x v="0"/>
    <x v="1"/>
    <n v="15"/>
    <x v="4"/>
  </r>
  <r>
    <d v="2020-02-16T00:00:00"/>
    <n v="615.45000000000005"/>
    <n v="1673.8000000000002"/>
    <x v="0"/>
    <x v="1"/>
    <n v="16"/>
    <x v="4"/>
  </r>
  <r>
    <d v="2020-02-17T00:00:00"/>
    <n v="1604.1"/>
    <n v="2149.9"/>
    <x v="0"/>
    <x v="1"/>
    <n v="17"/>
    <x v="4"/>
  </r>
  <r>
    <d v="2020-02-18T00:00:00"/>
    <n v="2123.75"/>
    <n v="739.30000000000007"/>
    <x v="0"/>
    <x v="1"/>
    <n v="18"/>
    <x v="4"/>
  </r>
  <r>
    <d v="2020-02-19T00:00:00"/>
    <n v="1199.6000000000001"/>
    <n v="1013.5500000000001"/>
    <x v="0"/>
    <x v="1"/>
    <n v="19"/>
    <x v="4"/>
  </r>
  <r>
    <d v="2020-02-20T00:00:00"/>
    <n v="2453.1000000000004"/>
    <n v="947.80000000000007"/>
    <x v="0"/>
    <x v="1"/>
    <n v="20"/>
    <x v="4"/>
  </r>
  <r>
    <d v="2020-02-21T00:00:00"/>
    <n v="1570"/>
    <n v="1401.2500000000002"/>
    <x v="0"/>
    <x v="1"/>
    <n v="21"/>
    <x v="5"/>
  </r>
  <r>
    <d v="2020-02-22T00:00:00"/>
    <n v="653.35"/>
    <n v="157.45000000000002"/>
    <x v="0"/>
    <x v="1"/>
    <n v="22"/>
    <x v="5"/>
  </r>
  <r>
    <d v="2020-02-23T00:00:00"/>
    <n v="2951.3500000000004"/>
    <n v="2496.85"/>
    <x v="0"/>
    <x v="1"/>
    <n v="23"/>
    <x v="5"/>
  </r>
  <r>
    <d v="2020-02-24T00:00:00"/>
    <n v="285.95"/>
    <n v="1199.8500000000001"/>
    <x v="0"/>
    <x v="1"/>
    <n v="24"/>
    <x v="5"/>
  </r>
  <r>
    <d v="2020-02-25T00:00:00"/>
    <n v="482.3"/>
    <n v="126.5"/>
    <x v="0"/>
    <x v="1"/>
    <n v="25"/>
    <x v="5"/>
  </r>
  <r>
    <d v="2020-02-26T00:00:00"/>
    <n v="1250.5999999999999"/>
    <n v="2122.5500000000002"/>
    <x v="0"/>
    <x v="1"/>
    <n v="26"/>
    <x v="5"/>
  </r>
  <r>
    <d v="2020-02-27T00:00:00"/>
    <n v="1210.45"/>
    <n v="2371.5"/>
    <x v="0"/>
    <x v="1"/>
    <n v="27"/>
    <x v="5"/>
  </r>
  <r>
    <d v="2020-02-28T00:00:00"/>
    <n v="5.95"/>
    <n v="698.7"/>
    <x v="0"/>
    <x v="1"/>
    <n v="28"/>
    <x v="5"/>
  </r>
  <r>
    <d v="2020-02-29T00:00:00"/>
    <n v="702.25"/>
    <n v="1291.8000000000002"/>
    <x v="0"/>
    <x v="1"/>
    <n v="29"/>
    <x v="5"/>
  </r>
  <r>
    <d v="2020-03-01T00:00:00"/>
    <n v="1998.8500000000001"/>
    <n v="1467.9500000000003"/>
    <x v="0"/>
    <x v="2"/>
    <n v="1"/>
    <x v="6"/>
  </r>
  <r>
    <d v="2020-03-02T00:00:00"/>
    <n v="3406.4000000000005"/>
    <n v="2729.3"/>
    <x v="0"/>
    <x v="2"/>
    <n v="2"/>
    <x v="6"/>
  </r>
  <r>
    <d v="2020-03-03T00:00:00"/>
    <n v="1365.95"/>
    <n v="1582.7"/>
    <x v="0"/>
    <x v="2"/>
    <n v="3"/>
    <x v="6"/>
  </r>
  <r>
    <d v="2020-03-04T00:00:00"/>
    <n v="2404.9500000000003"/>
    <n v="2341.0500000000002"/>
    <x v="0"/>
    <x v="2"/>
    <n v="4"/>
    <x v="6"/>
  </r>
  <r>
    <d v="2020-03-05T00:00:00"/>
    <n v="1289.4000000000001"/>
    <n v="2008.5"/>
    <x v="0"/>
    <x v="2"/>
    <n v="5"/>
    <x v="6"/>
  </r>
  <r>
    <d v="2020-03-06T00:00:00"/>
    <n v="2482.1000000000004"/>
    <n v="565.65000000000009"/>
    <x v="0"/>
    <x v="2"/>
    <n v="6"/>
    <x v="6"/>
  </r>
  <r>
    <d v="2020-03-07T00:00:00"/>
    <n v="2256.5500000000002"/>
    <n v="1221.2000000000003"/>
    <x v="0"/>
    <x v="2"/>
    <n v="7"/>
    <x v="6"/>
  </r>
  <r>
    <d v="2020-03-08T00:00:00"/>
    <n v="548.65"/>
    <n v="771.85"/>
    <x v="0"/>
    <x v="2"/>
    <n v="8"/>
    <x v="6"/>
  </r>
  <r>
    <d v="2020-03-09T00:00:00"/>
    <n v="2567.2000000000003"/>
    <n v="1901.1"/>
    <x v="0"/>
    <x v="2"/>
    <n v="9"/>
    <x v="6"/>
  </r>
  <r>
    <d v="2020-03-10T00:00:00"/>
    <n v="1276.05"/>
    <n v="596.6"/>
    <x v="0"/>
    <x v="2"/>
    <n v="10"/>
    <x v="6"/>
  </r>
  <r>
    <d v="2020-03-11T00:00:00"/>
    <n v="3114.7500000000005"/>
    <n v="3319.8"/>
    <x v="0"/>
    <x v="2"/>
    <n v="11"/>
    <x v="7"/>
  </r>
  <r>
    <d v="2020-03-12T00:00:00"/>
    <n v="1472.65"/>
    <n v="2155.3000000000002"/>
    <x v="0"/>
    <x v="2"/>
    <n v="12"/>
    <x v="7"/>
  </r>
  <r>
    <d v="2020-03-13T00:00:00"/>
    <n v="4319.4500000000007"/>
    <n v="2595.85"/>
    <x v="0"/>
    <x v="2"/>
    <n v="13"/>
    <x v="7"/>
  </r>
  <r>
    <d v="2020-03-14T00:00:00"/>
    <n v="950.85"/>
    <n v="66.400000000000006"/>
    <x v="0"/>
    <x v="2"/>
    <n v="14"/>
    <x v="7"/>
  </r>
  <r>
    <d v="2020-03-15T00:00:00"/>
    <n v="2550.5"/>
    <n v="2271.65"/>
    <x v="0"/>
    <x v="2"/>
    <n v="15"/>
    <x v="7"/>
  </r>
  <r>
    <d v="2020-03-16T00:00:00"/>
    <n v="1697.8500000000001"/>
    <n v="1780.9"/>
    <x v="0"/>
    <x v="2"/>
    <n v="16"/>
    <x v="7"/>
  </r>
  <r>
    <d v="2020-03-17T00:00:00"/>
    <n v="1693.3000000000002"/>
    <n v="2522.0500000000002"/>
    <x v="0"/>
    <x v="2"/>
    <n v="17"/>
    <x v="7"/>
  </r>
  <r>
    <d v="2020-03-18T00:00:00"/>
    <n v="5400.55"/>
    <n v="4420.7"/>
    <x v="0"/>
    <x v="2"/>
    <n v="18"/>
    <x v="7"/>
  </r>
  <r>
    <d v="2020-03-19T00:00:00"/>
    <n v="3063.8"/>
    <n v="2691.25"/>
    <x v="0"/>
    <x v="2"/>
    <n v="19"/>
    <x v="7"/>
  </r>
  <r>
    <d v="2020-03-20T00:00:00"/>
    <n v="684.5"/>
    <n v="1080.25"/>
    <x v="0"/>
    <x v="2"/>
    <n v="20"/>
    <x v="7"/>
  </r>
  <r>
    <d v="2020-03-22T00:00:00"/>
    <n v="1805.85"/>
    <n v="1523.05"/>
    <x v="0"/>
    <x v="2"/>
    <n v="22"/>
    <x v="8"/>
  </r>
  <r>
    <d v="2020-03-23T00:00:00"/>
    <n v="2630.2000000000003"/>
    <n v="1650.3500000000001"/>
    <x v="0"/>
    <x v="2"/>
    <n v="23"/>
    <x v="8"/>
  </r>
  <r>
    <d v="2020-03-24T00:00:00"/>
    <n v="1465.4"/>
    <n v="2342.65"/>
    <x v="0"/>
    <x v="2"/>
    <n v="24"/>
    <x v="8"/>
  </r>
  <r>
    <d v="2020-03-26T00:00:00"/>
    <n v="1310.5"/>
    <n v="43.050000000000004"/>
    <x v="0"/>
    <x v="2"/>
    <n v="26"/>
    <x v="8"/>
  </r>
  <r>
    <d v="2020-03-28T00:00:00"/>
    <n v="1076.3499999999999"/>
    <n v="1009.4"/>
    <x v="0"/>
    <x v="2"/>
    <n v="28"/>
    <x v="8"/>
  </r>
  <r>
    <d v="2020-03-30T00:00:00"/>
    <n v="198.35000000000002"/>
    <n v="1129.5"/>
    <x v="0"/>
    <x v="2"/>
    <n v="30"/>
    <x v="8"/>
  </r>
  <r>
    <d v="2020-03-31T00:00:00"/>
    <n v="4524.6000000000004"/>
    <n v="3458.3"/>
    <x v="0"/>
    <x v="2"/>
    <n v="31"/>
    <x v="8"/>
  </r>
  <r>
    <d v="2020-04-01T00:00:00"/>
    <n v="1460.8500000000001"/>
    <n v="1030.55"/>
    <x v="0"/>
    <x v="3"/>
    <n v="1"/>
    <x v="9"/>
  </r>
  <r>
    <d v="2020-04-03T00:00:00"/>
    <n v="2582.0500000000002"/>
    <n v="1911"/>
    <x v="0"/>
    <x v="3"/>
    <n v="3"/>
    <x v="9"/>
  </r>
  <r>
    <d v="2020-04-04T00:00:00"/>
    <n v="3114.6000000000004"/>
    <n v="2947.45"/>
    <x v="0"/>
    <x v="3"/>
    <n v="4"/>
    <x v="9"/>
  </r>
  <r>
    <d v="2020-04-05T00:00:00"/>
    <n v="1662.4"/>
    <n v="1816.5000000000002"/>
    <x v="0"/>
    <x v="3"/>
    <n v="5"/>
    <x v="9"/>
  </r>
  <r>
    <d v="2020-04-06T00:00:00"/>
    <n v="2103.15"/>
    <n v="2196.9499999999998"/>
    <x v="0"/>
    <x v="3"/>
    <n v="6"/>
    <x v="9"/>
  </r>
  <r>
    <d v="2020-04-07T00:00:00"/>
    <n v="4977.8500000000004"/>
    <n v="2902.2500000000005"/>
    <x v="0"/>
    <x v="3"/>
    <n v="7"/>
    <x v="9"/>
  </r>
  <r>
    <d v="2020-04-08T00:00:00"/>
    <n v="2444.9499999999998"/>
    <n v="1632.3500000000001"/>
    <x v="0"/>
    <x v="3"/>
    <n v="8"/>
    <x v="9"/>
  </r>
  <r>
    <d v="2020-04-09T00:00:00"/>
    <n v="1555.65"/>
    <n v="2664.15"/>
    <x v="0"/>
    <x v="3"/>
    <n v="9"/>
    <x v="9"/>
  </r>
  <r>
    <d v="2020-04-10T00:00:00"/>
    <n v="123.60000000000001"/>
    <n v="1213.45"/>
    <x v="0"/>
    <x v="3"/>
    <n v="10"/>
    <x v="9"/>
  </r>
  <r>
    <d v="2020-04-11T00:00:00"/>
    <n v="2441.15"/>
    <n v="1921.25"/>
    <x v="0"/>
    <x v="3"/>
    <n v="11"/>
    <x v="10"/>
  </r>
  <r>
    <d v="2020-04-12T00:00:00"/>
    <n v="789.85"/>
    <n v="2099.9"/>
    <x v="0"/>
    <x v="3"/>
    <n v="12"/>
    <x v="10"/>
  </r>
  <r>
    <d v="2020-04-14T00:00:00"/>
    <n v="725.1"/>
    <n v="1015.5"/>
    <x v="0"/>
    <x v="3"/>
    <n v="14"/>
    <x v="10"/>
  </r>
  <r>
    <d v="2020-04-15T00:00:00"/>
    <n v="2347.5500000000002"/>
    <n v="4022.7"/>
    <x v="0"/>
    <x v="3"/>
    <n v="15"/>
    <x v="10"/>
  </r>
  <r>
    <d v="2020-04-16T00:00:00"/>
    <n v="3964.4"/>
    <n v="4112.8999999999996"/>
    <x v="0"/>
    <x v="3"/>
    <n v="16"/>
    <x v="10"/>
  </r>
  <r>
    <d v="2020-04-17T00:00:00"/>
    <n v="339.40000000000003"/>
    <n v="783.55000000000007"/>
    <x v="0"/>
    <x v="3"/>
    <n v="17"/>
    <x v="10"/>
  </r>
  <r>
    <d v="2020-04-18T00:00:00"/>
    <n v="361.1"/>
    <n v="3469.7"/>
    <x v="0"/>
    <x v="3"/>
    <n v="18"/>
    <x v="10"/>
  </r>
  <r>
    <d v="2020-04-19T00:00:00"/>
    <n v="2824.4"/>
    <n v="3479.95"/>
    <x v="0"/>
    <x v="3"/>
    <n v="19"/>
    <x v="10"/>
  </r>
  <r>
    <d v="2020-04-20T00:00:00"/>
    <n v="1867.15"/>
    <n v="3254.6"/>
    <x v="0"/>
    <x v="3"/>
    <n v="20"/>
    <x v="10"/>
  </r>
  <r>
    <d v="2020-04-21T00:00:00"/>
    <n v="106.25"/>
    <n v="835.35"/>
    <x v="0"/>
    <x v="3"/>
    <n v="21"/>
    <x v="11"/>
  </r>
  <r>
    <d v="2020-04-22T00:00:00"/>
    <n v="3558.4000000000005"/>
    <n v="3874.75"/>
    <x v="0"/>
    <x v="3"/>
    <n v="22"/>
    <x v="11"/>
  </r>
  <r>
    <d v="2020-04-23T00:00:00"/>
    <n v="3118.8500000000004"/>
    <n v="3526.05"/>
    <x v="0"/>
    <x v="3"/>
    <n v="23"/>
    <x v="11"/>
  </r>
  <r>
    <d v="2020-04-24T00:00:00"/>
    <n v="2185.4"/>
    <n v="1828.9"/>
    <x v="0"/>
    <x v="3"/>
    <n v="24"/>
    <x v="11"/>
  </r>
  <r>
    <d v="2020-04-25T00:00:00"/>
    <n v="3411.2000000000003"/>
    <n v="3273.1"/>
    <x v="0"/>
    <x v="3"/>
    <n v="25"/>
    <x v="11"/>
  </r>
  <r>
    <d v="2020-04-26T00:00:00"/>
    <n v="2866.15"/>
    <n v="1576.9"/>
    <x v="0"/>
    <x v="3"/>
    <n v="26"/>
    <x v="11"/>
  </r>
  <r>
    <d v="2020-04-27T00:00:00"/>
    <n v="971.75000000000011"/>
    <n v="1148.75"/>
    <x v="0"/>
    <x v="3"/>
    <n v="27"/>
    <x v="11"/>
  </r>
  <r>
    <d v="2020-04-28T00:00:00"/>
    <n v="1065.2"/>
    <n v="636.40000000000009"/>
    <x v="0"/>
    <x v="3"/>
    <n v="28"/>
    <x v="11"/>
  </r>
  <r>
    <d v="2020-04-29T00:00:00"/>
    <n v="3383.1000000000004"/>
    <n v="3091.0000000000005"/>
    <x v="0"/>
    <x v="3"/>
    <n v="29"/>
    <x v="11"/>
  </r>
  <r>
    <d v="2020-04-30T00:00:00"/>
    <n v="1605.45"/>
    <n v="953.60000000000014"/>
    <x v="0"/>
    <x v="3"/>
    <n v="30"/>
    <x v="11"/>
  </r>
  <r>
    <d v="2020-05-01T00:00:00"/>
    <n v="899.80000000000007"/>
    <n v="485.85"/>
    <x v="0"/>
    <x v="4"/>
    <n v="1"/>
    <x v="12"/>
  </r>
  <r>
    <d v="2020-05-03T00:00:00"/>
    <n v="3786.15"/>
    <n v="3668"/>
    <x v="0"/>
    <x v="4"/>
    <n v="3"/>
    <x v="12"/>
  </r>
  <r>
    <d v="2020-05-04T00:00:00"/>
    <n v="4025.1500000000005"/>
    <n v="1959.5"/>
    <x v="0"/>
    <x v="4"/>
    <n v="4"/>
    <x v="12"/>
  </r>
  <r>
    <d v="2020-05-05T00:00:00"/>
    <n v="1589.0000000000002"/>
    <n v="2105.1999999999998"/>
    <x v="0"/>
    <x v="4"/>
    <n v="5"/>
    <x v="12"/>
  </r>
  <r>
    <d v="2020-05-07T00:00:00"/>
    <n v="1247.2"/>
    <n v="1108.1500000000001"/>
    <x v="0"/>
    <x v="4"/>
    <n v="7"/>
    <x v="12"/>
  </r>
  <r>
    <d v="2020-05-08T00:00:00"/>
    <n v="2917.1000000000004"/>
    <n v="1775.6000000000001"/>
    <x v="0"/>
    <x v="4"/>
    <n v="8"/>
    <x v="12"/>
  </r>
  <r>
    <d v="2020-05-09T00:00:00"/>
    <n v="834.80000000000007"/>
    <n v="338.25"/>
    <x v="0"/>
    <x v="4"/>
    <n v="9"/>
    <x v="12"/>
  </r>
  <r>
    <d v="2020-05-10T00:00:00"/>
    <n v="1780.35"/>
    <n v="1588.0000000000002"/>
    <x v="0"/>
    <x v="4"/>
    <n v="10"/>
    <x v="12"/>
  </r>
  <r>
    <d v="2020-05-11T00:00:00"/>
    <n v="6355.1"/>
    <n v="4650.8500000000004"/>
    <x v="0"/>
    <x v="4"/>
    <n v="11"/>
    <x v="13"/>
  </r>
  <r>
    <d v="2020-05-12T00:00:00"/>
    <n v="913.15000000000009"/>
    <n v="1382.45"/>
    <x v="0"/>
    <x v="4"/>
    <n v="12"/>
    <x v="13"/>
  </r>
  <r>
    <d v="2020-05-13T00:00:00"/>
    <n v="4807.8500000000004"/>
    <n v="4186.5"/>
    <x v="0"/>
    <x v="4"/>
    <n v="13"/>
    <x v="13"/>
  </r>
  <r>
    <d v="2020-05-14T00:00:00"/>
    <n v="677.30000000000007"/>
    <n v="1237.6500000000001"/>
    <x v="0"/>
    <x v="4"/>
    <n v="14"/>
    <x v="13"/>
  </r>
  <r>
    <d v="2020-05-15T00:00:00"/>
    <n v="3456.4"/>
    <n v="1979.7"/>
    <x v="0"/>
    <x v="4"/>
    <n v="15"/>
    <x v="13"/>
  </r>
  <r>
    <d v="2020-05-16T00:00:00"/>
    <n v="386.1"/>
    <n v="1223.8"/>
    <x v="0"/>
    <x v="4"/>
    <n v="16"/>
    <x v="13"/>
  </r>
  <r>
    <d v="2020-05-17T00:00:00"/>
    <n v="887.85"/>
    <n v="463.70000000000005"/>
    <x v="0"/>
    <x v="4"/>
    <n v="17"/>
    <x v="13"/>
  </r>
  <r>
    <d v="2020-05-19T00:00:00"/>
    <n v="793.80000000000007"/>
    <n v="1570.65"/>
    <x v="0"/>
    <x v="4"/>
    <n v="19"/>
    <x v="13"/>
  </r>
  <r>
    <d v="2020-05-20T00:00:00"/>
    <n v="936.90000000000009"/>
    <n v="347.5"/>
    <x v="0"/>
    <x v="4"/>
    <n v="20"/>
    <x v="13"/>
  </r>
  <r>
    <d v="2020-05-21T00:00:00"/>
    <n v="728.40000000000009"/>
    <n v="2870.3"/>
    <x v="0"/>
    <x v="4"/>
    <n v="21"/>
    <x v="14"/>
  </r>
  <r>
    <d v="2020-05-22T00:00:00"/>
    <n v="2205.65"/>
    <n v="2213.4500000000003"/>
    <x v="0"/>
    <x v="4"/>
    <n v="22"/>
    <x v="14"/>
  </r>
  <r>
    <d v="2020-05-23T00:00:00"/>
    <n v="856.6"/>
    <n v="2351.3000000000002"/>
    <x v="0"/>
    <x v="4"/>
    <n v="23"/>
    <x v="14"/>
  </r>
  <r>
    <d v="2020-05-24T00:00:00"/>
    <n v="1391.65"/>
    <n v="0.25"/>
    <x v="0"/>
    <x v="4"/>
    <n v="24"/>
    <x v="14"/>
  </r>
  <r>
    <d v="2020-05-25T00:00:00"/>
    <n v="3191.75"/>
    <n v="3149.2000000000003"/>
    <x v="0"/>
    <x v="4"/>
    <n v="25"/>
    <x v="14"/>
  </r>
  <r>
    <d v="2020-05-26T00:00:00"/>
    <n v="1331.65"/>
    <n v="252"/>
    <x v="0"/>
    <x v="4"/>
    <n v="26"/>
    <x v="14"/>
  </r>
  <r>
    <d v="2020-05-27T00:00:00"/>
    <n v="3087.5"/>
    <n v="1208.4000000000001"/>
    <x v="0"/>
    <x v="4"/>
    <n v="27"/>
    <x v="14"/>
  </r>
  <r>
    <d v="2020-05-28T00:00:00"/>
    <n v="3281.25"/>
    <n v="3085.5"/>
    <x v="0"/>
    <x v="4"/>
    <n v="28"/>
    <x v="14"/>
  </r>
  <r>
    <d v="2020-05-29T00:00:00"/>
    <n v="368.25"/>
    <n v="1003.25"/>
    <x v="0"/>
    <x v="4"/>
    <n v="29"/>
    <x v="14"/>
  </r>
  <r>
    <d v="2020-05-30T00:00:00"/>
    <n v="6770.35"/>
    <n v="4708.8500000000004"/>
    <x v="0"/>
    <x v="4"/>
    <n v="30"/>
    <x v="14"/>
  </r>
  <r>
    <d v="2020-05-31T00:00:00"/>
    <n v="2719.4"/>
    <n v="2526.4499999999998"/>
    <x v="0"/>
    <x v="4"/>
    <n v="31"/>
    <x v="14"/>
  </r>
  <r>
    <d v="2020-06-01T00:00:00"/>
    <n v="3288.85"/>
    <n v="1880.5"/>
    <x v="0"/>
    <x v="5"/>
    <n v="1"/>
    <x v="15"/>
  </r>
  <r>
    <d v="2020-06-03T00:00:00"/>
    <n v="717.25"/>
    <n v="569.70000000000005"/>
    <x v="0"/>
    <x v="5"/>
    <n v="3"/>
    <x v="15"/>
  </r>
  <r>
    <d v="2020-06-04T00:00:00"/>
    <n v="1484.3000000000002"/>
    <n v="1173.1000000000001"/>
    <x v="0"/>
    <x v="5"/>
    <n v="4"/>
    <x v="15"/>
  </r>
  <r>
    <d v="2020-06-05T00:00:00"/>
    <n v="502.20000000000005"/>
    <n v="184.35000000000002"/>
    <x v="0"/>
    <x v="5"/>
    <n v="5"/>
    <x v="15"/>
  </r>
  <r>
    <d v="2020-06-07T00:00:00"/>
    <n v="127.55000000000001"/>
    <n v="1998.3000000000002"/>
    <x v="0"/>
    <x v="5"/>
    <n v="7"/>
    <x v="15"/>
  </r>
  <r>
    <d v="2020-06-08T00:00:00"/>
    <n v="1358.65"/>
    <n v="881.7"/>
    <x v="0"/>
    <x v="5"/>
    <n v="8"/>
    <x v="15"/>
  </r>
  <r>
    <d v="2020-06-09T00:00:00"/>
    <n v="1160.8"/>
    <n v="1377.0000000000002"/>
    <x v="0"/>
    <x v="5"/>
    <n v="9"/>
    <x v="15"/>
  </r>
  <r>
    <d v="2020-06-10T00:00:00"/>
    <n v="2590.25"/>
    <n v="2518.1000000000004"/>
    <x v="0"/>
    <x v="5"/>
    <n v="10"/>
    <x v="15"/>
  </r>
  <r>
    <d v="2020-06-11T00:00:00"/>
    <n v="2034.7"/>
    <n v="2641.15"/>
    <x v="0"/>
    <x v="5"/>
    <n v="11"/>
    <x v="16"/>
  </r>
  <r>
    <d v="2020-06-13T00:00:00"/>
    <n v="601.1"/>
    <n v="21.650000000000002"/>
    <x v="0"/>
    <x v="5"/>
    <n v="13"/>
    <x v="16"/>
  </r>
  <r>
    <d v="2020-06-14T00:00:00"/>
    <n v="1091.8"/>
    <n v="2095.9500000000003"/>
    <x v="0"/>
    <x v="5"/>
    <n v="14"/>
    <x v="16"/>
  </r>
  <r>
    <d v="2020-06-15T00:00:00"/>
    <n v="891.85"/>
    <n v="531.5"/>
    <x v="0"/>
    <x v="5"/>
    <n v="15"/>
    <x v="16"/>
  </r>
  <r>
    <d v="2020-06-16T00:00:00"/>
    <n v="918.95"/>
    <n v="1305.2"/>
    <x v="0"/>
    <x v="5"/>
    <n v="16"/>
    <x v="16"/>
  </r>
  <r>
    <d v="2020-06-18T00:00:00"/>
    <n v="1066.8"/>
    <n v="23.200000000000003"/>
    <x v="0"/>
    <x v="5"/>
    <n v="18"/>
    <x v="16"/>
  </r>
  <r>
    <d v="2020-06-19T00:00:00"/>
    <n v="2736.4"/>
    <n v="3888.6500000000005"/>
    <x v="0"/>
    <x v="5"/>
    <n v="19"/>
    <x v="16"/>
  </r>
  <r>
    <d v="2020-06-20T00:00:00"/>
    <n v="4869.8"/>
    <n v="5531.8"/>
    <x v="0"/>
    <x v="5"/>
    <n v="20"/>
    <x v="16"/>
  </r>
  <r>
    <d v="2020-06-21T00:00:00"/>
    <n v="2440.65"/>
    <n v="576.35"/>
    <x v="0"/>
    <x v="5"/>
    <n v="21"/>
    <x v="17"/>
  </r>
  <r>
    <d v="2020-06-22T00:00:00"/>
    <n v="1077.8000000000002"/>
    <n v="1469.9"/>
    <x v="0"/>
    <x v="5"/>
    <n v="22"/>
    <x v="17"/>
  </r>
  <r>
    <d v="2020-06-23T00:00:00"/>
    <n v="1043.7"/>
    <n v="500.70000000000005"/>
    <x v="0"/>
    <x v="5"/>
    <n v="23"/>
    <x v="17"/>
  </r>
  <r>
    <d v="2020-06-24T00:00:00"/>
    <n v="2079.3000000000002"/>
    <n v="1554.45"/>
    <x v="0"/>
    <x v="5"/>
    <n v="24"/>
    <x v="17"/>
  </r>
  <r>
    <d v="2020-06-25T00:00:00"/>
    <n v="1298.45"/>
    <n v="927.95"/>
    <x v="0"/>
    <x v="5"/>
    <n v="25"/>
    <x v="17"/>
  </r>
  <r>
    <d v="2020-06-27T00:00:00"/>
    <n v="1542.15"/>
    <n v="958.25"/>
    <x v="0"/>
    <x v="5"/>
    <n v="27"/>
    <x v="17"/>
  </r>
  <r>
    <d v="2020-06-28T00:00:00"/>
    <n v="2079"/>
    <n v="1157.45"/>
    <x v="0"/>
    <x v="5"/>
    <n v="28"/>
    <x v="17"/>
  </r>
  <r>
    <d v="2020-06-29T00:00:00"/>
    <n v="2626.6500000000005"/>
    <n v="2976.05"/>
    <x v="0"/>
    <x v="5"/>
    <n v="29"/>
    <x v="17"/>
  </r>
  <r>
    <d v="2020-06-30T00:00:00"/>
    <n v="4020.5000000000009"/>
    <n v="1772.9"/>
    <x v="0"/>
    <x v="5"/>
    <n v="30"/>
    <x v="17"/>
  </r>
  <r>
    <d v="2020-07-01T00:00:00"/>
    <n v="1524.9"/>
    <n v="762.05"/>
    <x v="0"/>
    <x v="6"/>
    <n v="1"/>
    <x v="18"/>
  </r>
  <r>
    <d v="2020-07-03T00:00:00"/>
    <n v="2385.1500000000005"/>
    <n v="2405.9499999999998"/>
    <x v="0"/>
    <x v="6"/>
    <n v="3"/>
    <x v="18"/>
  </r>
  <r>
    <d v="2020-07-05T00:00:00"/>
    <n v="1455.9500000000003"/>
    <n v="2947.15"/>
    <x v="0"/>
    <x v="6"/>
    <n v="5"/>
    <x v="18"/>
  </r>
  <r>
    <d v="2020-07-06T00:00:00"/>
    <n v="4325.05"/>
    <n v="3593.3500000000004"/>
    <x v="0"/>
    <x v="6"/>
    <n v="6"/>
    <x v="18"/>
  </r>
  <r>
    <d v="2020-07-07T00:00:00"/>
    <n v="1456.15"/>
    <n v="435.65000000000003"/>
    <x v="0"/>
    <x v="6"/>
    <n v="7"/>
    <x v="18"/>
  </r>
  <r>
    <d v="2020-07-08T00:00:00"/>
    <n v="1393.4"/>
    <n v="1606.65"/>
    <x v="0"/>
    <x v="6"/>
    <n v="8"/>
    <x v="18"/>
  </r>
  <r>
    <d v="2020-07-09T00:00:00"/>
    <n v="4443.8"/>
    <n v="2109.3000000000002"/>
    <x v="0"/>
    <x v="6"/>
    <n v="9"/>
    <x v="18"/>
  </r>
  <r>
    <d v="2020-07-10T00:00:00"/>
    <n v="1439.5500000000002"/>
    <n v="816.45"/>
    <x v="0"/>
    <x v="6"/>
    <n v="10"/>
    <x v="18"/>
  </r>
  <r>
    <d v="2020-07-11T00:00:00"/>
    <n v="923.90000000000009"/>
    <n v="795.55000000000007"/>
    <x v="0"/>
    <x v="6"/>
    <n v="11"/>
    <x v="19"/>
  </r>
  <r>
    <d v="2020-07-12T00:00:00"/>
    <n v="2862.3500000000004"/>
    <n v="3352.7000000000003"/>
    <x v="0"/>
    <x v="6"/>
    <n v="12"/>
    <x v="19"/>
  </r>
  <r>
    <d v="2020-07-13T00:00:00"/>
    <n v="649.29999999999995"/>
    <n v="1478.05"/>
    <x v="0"/>
    <x v="6"/>
    <n v="13"/>
    <x v="19"/>
  </r>
  <r>
    <d v="2020-07-15T00:00:00"/>
    <n v="319.05"/>
    <n v="231.35000000000002"/>
    <x v="0"/>
    <x v="6"/>
    <n v="15"/>
    <x v="19"/>
  </r>
  <r>
    <d v="2020-07-16T00:00:00"/>
    <n v="1556.3500000000001"/>
    <n v="1456.15"/>
    <x v="0"/>
    <x v="6"/>
    <n v="16"/>
    <x v="19"/>
  </r>
  <r>
    <d v="2020-07-17T00:00:00"/>
    <n v="1782.5000000000002"/>
    <n v="2041.9"/>
    <x v="0"/>
    <x v="6"/>
    <n v="17"/>
    <x v="19"/>
  </r>
  <r>
    <d v="2020-07-18T00:00:00"/>
    <n v="216.95000000000002"/>
    <n v="1219.45"/>
    <x v="0"/>
    <x v="6"/>
    <n v="18"/>
    <x v="19"/>
  </r>
  <r>
    <d v="2020-07-19T00:00:00"/>
    <n v="2465.1000000000004"/>
    <n v="2273.15"/>
    <x v="0"/>
    <x v="6"/>
    <n v="19"/>
    <x v="19"/>
  </r>
  <r>
    <d v="2020-07-20T00:00:00"/>
    <n v="2980.8500000000004"/>
    <n v="2341.3500000000004"/>
    <x v="0"/>
    <x v="6"/>
    <n v="20"/>
    <x v="19"/>
  </r>
  <r>
    <d v="2020-07-21T00:00:00"/>
    <n v="2405.5000000000005"/>
    <n v="3993.1000000000004"/>
    <x v="0"/>
    <x v="6"/>
    <n v="21"/>
    <x v="20"/>
  </r>
  <r>
    <d v="2020-07-22T00:00:00"/>
    <n v="315.55"/>
    <n v="342.5"/>
    <x v="0"/>
    <x v="6"/>
    <n v="22"/>
    <x v="20"/>
  </r>
  <r>
    <d v="2020-07-23T00:00:00"/>
    <n v="2717.6000000000004"/>
    <n v="3015.85"/>
    <x v="0"/>
    <x v="6"/>
    <n v="23"/>
    <x v="20"/>
  </r>
  <r>
    <d v="2020-07-24T00:00:00"/>
    <n v="1451.4"/>
    <n v="1296.4000000000001"/>
    <x v="0"/>
    <x v="6"/>
    <n v="24"/>
    <x v="20"/>
  </r>
  <r>
    <d v="2020-07-25T00:00:00"/>
    <n v="285.95"/>
    <n v="807.55000000000007"/>
    <x v="0"/>
    <x v="6"/>
    <n v="25"/>
    <x v="20"/>
  </r>
  <r>
    <d v="2020-07-26T00:00:00"/>
    <n v="699.05000000000007"/>
    <n v="766.30000000000007"/>
    <x v="0"/>
    <x v="6"/>
    <n v="26"/>
    <x v="20"/>
  </r>
  <r>
    <d v="2020-07-27T00:00:00"/>
    <n v="845.85"/>
    <n v="68.45"/>
    <x v="0"/>
    <x v="6"/>
    <n v="27"/>
    <x v="20"/>
  </r>
  <r>
    <d v="2020-07-28T00:00:00"/>
    <n v="2447.25"/>
    <n v="1633.3000000000002"/>
    <x v="0"/>
    <x v="6"/>
    <n v="28"/>
    <x v="20"/>
  </r>
  <r>
    <d v="2020-07-29T00:00:00"/>
    <n v="1928.8000000000002"/>
    <n v="2409.6000000000004"/>
    <x v="0"/>
    <x v="6"/>
    <n v="29"/>
    <x v="20"/>
  </r>
  <r>
    <d v="2020-07-30T00:00:00"/>
    <n v="1453.3500000000001"/>
    <n v="1456.95"/>
    <x v="0"/>
    <x v="6"/>
    <n v="30"/>
    <x v="20"/>
  </r>
  <r>
    <d v="2020-07-31T00:00:00"/>
    <n v="1418.5500000000002"/>
    <n v="1445.7"/>
    <x v="0"/>
    <x v="6"/>
    <n v="31"/>
    <x v="20"/>
  </r>
  <r>
    <d v="2020-08-02T00:00:00"/>
    <n v="3454.5"/>
    <n v="3236"/>
    <x v="0"/>
    <x v="7"/>
    <n v="2"/>
    <x v="21"/>
  </r>
  <r>
    <d v="2020-08-03T00:00:00"/>
    <n v="2480.8500000000004"/>
    <n v="1710.7000000000003"/>
    <x v="0"/>
    <x v="7"/>
    <n v="3"/>
    <x v="21"/>
  </r>
  <r>
    <d v="2020-08-04T00:00:00"/>
    <n v="3301.9"/>
    <n v="2076.9"/>
    <x v="0"/>
    <x v="7"/>
    <n v="4"/>
    <x v="21"/>
  </r>
  <r>
    <d v="2020-08-07T00:00:00"/>
    <n v="415.55"/>
    <n v="1361.2"/>
    <x v="0"/>
    <x v="7"/>
    <n v="7"/>
    <x v="21"/>
  </r>
  <r>
    <d v="2020-08-08T00:00:00"/>
    <n v="734.3"/>
    <n v="1959.1000000000001"/>
    <x v="0"/>
    <x v="7"/>
    <n v="8"/>
    <x v="21"/>
  </r>
  <r>
    <d v="2020-08-09T00:00:00"/>
    <n v="1641.65"/>
    <n v="2835.9500000000003"/>
    <x v="0"/>
    <x v="7"/>
    <n v="9"/>
    <x v="21"/>
  </r>
  <r>
    <d v="2020-08-10T00:00:00"/>
    <n v="1253.2"/>
    <n v="1599.35"/>
    <x v="0"/>
    <x v="7"/>
    <n v="10"/>
    <x v="21"/>
  </r>
  <r>
    <d v="2020-08-11T00:00:00"/>
    <n v="1606.8500000000001"/>
    <n v="313.85000000000002"/>
    <x v="0"/>
    <x v="7"/>
    <n v="11"/>
    <x v="22"/>
  </r>
  <r>
    <d v="2020-08-12T00:00:00"/>
    <n v="1425.7500000000002"/>
    <n v="942.9"/>
    <x v="0"/>
    <x v="7"/>
    <n v="12"/>
    <x v="22"/>
  </r>
  <r>
    <d v="2020-08-13T00:00:00"/>
    <n v="1971.1500000000003"/>
    <n v="1772.4"/>
    <x v="0"/>
    <x v="7"/>
    <n v="13"/>
    <x v="22"/>
  </r>
  <r>
    <d v="2020-08-14T00:00:00"/>
    <n v="2005.25"/>
    <n v="3352.6"/>
    <x v="0"/>
    <x v="7"/>
    <n v="14"/>
    <x v="22"/>
  </r>
  <r>
    <d v="2020-08-15T00:00:00"/>
    <n v="1655.5500000000002"/>
    <n v="2468.8000000000002"/>
    <x v="0"/>
    <x v="7"/>
    <n v="15"/>
    <x v="22"/>
  </r>
  <r>
    <d v="2020-08-17T00:00:00"/>
    <n v="2585.6500000000005"/>
    <n v="2983.1000000000004"/>
    <x v="0"/>
    <x v="7"/>
    <n v="17"/>
    <x v="22"/>
  </r>
  <r>
    <d v="2020-08-18T00:00:00"/>
    <n v="1329.25"/>
    <n v="1229.95"/>
    <x v="0"/>
    <x v="7"/>
    <n v="18"/>
    <x v="22"/>
  </r>
  <r>
    <d v="2020-08-19T00:00:00"/>
    <n v="1658.15"/>
    <n v="3496.9000000000005"/>
    <x v="0"/>
    <x v="7"/>
    <n v="19"/>
    <x v="22"/>
  </r>
  <r>
    <d v="2020-08-20T00:00:00"/>
    <n v="1036.0999999999999"/>
    <n v="2032.5500000000002"/>
    <x v="0"/>
    <x v="7"/>
    <n v="20"/>
    <x v="22"/>
  </r>
  <r>
    <d v="2020-08-21T00:00:00"/>
    <n v="1903.8000000000002"/>
    <n v="1477.8000000000002"/>
    <x v="0"/>
    <x v="7"/>
    <n v="21"/>
    <x v="23"/>
  </r>
  <r>
    <d v="2020-08-22T00:00:00"/>
    <n v="62.35"/>
    <n v="613.75"/>
    <x v="0"/>
    <x v="7"/>
    <n v="22"/>
    <x v="23"/>
  </r>
  <r>
    <d v="2020-08-23T00:00:00"/>
    <n v="679.75"/>
    <n v="66.350000000000009"/>
    <x v="0"/>
    <x v="7"/>
    <n v="23"/>
    <x v="23"/>
  </r>
  <r>
    <d v="2020-08-25T00:00:00"/>
    <n v="2205.75"/>
    <n v="1750.0500000000002"/>
    <x v="0"/>
    <x v="7"/>
    <n v="25"/>
    <x v="23"/>
  </r>
  <r>
    <d v="2020-08-26T00:00:00"/>
    <n v="1123.8"/>
    <n v="1075.7"/>
    <x v="0"/>
    <x v="7"/>
    <n v="26"/>
    <x v="23"/>
  </r>
  <r>
    <d v="2020-08-27T00:00:00"/>
    <n v="3781.5000000000005"/>
    <n v="3574.9000000000005"/>
    <x v="0"/>
    <x v="7"/>
    <n v="27"/>
    <x v="23"/>
  </r>
  <r>
    <d v="2020-08-29T00:00:00"/>
    <n v="1001.75"/>
    <n v="1485.5"/>
    <x v="0"/>
    <x v="7"/>
    <n v="29"/>
    <x v="23"/>
  </r>
  <r>
    <d v="2020-08-30T00:00:00"/>
    <n v="3156.1000000000004"/>
    <n v="1324.0500000000002"/>
    <x v="0"/>
    <x v="7"/>
    <n v="30"/>
    <x v="23"/>
  </r>
  <r>
    <d v="2020-08-31T00:00:00"/>
    <n v="3098.3"/>
    <n v="2186.4000000000005"/>
    <x v="0"/>
    <x v="7"/>
    <n v="31"/>
    <x v="23"/>
  </r>
  <r>
    <d v="2020-09-01T00:00:00"/>
    <n v="130.65"/>
    <n v="560.05000000000007"/>
    <x v="0"/>
    <x v="8"/>
    <n v="1"/>
    <x v="24"/>
  </r>
  <r>
    <d v="2020-09-02T00:00:00"/>
    <n v="3628.7"/>
    <n v="3683.2500000000005"/>
    <x v="0"/>
    <x v="8"/>
    <n v="2"/>
    <x v="24"/>
  </r>
  <r>
    <d v="2020-09-03T00:00:00"/>
    <n v="1286.3500000000001"/>
    <n v="833.7"/>
    <x v="0"/>
    <x v="8"/>
    <n v="3"/>
    <x v="24"/>
  </r>
  <r>
    <d v="2020-09-04T00:00:00"/>
    <n v="2249.1999999999998"/>
    <n v="1067.8000000000002"/>
    <x v="0"/>
    <x v="8"/>
    <n v="4"/>
    <x v="24"/>
  </r>
  <r>
    <d v="2020-09-05T00:00:00"/>
    <n v="1253.0500000000002"/>
    <n v="1141.25"/>
    <x v="0"/>
    <x v="8"/>
    <n v="5"/>
    <x v="24"/>
  </r>
  <r>
    <d v="2020-09-06T00:00:00"/>
    <n v="3868.7000000000007"/>
    <n v="926.25000000000011"/>
    <x v="0"/>
    <x v="8"/>
    <n v="6"/>
    <x v="24"/>
  </r>
  <r>
    <d v="2020-09-07T00:00:00"/>
    <n v="4916.0000000000009"/>
    <n v="5346.75"/>
    <x v="0"/>
    <x v="8"/>
    <n v="7"/>
    <x v="24"/>
  </r>
  <r>
    <d v="2020-09-08T00:00:00"/>
    <n v="201.4"/>
    <n v="822.45"/>
    <x v="0"/>
    <x v="8"/>
    <n v="8"/>
    <x v="24"/>
  </r>
  <r>
    <d v="2020-09-09T00:00:00"/>
    <n v="2966.3500000000004"/>
    <n v="3151.8"/>
    <x v="0"/>
    <x v="8"/>
    <n v="9"/>
    <x v="24"/>
  </r>
  <r>
    <d v="2020-09-10T00:00:00"/>
    <n v="588.75"/>
    <n v="192.75"/>
    <x v="0"/>
    <x v="8"/>
    <n v="10"/>
    <x v="24"/>
  </r>
  <r>
    <d v="2020-09-11T00:00:00"/>
    <n v="1853.1"/>
    <n v="804.75"/>
    <x v="0"/>
    <x v="8"/>
    <n v="11"/>
    <x v="25"/>
  </r>
  <r>
    <d v="2020-09-12T00:00:00"/>
    <n v="2526.75"/>
    <n v="424.25"/>
    <x v="0"/>
    <x v="8"/>
    <n v="12"/>
    <x v="25"/>
  </r>
  <r>
    <d v="2020-09-13T00:00:00"/>
    <n v="1135.9000000000001"/>
    <n v="1386.7"/>
    <x v="0"/>
    <x v="8"/>
    <n v="13"/>
    <x v="25"/>
  </r>
  <r>
    <d v="2020-09-14T00:00:00"/>
    <n v="907.45"/>
    <n v="670.80000000000007"/>
    <x v="0"/>
    <x v="8"/>
    <n v="14"/>
    <x v="25"/>
  </r>
  <r>
    <d v="2020-09-15T00:00:00"/>
    <n v="411.55"/>
    <n v="940.25"/>
    <x v="0"/>
    <x v="8"/>
    <n v="15"/>
    <x v="25"/>
  </r>
  <r>
    <d v="2020-09-17T00:00:00"/>
    <n v="2468.4"/>
    <n v="3368.75"/>
    <x v="0"/>
    <x v="8"/>
    <n v="17"/>
    <x v="25"/>
  </r>
  <r>
    <d v="2020-09-18T00:00:00"/>
    <n v="348.3"/>
    <n v="1030.3"/>
    <x v="0"/>
    <x v="8"/>
    <n v="18"/>
    <x v="25"/>
  </r>
  <r>
    <d v="2020-09-19T00:00:00"/>
    <n v="1226.6000000000001"/>
    <n v="2177.9"/>
    <x v="0"/>
    <x v="8"/>
    <n v="19"/>
    <x v="25"/>
  </r>
  <r>
    <d v="2020-09-20T00:00:00"/>
    <n v="1922.1"/>
    <n v="2163.1999999999998"/>
    <x v="0"/>
    <x v="8"/>
    <n v="20"/>
    <x v="25"/>
  </r>
  <r>
    <d v="2020-09-21T00:00:00"/>
    <n v="2126.3500000000004"/>
    <n v="2087.9"/>
    <x v="0"/>
    <x v="8"/>
    <n v="21"/>
    <x v="26"/>
  </r>
  <r>
    <d v="2020-09-22T00:00:00"/>
    <n v="2642.7000000000003"/>
    <n v="2137.6999999999998"/>
    <x v="0"/>
    <x v="8"/>
    <n v="22"/>
    <x v="26"/>
  </r>
  <r>
    <d v="2020-09-23T00:00:00"/>
    <n v="1943.7"/>
    <n v="3672.25"/>
    <x v="0"/>
    <x v="8"/>
    <n v="23"/>
    <x v="26"/>
  </r>
  <r>
    <d v="2020-09-24T00:00:00"/>
    <n v="3005"/>
    <n v="2373.1000000000004"/>
    <x v="0"/>
    <x v="8"/>
    <n v="24"/>
    <x v="26"/>
  </r>
  <r>
    <d v="2020-09-25T00:00:00"/>
    <n v="283.45"/>
    <n v="54.7"/>
    <x v="0"/>
    <x v="8"/>
    <n v="25"/>
    <x v="26"/>
  </r>
  <r>
    <d v="2020-09-26T00:00:00"/>
    <n v="2066.1999999999998"/>
    <n v="2134.1000000000004"/>
    <x v="0"/>
    <x v="8"/>
    <n v="26"/>
    <x v="26"/>
  </r>
  <r>
    <d v="2020-09-27T00:00:00"/>
    <n v="4578.55"/>
    <n v="3601.1500000000005"/>
    <x v="0"/>
    <x v="8"/>
    <n v="27"/>
    <x v="26"/>
  </r>
  <r>
    <d v="2020-09-28T00:00:00"/>
    <n v="443.35"/>
    <n v="1324.15"/>
    <x v="0"/>
    <x v="8"/>
    <n v="28"/>
    <x v="26"/>
  </r>
  <r>
    <d v="2020-09-30T00:00:00"/>
    <n v="4979.5"/>
    <n v="2967.25"/>
    <x v="0"/>
    <x v="8"/>
    <n v="30"/>
    <x v="26"/>
  </r>
  <r>
    <d v="2020-10-01T00:00:00"/>
    <n v="304.3"/>
    <n v="1218.25"/>
    <x v="0"/>
    <x v="9"/>
    <n v="1"/>
    <x v="27"/>
  </r>
  <r>
    <d v="2020-10-02T00:00:00"/>
    <n v="378.40000000000003"/>
    <n v="598.30000000000007"/>
    <x v="0"/>
    <x v="9"/>
    <n v="2"/>
    <x v="27"/>
  </r>
  <r>
    <d v="2020-10-03T00:00:00"/>
    <n v="732.45"/>
    <n v="0.70000000000000007"/>
    <x v="0"/>
    <x v="9"/>
    <n v="3"/>
    <x v="27"/>
  </r>
  <r>
    <d v="2020-10-04T00:00:00"/>
    <n v="1422.5"/>
    <n v="1440.7500000000002"/>
    <x v="0"/>
    <x v="9"/>
    <n v="4"/>
    <x v="27"/>
  </r>
  <r>
    <d v="2020-10-05T00:00:00"/>
    <n v="1469.3000000000002"/>
    <n v="1174.55"/>
    <x v="0"/>
    <x v="9"/>
    <n v="5"/>
    <x v="27"/>
  </r>
  <r>
    <d v="2020-10-06T00:00:00"/>
    <n v="2071.9500000000003"/>
    <n v="1794.3500000000001"/>
    <x v="0"/>
    <x v="9"/>
    <n v="6"/>
    <x v="27"/>
  </r>
  <r>
    <d v="2020-10-07T00:00:00"/>
    <n v="850.40000000000009"/>
    <n v="1510.6"/>
    <x v="0"/>
    <x v="9"/>
    <n v="7"/>
    <x v="27"/>
  </r>
  <r>
    <d v="2020-10-08T00:00:00"/>
    <n v="1886.8000000000002"/>
    <n v="1923.8000000000002"/>
    <x v="0"/>
    <x v="9"/>
    <n v="8"/>
    <x v="27"/>
  </r>
  <r>
    <d v="2020-10-09T00:00:00"/>
    <n v="515"/>
    <n v="1240.7"/>
    <x v="0"/>
    <x v="9"/>
    <n v="9"/>
    <x v="27"/>
  </r>
  <r>
    <d v="2020-10-10T00:00:00"/>
    <n v="4821.5"/>
    <n v="4470.4000000000005"/>
    <x v="0"/>
    <x v="9"/>
    <n v="10"/>
    <x v="27"/>
  </r>
  <r>
    <d v="2020-10-11T00:00:00"/>
    <n v="790.90000000000009"/>
    <n v="1100.8"/>
    <x v="0"/>
    <x v="9"/>
    <n v="11"/>
    <x v="28"/>
  </r>
  <r>
    <d v="2020-10-12T00:00:00"/>
    <n v="2048.5500000000002"/>
    <n v="2539.8000000000002"/>
    <x v="0"/>
    <x v="9"/>
    <n v="12"/>
    <x v="28"/>
  </r>
  <r>
    <d v="2020-10-13T00:00:00"/>
    <n v="2364.65"/>
    <n v="3404.4"/>
    <x v="0"/>
    <x v="9"/>
    <n v="13"/>
    <x v="28"/>
  </r>
  <r>
    <d v="2020-10-14T00:00:00"/>
    <n v="1684.45"/>
    <n v="2433.8500000000004"/>
    <x v="0"/>
    <x v="9"/>
    <n v="14"/>
    <x v="28"/>
  </r>
  <r>
    <d v="2020-10-15T00:00:00"/>
    <n v="2389.9499999999998"/>
    <n v="2014.7000000000003"/>
    <x v="0"/>
    <x v="9"/>
    <n v="15"/>
    <x v="28"/>
  </r>
  <r>
    <d v="2020-10-16T00:00:00"/>
    <n v="4325.1499999999996"/>
    <n v="4861.55"/>
    <x v="0"/>
    <x v="9"/>
    <n v="16"/>
    <x v="28"/>
  </r>
  <r>
    <d v="2020-10-17T00:00:00"/>
    <n v="2925.75"/>
    <n v="3525.65"/>
    <x v="0"/>
    <x v="9"/>
    <n v="17"/>
    <x v="28"/>
  </r>
  <r>
    <d v="2020-10-18T00:00:00"/>
    <n v="4352.9500000000007"/>
    <n v="4451.8"/>
    <x v="0"/>
    <x v="9"/>
    <n v="18"/>
    <x v="28"/>
  </r>
  <r>
    <d v="2020-10-19T00:00:00"/>
    <n v="718.80000000000007"/>
    <n v="419.85"/>
    <x v="0"/>
    <x v="9"/>
    <n v="19"/>
    <x v="28"/>
  </r>
  <r>
    <d v="2020-10-20T00:00:00"/>
    <n v="3629.2"/>
    <n v="3585.25"/>
    <x v="0"/>
    <x v="9"/>
    <n v="20"/>
    <x v="28"/>
  </r>
  <r>
    <d v="2020-10-21T00:00:00"/>
    <n v="5720.8000000000011"/>
    <n v="4109.2500000000009"/>
    <x v="0"/>
    <x v="9"/>
    <n v="21"/>
    <x v="29"/>
  </r>
  <r>
    <d v="2020-10-22T00:00:00"/>
    <n v="1670.9"/>
    <n v="1174.5500000000002"/>
    <x v="0"/>
    <x v="9"/>
    <n v="22"/>
    <x v="29"/>
  </r>
  <r>
    <d v="2020-10-23T00:00:00"/>
    <n v="2187.65"/>
    <n v="1882.45"/>
    <x v="0"/>
    <x v="9"/>
    <n v="23"/>
    <x v="29"/>
  </r>
  <r>
    <d v="2020-10-24T00:00:00"/>
    <n v="2598.2000000000003"/>
    <n v="1514.7500000000002"/>
    <x v="0"/>
    <x v="9"/>
    <n v="24"/>
    <x v="29"/>
  </r>
  <r>
    <d v="2020-10-25T00:00:00"/>
    <n v="3468.75"/>
    <n v="2918.25"/>
    <x v="0"/>
    <x v="9"/>
    <n v="25"/>
    <x v="29"/>
  </r>
  <r>
    <d v="2020-10-26T00:00:00"/>
    <n v="2379.3500000000004"/>
    <n v="1052.5"/>
    <x v="0"/>
    <x v="9"/>
    <n v="26"/>
    <x v="29"/>
  </r>
  <r>
    <d v="2020-10-27T00:00:00"/>
    <n v="2753.2000000000003"/>
    <n v="3347.95"/>
    <x v="0"/>
    <x v="9"/>
    <n v="27"/>
    <x v="29"/>
  </r>
  <r>
    <d v="2020-10-28T00:00:00"/>
    <n v="1888.8000000000002"/>
    <n v="770.55000000000007"/>
    <x v="0"/>
    <x v="9"/>
    <n v="28"/>
    <x v="29"/>
  </r>
  <r>
    <d v="2020-10-29T00:00:00"/>
    <n v="2091.1"/>
    <n v="2494.1999999999998"/>
    <x v="0"/>
    <x v="9"/>
    <n v="29"/>
    <x v="29"/>
  </r>
  <r>
    <d v="2020-10-30T00:00:00"/>
    <n v="4709.5"/>
    <n v="2006.8500000000001"/>
    <x v="0"/>
    <x v="9"/>
    <n v="30"/>
    <x v="29"/>
  </r>
  <r>
    <d v="2020-10-31T00:00:00"/>
    <n v="1486.65"/>
    <n v="1290.2"/>
    <x v="0"/>
    <x v="9"/>
    <n v="31"/>
    <x v="29"/>
  </r>
  <r>
    <d v="2020-11-01T00:00:00"/>
    <n v="2607"/>
    <n v="1001.6"/>
    <x v="0"/>
    <x v="10"/>
    <n v="1"/>
    <x v="30"/>
  </r>
  <r>
    <d v="2020-11-02T00:00:00"/>
    <n v="1422.85"/>
    <n v="842.3"/>
    <x v="0"/>
    <x v="10"/>
    <n v="2"/>
    <x v="30"/>
  </r>
  <r>
    <d v="2020-11-03T00:00:00"/>
    <n v="2438.8500000000004"/>
    <n v="1805.3000000000002"/>
    <x v="0"/>
    <x v="10"/>
    <n v="3"/>
    <x v="30"/>
  </r>
  <r>
    <d v="2020-11-04T00:00:00"/>
    <n v="2961.4000000000005"/>
    <n v="2786.6000000000004"/>
    <x v="0"/>
    <x v="10"/>
    <n v="4"/>
    <x v="30"/>
  </r>
  <r>
    <d v="2020-11-05T00:00:00"/>
    <n v="3488.5"/>
    <n v="3521.7000000000003"/>
    <x v="0"/>
    <x v="10"/>
    <n v="5"/>
    <x v="30"/>
  </r>
  <r>
    <d v="2020-11-06T00:00:00"/>
    <n v="1161.8499999999999"/>
    <n v="1286.9000000000001"/>
    <x v="0"/>
    <x v="10"/>
    <n v="6"/>
    <x v="30"/>
  </r>
  <r>
    <d v="2020-11-07T00:00:00"/>
    <n v="2991.5000000000005"/>
    <n v="2944.8500000000004"/>
    <x v="0"/>
    <x v="10"/>
    <n v="7"/>
    <x v="30"/>
  </r>
  <r>
    <d v="2020-11-08T00:00:00"/>
    <n v="1426.75"/>
    <n v="1743.15"/>
    <x v="0"/>
    <x v="10"/>
    <n v="8"/>
    <x v="30"/>
  </r>
  <r>
    <d v="2020-11-09T00:00:00"/>
    <n v="774.45"/>
    <n v="636.85"/>
    <x v="0"/>
    <x v="10"/>
    <n v="9"/>
    <x v="30"/>
  </r>
  <r>
    <d v="2020-11-10T00:00:00"/>
    <n v="492.85"/>
    <n v="2693.3500000000004"/>
    <x v="0"/>
    <x v="10"/>
    <n v="10"/>
    <x v="30"/>
  </r>
  <r>
    <d v="2020-11-11T00:00:00"/>
    <n v="1647.75"/>
    <n v="2439.6500000000005"/>
    <x v="0"/>
    <x v="10"/>
    <n v="11"/>
    <x v="31"/>
  </r>
  <r>
    <d v="2020-11-12T00:00:00"/>
    <n v="2264.1999999999998"/>
    <n v="1331.75"/>
    <x v="0"/>
    <x v="10"/>
    <n v="12"/>
    <x v="31"/>
  </r>
  <r>
    <d v="2020-11-13T00:00:00"/>
    <n v="1145.45"/>
    <n v="210.60000000000002"/>
    <x v="0"/>
    <x v="10"/>
    <n v="13"/>
    <x v="31"/>
  </r>
  <r>
    <d v="2020-11-14T00:00:00"/>
    <n v="596.95000000000005"/>
    <n v="565.70000000000005"/>
    <x v="0"/>
    <x v="10"/>
    <n v="14"/>
    <x v="31"/>
  </r>
  <r>
    <d v="2020-11-15T00:00:00"/>
    <n v="2922.1000000000004"/>
    <n v="3109.0000000000005"/>
    <x v="0"/>
    <x v="10"/>
    <n v="15"/>
    <x v="31"/>
  </r>
  <r>
    <d v="2020-11-16T00:00:00"/>
    <n v="1783.6000000000001"/>
    <n v="1770.4"/>
    <x v="0"/>
    <x v="10"/>
    <n v="16"/>
    <x v="31"/>
  </r>
  <r>
    <d v="2020-11-17T00:00:00"/>
    <n v="316.95000000000005"/>
    <n v="180.5"/>
    <x v="0"/>
    <x v="10"/>
    <n v="17"/>
    <x v="31"/>
  </r>
  <r>
    <d v="2020-11-18T00:00:00"/>
    <n v="2278.65"/>
    <n v="3273.65"/>
    <x v="0"/>
    <x v="10"/>
    <n v="18"/>
    <x v="31"/>
  </r>
  <r>
    <d v="2020-11-19T00:00:00"/>
    <n v="2519.5500000000002"/>
    <n v="4902.8"/>
    <x v="0"/>
    <x v="10"/>
    <n v="19"/>
    <x v="31"/>
  </r>
  <r>
    <d v="2020-11-20T00:00:00"/>
    <n v="1200.4000000000001"/>
    <n v="1536.7000000000003"/>
    <x v="0"/>
    <x v="10"/>
    <n v="20"/>
    <x v="31"/>
  </r>
  <r>
    <d v="2020-11-21T00:00:00"/>
    <n v="2097.65"/>
    <n v="1978.6000000000001"/>
    <x v="0"/>
    <x v="10"/>
    <n v="21"/>
    <x v="32"/>
  </r>
  <r>
    <d v="2020-11-22T00:00:00"/>
    <n v="1159.45"/>
    <n v="1416.7"/>
    <x v="0"/>
    <x v="10"/>
    <n v="22"/>
    <x v="32"/>
  </r>
  <r>
    <d v="2020-11-24T00:00:00"/>
    <n v="1660.7"/>
    <n v="3361.8"/>
    <x v="0"/>
    <x v="10"/>
    <n v="24"/>
    <x v="32"/>
  </r>
  <r>
    <d v="2020-11-25T00:00:00"/>
    <n v="2884"/>
    <n v="1701.1999999999998"/>
    <x v="0"/>
    <x v="10"/>
    <n v="25"/>
    <x v="32"/>
  </r>
  <r>
    <d v="2020-11-26T00:00:00"/>
    <n v="4252.3"/>
    <n v="4033.3499999999995"/>
    <x v="0"/>
    <x v="10"/>
    <n v="26"/>
    <x v="32"/>
  </r>
  <r>
    <d v="2020-11-27T00:00:00"/>
    <n v="571.85"/>
    <n v="64.900000000000006"/>
    <x v="0"/>
    <x v="10"/>
    <n v="27"/>
    <x v="32"/>
  </r>
  <r>
    <d v="2020-11-28T00:00:00"/>
    <n v="1529.8000000000002"/>
    <n v="1857.1"/>
    <x v="0"/>
    <x v="10"/>
    <n v="28"/>
    <x v="32"/>
  </r>
  <r>
    <d v="2020-11-29T00:00:00"/>
    <n v="1851.75"/>
    <n v="2722.5"/>
    <x v="0"/>
    <x v="10"/>
    <n v="29"/>
    <x v="32"/>
  </r>
  <r>
    <d v="2020-11-30T00:00:00"/>
    <n v="3054.65"/>
    <n v="3663.3500000000004"/>
    <x v="0"/>
    <x v="10"/>
    <n v="30"/>
    <x v="32"/>
  </r>
  <r>
    <d v="2020-12-01T00:00:00"/>
    <n v="2484.15"/>
    <n v="477.25"/>
    <x v="0"/>
    <x v="11"/>
    <n v="1"/>
    <x v="33"/>
  </r>
  <r>
    <d v="2020-12-02T00:00:00"/>
    <n v="3246.9"/>
    <n v="2100.4"/>
    <x v="0"/>
    <x v="11"/>
    <n v="2"/>
    <x v="33"/>
  </r>
  <r>
    <d v="2020-12-03T00:00:00"/>
    <n v="3834.85"/>
    <n v="5539.1000000000013"/>
    <x v="0"/>
    <x v="11"/>
    <n v="3"/>
    <x v="33"/>
  </r>
  <r>
    <d v="2020-12-04T00:00:00"/>
    <n v="806.35000000000014"/>
    <n v="2450.4499999999998"/>
    <x v="0"/>
    <x v="11"/>
    <n v="4"/>
    <x v="33"/>
  </r>
  <r>
    <d v="2020-12-05T00:00:00"/>
    <n v="1864.25"/>
    <n v="1315.95"/>
    <x v="0"/>
    <x v="11"/>
    <n v="5"/>
    <x v="33"/>
  </r>
  <r>
    <d v="2020-12-06T00:00:00"/>
    <n v="166.4"/>
    <n v="1455.9"/>
    <x v="0"/>
    <x v="11"/>
    <n v="6"/>
    <x v="33"/>
  </r>
  <r>
    <d v="2020-12-07T00:00:00"/>
    <n v="176.9"/>
    <n v="112.05000000000001"/>
    <x v="0"/>
    <x v="11"/>
    <n v="7"/>
    <x v="33"/>
  </r>
  <r>
    <d v="2020-12-08T00:00:00"/>
    <n v="2740.2000000000003"/>
    <n v="3133.9"/>
    <x v="0"/>
    <x v="11"/>
    <n v="8"/>
    <x v="33"/>
  </r>
  <r>
    <d v="2020-12-09T00:00:00"/>
    <n v="1813.3000000000002"/>
    <n v="1894.2000000000003"/>
    <x v="0"/>
    <x v="11"/>
    <n v="9"/>
    <x v="33"/>
  </r>
  <r>
    <d v="2020-12-10T00:00:00"/>
    <n v="3202.5"/>
    <n v="1767.5"/>
    <x v="0"/>
    <x v="11"/>
    <n v="10"/>
    <x v="33"/>
  </r>
  <r>
    <d v="2020-12-11T00:00:00"/>
    <n v="319.75"/>
    <n v="662.90000000000009"/>
    <x v="0"/>
    <x v="11"/>
    <n v="11"/>
    <x v="34"/>
  </r>
  <r>
    <d v="2020-12-12T00:00:00"/>
    <n v="3502.1000000000004"/>
    <n v="1977.9"/>
    <x v="0"/>
    <x v="11"/>
    <n v="12"/>
    <x v="34"/>
  </r>
  <r>
    <d v="2020-12-13T00:00:00"/>
    <n v="3671.6000000000004"/>
    <n v="4741.1500000000005"/>
    <x v="0"/>
    <x v="11"/>
    <n v="13"/>
    <x v="34"/>
  </r>
  <r>
    <d v="2020-12-14T00:00:00"/>
    <n v="1878.9499999999998"/>
    <n v="2636.7"/>
    <x v="0"/>
    <x v="11"/>
    <n v="14"/>
    <x v="34"/>
  </r>
  <r>
    <d v="2020-12-16T00:00:00"/>
    <n v="1195.0500000000002"/>
    <n v="1768.6000000000001"/>
    <x v="0"/>
    <x v="11"/>
    <n v="16"/>
    <x v="34"/>
  </r>
  <r>
    <d v="2020-12-17T00:00:00"/>
    <n v="5252.4500000000007"/>
    <n v="4408.4500000000007"/>
    <x v="0"/>
    <x v="11"/>
    <n v="17"/>
    <x v="34"/>
  </r>
  <r>
    <d v="2020-12-18T00:00:00"/>
    <n v="1936.15"/>
    <n v="757.75"/>
    <x v="0"/>
    <x v="11"/>
    <n v="18"/>
    <x v="34"/>
  </r>
  <r>
    <d v="2020-12-19T00:00:00"/>
    <n v="1497.05"/>
    <n v="807.85"/>
    <x v="0"/>
    <x v="11"/>
    <n v="19"/>
    <x v="34"/>
  </r>
  <r>
    <d v="2020-12-20T00:00:00"/>
    <n v="1326.55"/>
    <n v="2317.25"/>
    <x v="0"/>
    <x v="11"/>
    <n v="20"/>
    <x v="34"/>
  </r>
  <r>
    <d v="2020-12-21T00:00:00"/>
    <n v="2263.0500000000002"/>
    <n v="1797.55"/>
    <x v="0"/>
    <x v="11"/>
    <n v="21"/>
    <x v="35"/>
  </r>
  <r>
    <d v="2020-12-23T00:00:00"/>
    <n v="3713.2"/>
    <n v="3892.9500000000003"/>
    <x v="0"/>
    <x v="11"/>
    <n v="23"/>
    <x v="35"/>
  </r>
  <r>
    <d v="2020-12-24T00:00:00"/>
    <n v="184.25"/>
    <n v="2067.9500000000003"/>
    <x v="0"/>
    <x v="11"/>
    <n v="24"/>
    <x v="35"/>
  </r>
  <r>
    <d v="2020-12-25T00:00:00"/>
    <n v="1548.65"/>
    <n v="1455.85"/>
    <x v="0"/>
    <x v="11"/>
    <n v="25"/>
    <x v="35"/>
  </r>
  <r>
    <d v="2020-12-27T00:00:00"/>
    <n v="3983.5"/>
    <n v="5256.4000000000005"/>
    <x v="0"/>
    <x v="11"/>
    <n v="27"/>
    <x v="35"/>
  </r>
  <r>
    <d v="2020-12-28T00:00:00"/>
    <n v="4006.8"/>
    <n v="3705.4000000000005"/>
    <x v="0"/>
    <x v="11"/>
    <n v="28"/>
    <x v="35"/>
  </r>
  <r>
    <d v="2020-12-29T00:00:00"/>
    <n v="696.6"/>
    <n v="1074.9000000000001"/>
    <x v="0"/>
    <x v="11"/>
    <n v="29"/>
    <x v="35"/>
  </r>
  <r>
    <d v="2020-12-30T00:00:00"/>
    <n v="1602.3500000000001"/>
    <n v="1865.6000000000001"/>
    <x v="0"/>
    <x v="11"/>
    <n v="30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7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 chartFormat="8">
  <location ref="A3:F17" firstHeaderRow="1" firstDataRow="2" firstDataCol="1" rowPageCount="1" colPageCount="1"/>
  <pivotFields count="10">
    <pivotField compact="0" numFmtId="167" outline="0" showAll="0" includeNewItemsInFilter="1"/>
    <pivotField dataField="1" compact="0" outline="0" showAll="0" includeNewItemsInFilter="1"/>
    <pivotField dataField="1" compact="0" outline="0" showAll="0" includeNewItemsInFilter="1"/>
    <pivotField axis="axisPage" compact="0" outline="0" multipleItemSelectionAllowed="1" showAll="0" includeNewItemsInFilter="1">
      <items count="2">
        <item x="0"/>
        <item t="default"/>
      </items>
    </pivotField>
    <pivotField axis="axisRow" compact="0" outline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 includeNewItemsInFilter="1"/>
    <pivotField compact="0" numFmtId="14" outline="0" showAll="0" includeNewItemsInFilter="1"/>
    <pivotField dataField="1" compact="0" outline="0" dragToRow="0" dragToCol="0" dragToPage="0" showAll="0" includeNewItemsInFilter="1" defaultSubtotal="0"/>
    <pivotField dataField="1" compact="0" outline="0" dragToRow="0" dragToCol="0" dragToPage="0" showAll="0" includeNewItemsInFilter="1" defaultSubtotal="0"/>
    <pivotField compact="0" outline="0" dragToRow="0" dragToCol="0" dragToPage="0" showAll="0" includeNewItemsInFilter="1" defaultSubtota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3" hier="-1"/>
  </pageFields>
  <dataFields count="5">
    <dataField name="Cumul D" fld="1" baseField="4" baseItem="7" numFmtId="4"/>
    <dataField name="Cumul C" fld="2" baseField="4" baseItem="7" numFmtId="4"/>
    <dataField name="Solde MVT" fld="7" baseField="0" baseItem="0" numFmtId="4"/>
    <dataField name="Solde" fld="7" showDataAs="runTotal" baseField="4" baseItem="3" numFmtId="4"/>
    <dataField name="Plancher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17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 chartFormat="1">
  <location ref="A3:C17" firstHeaderRow="1" firstDataRow="2" firstDataCol="1" rowPageCount="1" colPageCount="1"/>
  <pivotFields count="10">
    <pivotField compact="0" numFmtId="167" outline="0" showAll="0" includeNewItemsInFilter="1"/>
    <pivotField compact="0" outline="0" showAll="0" includeNewItemsInFilter="1"/>
    <pivotField compact="0" outline="0" showAll="0" includeNewItemsInFilter="1"/>
    <pivotField axis="axisPage" compact="0" outline="0" multipleItemSelectionAllowed="1" showAll="0" includeNewItemsInFilter="1">
      <items count="2">
        <item x="0"/>
        <item t="default"/>
      </items>
    </pivotField>
    <pivotField axis="axisRow" compact="0" outline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 includeNewItemsInFilter="1"/>
    <pivotField compact="0" numFmtId="14" outline="0" showAll="0" includeNewItemsInFilter="1"/>
    <pivotField compact="0" outline="0" dragToRow="0" dragToCol="0" dragToPage="0" showAll="0" includeNewItemsInFilter="1" defaultSubtotal="0"/>
    <pivotField dataField="1" compact="0" outline="0" dragToRow="0" dragToCol="0" dragToPage="0" showAll="0" includeNewItemsInFilter="1" defaultSubtotal="0"/>
    <pivotField dataField="1" compact="0" outline="0" dragToRow="0" dragToCol="0" dragToPage="0" showAll="0" includeNewItemsInFilter="1" defaultSubtota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Auto" fld="8" baseField="0" baseItem="0"/>
    <dataField name="Solde Compte" fld="9" showDataAs="runTotal" baseField="4" baseItem="0"/>
  </dataFields>
  <chartFormats count="3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zoomScale="115" zoomScaleNormal="115"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40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2"/>
  <sheetViews>
    <sheetView topLeftCell="A2" zoomScale="70" zoomScaleNormal="70" workbookViewId="0">
      <selection activeCell="A2" sqref="A2:G332"/>
    </sheetView>
  </sheetViews>
  <sheetFormatPr baseColWidth="10" defaultRowHeight="15" x14ac:dyDescent="0.25"/>
  <cols>
    <col min="1" max="1" width="17.7109375" style="2" customWidth="1"/>
    <col min="4" max="6" width="9.42578125" customWidth="1"/>
    <col min="7" max="7" width="17" customWidth="1"/>
  </cols>
  <sheetData>
    <row r="1" spans="1:13" ht="45" x14ac:dyDescent="0.25">
      <c r="B1" s="6" t="s">
        <v>8</v>
      </c>
      <c r="C1" s="6" t="s">
        <v>9</v>
      </c>
    </row>
    <row r="2" spans="1:13" ht="30" x14ac:dyDescent="0.25">
      <c r="A2" s="5" t="s">
        <v>0</v>
      </c>
      <c r="B2" s="6" t="s">
        <v>19</v>
      </c>
      <c r="C2" s="6" t="s">
        <v>20</v>
      </c>
      <c r="D2" s="6" t="s">
        <v>5</v>
      </c>
      <c r="E2" s="32" t="s">
        <v>6</v>
      </c>
      <c r="F2" s="32" t="s">
        <v>7</v>
      </c>
      <c r="G2" s="32" t="s">
        <v>10</v>
      </c>
    </row>
    <row r="3" spans="1:13" x14ac:dyDescent="0.25">
      <c r="A3" s="4">
        <v>43831</v>
      </c>
      <c r="B3">
        <v>1373.3500000000001</v>
      </c>
      <c r="C3">
        <v>385.8</v>
      </c>
      <c r="D3">
        <f t="shared" ref="D3:D67" si="0">YEAR(A3)</f>
        <v>2020</v>
      </c>
      <c r="E3">
        <f>MONTH(A3)</f>
        <v>1</v>
      </c>
      <c r="F3">
        <f>DAY(A3)</f>
        <v>1</v>
      </c>
      <c r="G3" s="1">
        <f>DATE(YEAR(A3),MONTH(A3),IF(DAY(A3)&lt;=10,10,IF(DAY(A3)&lt;=20,20,DAY(DATE(YEAR(A3),MONTH(A3)+1,1)-1))))</f>
        <v>43840</v>
      </c>
      <c r="K3" s="33" t="s">
        <v>21</v>
      </c>
      <c r="M3" t="s">
        <v>22</v>
      </c>
    </row>
    <row r="4" spans="1:13" x14ac:dyDescent="0.25">
      <c r="A4" s="2">
        <v>43832</v>
      </c>
      <c r="B4">
        <v>1923.6000000000001</v>
      </c>
      <c r="C4">
        <v>4654.7000000000007</v>
      </c>
      <c r="D4">
        <f t="shared" si="0"/>
        <v>2020</v>
      </c>
      <c r="E4">
        <f t="shared" ref="E4:E67" si="1">MONTH(A4)</f>
        <v>1</v>
      </c>
      <c r="F4">
        <f t="shared" ref="F4:F67" si="2">DAY(A4)</f>
        <v>2</v>
      </c>
      <c r="G4" s="1">
        <f t="shared" ref="G4:G67" si="3">DATE(YEAR(A4),MONTH(A4),IF(DAY(A4)&lt;=10,10,IF(DAY(A4)&lt;=20,20,DAY(DATE(YEAR(A4),MONTH(A4)+1,1)-1))))</f>
        <v>43840</v>
      </c>
    </row>
    <row r="5" spans="1:13" x14ac:dyDescent="0.25">
      <c r="A5" s="2">
        <v>43833</v>
      </c>
      <c r="B5">
        <v>2704.7500000000005</v>
      </c>
      <c r="C5">
        <v>4342.25</v>
      </c>
      <c r="D5">
        <f t="shared" si="0"/>
        <v>2020</v>
      </c>
      <c r="E5">
        <f t="shared" si="1"/>
        <v>1</v>
      </c>
      <c r="F5">
        <f t="shared" si="2"/>
        <v>3</v>
      </c>
      <c r="G5" s="1">
        <f t="shared" si="3"/>
        <v>43840</v>
      </c>
    </row>
    <row r="6" spans="1:13" x14ac:dyDescent="0.25">
      <c r="A6" s="2">
        <v>43834</v>
      </c>
      <c r="B6">
        <v>2285.4</v>
      </c>
      <c r="C6">
        <v>3289.75</v>
      </c>
      <c r="D6">
        <f t="shared" si="0"/>
        <v>2020</v>
      </c>
      <c r="E6">
        <f t="shared" si="1"/>
        <v>1</v>
      </c>
      <c r="F6">
        <f t="shared" si="2"/>
        <v>4</v>
      </c>
      <c r="G6" s="1">
        <f t="shared" si="3"/>
        <v>43840</v>
      </c>
    </row>
    <row r="7" spans="1:13" x14ac:dyDescent="0.25">
      <c r="A7" s="2">
        <v>43835</v>
      </c>
      <c r="B7">
        <v>2053.75</v>
      </c>
      <c r="C7">
        <v>3036.1000000000004</v>
      </c>
      <c r="D7">
        <f t="shared" si="0"/>
        <v>2020</v>
      </c>
      <c r="E7">
        <f t="shared" si="1"/>
        <v>1</v>
      </c>
      <c r="F7">
        <f t="shared" si="2"/>
        <v>5</v>
      </c>
      <c r="G7" s="1">
        <f t="shared" si="3"/>
        <v>43840</v>
      </c>
    </row>
    <row r="8" spans="1:13" x14ac:dyDescent="0.25">
      <c r="A8" s="2">
        <v>43836</v>
      </c>
      <c r="B8">
        <v>1642.8000000000002</v>
      </c>
      <c r="C8">
        <v>3133.7000000000003</v>
      </c>
      <c r="D8">
        <f t="shared" si="0"/>
        <v>2020</v>
      </c>
      <c r="E8">
        <f t="shared" si="1"/>
        <v>1</v>
      </c>
      <c r="F8">
        <f t="shared" si="2"/>
        <v>6</v>
      </c>
      <c r="G8" s="1">
        <f t="shared" si="3"/>
        <v>43840</v>
      </c>
    </row>
    <row r="9" spans="1:13" x14ac:dyDescent="0.25">
      <c r="A9" s="2">
        <v>43837</v>
      </c>
      <c r="B9">
        <v>1050.75</v>
      </c>
      <c r="C9">
        <v>965.65000000000009</v>
      </c>
      <c r="D9">
        <f t="shared" si="0"/>
        <v>2020</v>
      </c>
      <c r="E9">
        <f t="shared" si="1"/>
        <v>1</v>
      </c>
      <c r="F9">
        <f t="shared" si="2"/>
        <v>7</v>
      </c>
      <c r="G9" s="1">
        <f t="shared" si="3"/>
        <v>43840</v>
      </c>
    </row>
    <row r="10" spans="1:13" x14ac:dyDescent="0.25">
      <c r="A10" s="2">
        <v>43838</v>
      </c>
      <c r="B10">
        <v>120.10000000000001</v>
      </c>
      <c r="C10">
        <v>151.65</v>
      </c>
      <c r="D10">
        <f t="shared" si="0"/>
        <v>2020</v>
      </c>
      <c r="E10">
        <f t="shared" si="1"/>
        <v>1</v>
      </c>
      <c r="F10">
        <f t="shared" si="2"/>
        <v>8</v>
      </c>
      <c r="G10" s="1">
        <f t="shared" si="3"/>
        <v>43840</v>
      </c>
    </row>
    <row r="11" spans="1:13" x14ac:dyDescent="0.25">
      <c r="A11" s="2">
        <v>43839</v>
      </c>
      <c r="B11">
        <v>803.7</v>
      </c>
      <c r="C11">
        <v>260.10000000000002</v>
      </c>
      <c r="D11">
        <f t="shared" si="0"/>
        <v>2020</v>
      </c>
      <c r="E11">
        <f t="shared" si="1"/>
        <v>1</v>
      </c>
      <c r="F11">
        <f t="shared" si="2"/>
        <v>9</v>
      </c>
      <c r="G11" s="1">
        <f t="shared" si="3"/>
        <v>43840</v>
      </c>
    </row>
    <row r="12" spans="1:13" x14ac:dyDescent="0.25">
      <c r="A12" s="2">
        <v>43841</v>
      </c>
      <c r="B12">
        <v>4390.7</v>
      </c>
      <c r="C12">
        <v>3753</v>
      </c>
      <c r="D12">
        <f t="shared" si="0"/>
        <v>2020</v>
      </c>
      <c r="E12">
        <f t="shared" si="1"/>
        <v>1</v>
      </c>
      <c r="F12">
        <f t="shared" si="2"/>
        <v>11</v>
      </c>
      <c r="G12" s="1">
        <f t="shared" si="3"/>
        <v>43850</v>
      </c>
    </row>
    <row r="13" spans="1:13" x14ac:dyDescent="0.25">
      <c r="A13" s="2">
        <v>43842</v>
      </c>
      <c r="B13">
        <v>1057.8</v>
      </c>
      <c r="C13">
        <v>1810.3000000000002</v>
      </c>
      <c r="D13">
        <f t="shared" si="0"/>
        <v>2020</v>
      </c>
      <c r="E13">
        <f t="shared" si="1"/>
        <v>1</v>
      </c>
      <c r="F13">
        <f t="shared" si="2"/>
        <v>12</v>
      </c>
      <c r="G13" s="1">
        <f t="shared" si="3"/>
        <v>43850</v>
      </c>
    </row>
    <row r="14" spans="1:13" x14ac:dyDescent="0.25">
      <c r="A14" s="2">
        <v>43844</v>
      </c>
      <c r="B14">
        <v>1924.45</v>
      </c>
      <c r="C14">
        <v>936.80000000000007</v>
      </c>
      <c r="D14">
        <f t="shared" si="0"/>
        <v>2020</v>
      </c>
      <c r="E14">
        <f t="shared" si="1"/>
        <v>1</v>
      </c>
      <c r="F14">
        <f t="shared" si="2"/>
        <v>14</v>
      </c>
      <c r="G14" s="1">
        <f t="shared" si="3"/>
        <v>43850</v>
      </c>
    </row>
    <row r="15" spans="1:13" x14ac:dyDescent="0.25">
      <c r="A15" s="2">
        <v>43845</v>
      </c>
      <c r="B15">
        <v>2276</v>
      </c>
      <c r="C15">
        <v>2643.5</v>
      </c>
      <c r="D15">
        <f t="shared" si="0"/>
        <v>2020</v>
      </c>
      <c r="E15">
        <f t="shared" si="1"/>
        <v>1</v>
      </c>
      <c r="F15">
        <f t="shared" si="2"/>
        <v>15</v>
      </c>
      <c r="G15" s="1">
        <f t="shared" si="3"/>
        <v>43850</v>
      </c>
    </row>
    <row r="16" spans="1:13" x14ac:dyDescent="0.25">
      <c r="A16" s="2">
        <v>43846</v>
      </c>
      <c r="B16">
        <v>4081.75</v>
      </c>
      <c r="C16">
        <v>2310.4499999999998</v>
      </c>
      <c r="D16">
        <f t="shared" si="0"/>
        <v>2020</v>
      </c>
      <c r="E16">
        <f t="shared" si="1"/>
        <v>1</v>
      </c>
      <c r="F16">
        <f t="shared" si="2"/>
        <v>16</v>
      </c>
      <c r="G16" s="1">
        <f t="shared" si="3"/>
        <v>43850</v>
      </c>
    </row>
    <row r="17" spans="1:7" x14ac:dyDescent="0.25">
      <c r="A17" s="2">
        <v>43847</v>
      </c>
      <c r="B17">
        <v>1714.45</v>
      </c>
      <c r="C17">
        <v>663.55000000000007</v>
      </c>
      <c r="D17">
        <f t="shared" si="0"/>
        <v>2020</v>
      </c>
      <c r="E17">
        <f t="shared" si="1"/>
        <v>1</v>
      </c>
      <c r="F17">
        <f t="shared" si="2"/>
        <v>17</v>
      </c>
      <c r="G17" s="1">
        <f t="shared" si="3"/>
        <v>43850</v>
      </c>
    </row>
    <row r="18" spans="1:7" x14ac:dyDescent="0.25">
      <c r="A18" s="2">
        <v>43848</v>
      </c>
      <c r="B18">
        <v>1992.15</v>
      </c>
      <c r="C18">
        <v>2271.8500000000004</v>
      </c>
      <c r="D18">
        <f t="shared" si="0"/>
        <v>2020</v>
      </c>
      <c r="E18">
        <f t="shared" si="1"/>
        <v>1</v>
      </c>
      <c r="F18">
        <f t="shared" si="2"/>
        <v>18</v>
      </c>
      <c r="G18" s="1">
        <f t="shared" si="3"/>
        <v>43850</v>
      </c>
    </row>
    <row r="19" spans="1:7" x14ac:dyDescent="0.25">
      <c r="A19" s="2">
        <v>43850</v>
      </c>
      <c r="B19">
        <v>123.5</v>
      </c>
      <c r="C19">
        <v>312.70000000000005</v>
      </c>
      <c r="D19">
        <f t="shared" si="0"/>
        <v>2020</v>
      </c>
      <c r="E19">
        <f t="shared" si="1"/>
        <v>1</v>
      </c>
      <c r="F19">
        <f t="shared" si="2"/>
        <v>20</v>
      </c>
      <c r="G19" s="1">
        <f t="shared" si="3"/>
        <v>43850</v>
      </c>
    </row>
    <row r="20" spans="1:7" x14ac:dyDescent="0.25">
      <c r="A20" s="2">
        <v>43851</v>
      </c>
      <c r="B20">
        <v>1917.9</v>
      </c>
      <c r="C20">
        <v>1392.7</v>
      </c>
      <c r="D20">
        <f t="shared" si="0"/>
        <v>2020</v>
      </c>
      <c r="E20">
        <f t="shared" si="1"/>
        <v>1</v>
      </c>
      <c r="F20">
        <f t="shared" si="2"/>
        <v>21</v>
      </c>
      <c r="G20" s="1">
        <f t="shared" si="3"/>
        <v>43861</v>
      </c>
    </row>
    <row r="21" spans="1:7" x14ac:dyDescent="0.25">
      <c r="A21" s="2">
        <v>43852</v>
      </c>
      <c r="B21">
        <v>1419.5</v>
      </c>
      <c r="C21">
        <v>707.1</v>
      </c>
      <c r="D21">
        <f t="shared" si="0"/>
        <v>2020</v>
      </c>
      <c r="E21">
        <f t="shared" si="1"/>
        <v>1</v>
      </c>
      <c r="F21">
        <f t="shared" si="2"/>
        <v>22</v>
      </c>
      <c r="G21" s="1">
        <f t="shared" si="3"/>
        <v>43861</v>
      </c>
    </row>
    <row r="22" spans="1:7" x14ac:dyDescent="0.25">
      <c r="A22" s="2">
        <v>43854</v>
      </c>
      <c r="B22">
        <v>560.70000000000005</v>
      </c>
      <c r="C22">
        <v>553.55000000000007</v>
      </c>
      <c r="D22">
        <f t="shared" si="0"/>
        <v>2020</v>
      </c>
      <c r="E22">
        <f t="shared" si="1"/>
        <v>1</v>
      </c>
      <c r="F22">
        <f t="shared" si="2"/>
        <v>24</v>
      </c>
      <c r="G22" s="1">
        <f t="shared" si="3"/>
        <v>43861</v>
      </c>
    </row>
    <row r="23" spans="1:7" x14ac:dyDescent="0.25">
      <c r="A23" s="2">
        <v>43855</v>
      </c>
      <c r="B23">
        <v>3356.25</v>
      </c>
      <c r="C23">
        <v>3531.5000000000005</v>
      </c>
      <c r="D23">
        <f t="shared" si="0"/>
        <v>2020</v>
      </c>
      <c r="E23">
        <f t="shared" si="1"/>
        <v>1</v>
      </c>
      <c r="F23">
        <f t="shared" si="2"/>
        <v>25</v>
      </c>
      <c r="G23" s="1">
        <f t="shared" si="3"/>
        <v>43861</v>
      </c>
    </row>
    <row r="24" spans="1:7" x14ac:dyDescent="0.25">
      <c r="A24" s="2">
        <v>43856</v>
      </c>
      <c r="B24">
        <v>4802.3500000000004</v>
      </c>
      <c r="C24">
        <v>5896.1500000000005</v>
      </c>
      <c r="D24">
        <f t="shared" si="0"/>
        <v>2020</v>
      </c>
      <c r="E24">
        <f t="shared" si="1"/>
        <v>1</v>
      </c>
      <c r="F24">
        <f t="shared" si="2"/>
        <v>26</v>
      </c>
      <c r="G24" s="1">
        <f t="shared" si="3"/>
        <v>43861</v>
      </c>
    </row>
    <row r="25" spans="1:7" x14ac:dyDescent="0.25">
      <c r="A25" s="2">
        <v>43858</v>
      </c>
      <c r="B25">
        <v>380.40000000000003</v>
      </c>
      <c r="C25">
        <v>1469.4</v>
      </c>
      <c r="D25">
        <f t="shared" si="0"/>
        <v>2020</v>
      </c>
      <c r="E25">
        <f t="shared" si="1"/>
        <v>1</v>
      </c>
      <c r="F25">
        <f t="shared" si="2"/>
        <v>28</v>
      </c>
      <c r="G25" s="1">
        <f t="shared" si="3"/>
        <v>43861</v>
      </c>
    </row>
    <row r="26" spans="1:7" x14ac:dyDescent="0.25">
      <c r="A26" s="2">
        <v>43859</v>
      </c>
      <c r="B26">
        <v>471</v>
      </c>
      <c r="C26">
        <v>1202.55</v>
      </c>
      <c r="D26">
        <f t="shared" si="0"/>
        <v>2020</v>
      </c>
      <c r="E26">
        <f t="shared" si="1"/>
        <v>1</v>
      </c>
      <c r="F26">
        <f t="shared" si="2"/>
        <v>29</v>
      </c>
      <c r="G26" s="1">
        <f t="shared" si="3"/>
        <v>43861</v>
      </c>
    </row>
    <row r="27" spans="1:7" x14ac:dyDescent="0.25">
      <c r="A27" s="2">
        <v>43861</v>
      </c>
      <c r="B27">
        <v>1823.65</v>
      </c>
      <c r="C27">
        <v>5115.6500000000005</v>
      </c>
      <c r="D27">
        <f t="shared" si="0"/>
        <v>2020</v>
      </c>
      <c r="E27">
        <f t="shared" si="1"/>
        <v>1</v>
      </c>
      <c r="F27">
        <f t="shared" si="2"/>
        <v>31</v>
      </c>
      <c r="G27" s="1">
        <f t="shared" si="3"/>
        <v>43861</v>
      </c>
    </row>
    <row r="28" spans="1:7" x14ac:dyDescent="0.25">
      <c r="A28" s="2">
        <v>43862</v>
      </c>
      <c r="B28">
        <v>1648.8000000000002</v>
      </c>
      <c r="C28">
        <v>976.6</v>
      </c>
      <c r="D28">
        <f t="shared" si="0"/>
        <v>2020</v>
      </c>
      <c r="E28">
        <f t="shared" si="1"/>
        <v>2</v>
      </c>
      <c r="F28">
        <f t="shared" si="2"/>
        <v>1</v>
      </c>
      <c r="G28" s="1">
        <f t="shared" si="3"/>
        <v>43871</v>
      </c>
    </row>
    <row r="29" spans="1:7" x14ac:dyDescent="0.25">
      <c r="A29" s="2">
        <v>43863</v>
      </c>
      <c r="B29">
        <v>2854.65</v>
      </c>
      <c r="C29">
        <v>3117.3500000000004</v>
      </c>
      <c r="D29">
        <f t="shared" si="0"/>
        <v>2020</v>
      </c>
      <c r="E29">
        <f t="shared" si="1"/>
        <v>2</v>
      </c>
      <c r="F29">
        <f t="shared" si="2"/>
        <v>2</v>
      </c>
      <c r="G29" s="1">
        <f t="shared" si="3"/>
        <v>43871</v>
      </c>
    </row>
    <row r="30" spans="1:7" x14ac:dyDescent="0.25">
      <c r="A30" s="2">
        <v>43864</v>
      </c>
      <c r="B30">
        <v>44.550000000000004</v>
      </c>
      <c r="C30">
        <v>880.2</v>
      </c>
      <c r="D30">
        <f t="shared" si="0"/>
        <v>2020</v>
      </c>
      <c r="E30">
        <f t="shared" si="1"/>
        <v>2</v>
      </c>
      <c r="F30">
        <f t="shared" si="2"/>
        <v>3</v>
      </c>
      <c r="G30" s="1">
        <f t="shared" si="3"/>
        <v>43871</v>
      </c>
    </row>
    <row r="31" spans="1:7" x14ac:dyDescent="0.25">
      <c r="A31" s="2">
        <v>43865</v>
      </c>
      <c r="B31">
        <v>4563.3499999999995</v>
      </c>
      <c r="C31">
        <v>2560.1000000000004</v>
      </c>
      <c r="D31">
        <f t="shared" si="0"/>
        <v>2020</v>
      </c>
      <c r="E31">
        <f t="shared" si="1"/>
        <v>2</v>
      </c>
      <c r="F31">
        <f t="shared" si="2"/>
        <v>4</v>
      </c>
      <c r="G31" s="1">
        <f t="shared" si="3"/>
        <v>43871</v>
      </c>
    </row>
    <row r="32" spans="1:7" x14ac:dyDescent="0.25">
      <c r="A32" s="2">
        <v>43866</v>
      </c>
      <c r="B32">
        <v>2166.8500000000004</v>
      </c>
      <c r="C32">
        <v>1751.6000000000004</v>
      </c>
      <c r="D32">
        <f t="shared" si="0"/>
        <v>2020</v>
      </c>
      <c r="E32">
        <f t="shared" si="1"/>
        <v>2</v>
      </c>
      <c r="F32">
        <f t="shared" si="2"/>
        <v>5</v>
      </c>
      <c r="G32" s="1">
        <f t="shared" si="3"/>
        <v>43871</v>
      </c>
    </row>
    <row r="33" spans="1:7" x14ac:dyDescent="0.25">
      <c r="A33" s="2">
        <v>43867</v>
      </c>
      <c r="B33">
        <v>1515.2000000000003</v>
      </c>
      <c r="C33">
        <v>1497.5</v>
      </c>
      <c r="D33">
        <f t="shared" si="0"/>
        <v>2020</v>
      </c>
      <c r="E33">
        <f t="shared" si="1"/>
        <v>2</v>
      </c>
      <c r="F33">
        <f t="shared" si="2"/>
        <v>6</v>
      </c>
      <c r="G33" s="1">
        <f t="shared" si="3"/>
        <v>43871</v>
      </c>
    </row>
    <row r="34" spans="1:7" x14ac:dyDescent="0.25">
      <c r="A34" s="2">
        <v>43868</v>
      </c>
      <c r="B34">
        <v>846.30000000000007</v>
      </c>
      <c r="C34">
        <v>2804.4</v>
      </c>
      <c r="D34">
        <f t="shared" si="0"/>
        <v>2020</v>
      </c>
      <c r="E34">
        <f t="shared" si="1"/>
        <v>2</v>
      </c>
      <c r="F34">
        <f t="shared" si="2"/>
        <v>7</v>
      </c>
      <c r="G34" s="1">
        <f t="shared" si="3"/>
        <v>43871</v>
      </c>
    </row>
    <row r="35" spans="1:7" x14ac:dyDescent="0.25">
      <c r="A35" s="2">
        <v>43869</v>
      </c>
      <c r="B35">
        <v>2668.8500000000004</v>
      </c>
      <c r="C35">
        <v>1717.25</v>
      </c>
      <c r="D35">
        <f t="shared" si="0"/>
        <v>2020</v>
      </c>
      <c r="E35">
        <f t="shared" si="1"/>
        <v>2</v>
      </c>
      <c r="F35">
        <f t="shared" si="2"/>
        <v>8</v>
      </c>
      <c r="G35" s="1">
        <f t="shared" si="3"/>
        <v>43871</v>
      </c>
    </row>
    <row r="36" spans="1:7" x14ac:dyDescent="0.25">
      <c r="A36" s="2">
        <v>43870</v>
      </c>
      <c r="B36">
        <v>1728.4500000000003</v>
      </c>
      <c r="C36">
        <v>3614.4500000000007</v>
      </c>
      <c r="D36">
        <f t="shared" si="0"/>
        <v>2020</v>
      </c>
      <c r="E36">
        <f t="shared" si="1"/>
        <v>2</v>
      </c>
      <c r="F36">
        <f t="shared" si="2"/>
        <v>9</v>
      </c>
      <c r="G36" s="1">
        <f t="shared" si="3"/>
        <v>43871</v>
      </c>
    </row>
    <row r="37" spans="1:7" x14ac:dyDescent="0.25">
      <c r="A37" s="2">
        <v>43871</v>
      </c>
      <c r="B37">
        <v>1022.35</v>
      </c>
      <c r="C37">
        <v>806.75</v>
      </c>
      <c r="D37">
        <f t="shared" si="0"/>
        <v>2020</v>
      </c>
      <c r="E37">
        <f t="shared" si="1"/>
        <v>2</v>
      </c>
      <c r="F37">
        <f t="shared" si="2"/>
        <v>10</v>
      </c>
      <c r="G37" s="1">
        <f t="shared" si="3"/>
        <v>43871</v>
      </c>
    </row>
    <row r="38" spans="1:7" x14ac:dyDescent="0.25">
      <c r="A38" s="2">
        <v>43872</v>
      </c>
      <c r="B38">
        <v>2548.8500000000004</v>
      </c>
      <c r="C38">
        <v>2616.5500000000002</v>
      </c>
      <c r="D38">
        <f t="shared" si="0"/>
        <v>2020</v>
      </c>
      <c r="E38">
        <f t="shared" si="1"/>
        <v>2</v>
      </c>
      <c r="F38">
        <f t="shared" si="2"/>
        <v>11</v>
      </c>
      <c r="G38" s="1">
        <f t="shared" si="3"/>
        <v>43881</v>
      </c>
    </row>
    <row r="39" spans="1:7" x14ac:dyDescent="0.25">
      <c r="A39" s="2">
        <v>43873</v>
      </c>
      <c r="B39">
        <v>7.7</v>
      </c>
      <c r="C39">
        <v>254.95000000000002</v>
      </c>
      <c r="D39">
        <f t="shared" si="0"/>
        <v>2020</v>
      </c>
      <c r="E39">
        <f t="shared" si="1"/>
        <v>2</v>
      </c>
      <c r="F39">
        <f t="shared" si="2"/>
        <v>12</v>
      </c>
      <c r="G39" s="1">
        <f t="shared" si="3"/>
        <v>43881</v>
      </c>
    </row>
    <row r="40" spans="1:7" x14ac:dyDescent="0.25">
      <c r="A40" s="2">
        <v>43874</v>
      </c>
      <c r="B40">
        <v>1852.5</v>
      </c>
      <c r="C40">
        <v>1136</v>
      </c>
      <c r="D40">
        <f t="shared" si="0"/>
        <v>2020</v>
      </c>
      <c r="E40">
        <f t="shared" si="1"/>
        <v>2</v>
      </c>
      <c r="F40">
        <f t="shared" si="2"/>
        <v>13</v>
      </c>
      <c r="G40" s="1">
        <f t="shared" si="3"/>
        <v>43881</v>
      </c>
    </row>
    <row r="41" spans="1:7" x14ac:dyDescent="0.25">
      <c r="A41" s="2">
        <v>43875</v>
      </c>
      <c r="B41">
        <v>582.35</v>
      </c>
      <c r="C41">
        <v>228.4</v>
      </c>
      <c r="D41">
        <f t="shared" si="0"/>
        <v>2020</v>
      </c>
      <c r="E41">
        <f t="shared" si="1"/>
        <v>2</v>
      </c>
      <c r="F41">
        <f t="shared" si="2"/>
        <v>14</v>
      </c>
      <c r="G41" s="1">
        <f t="shared" si="3"/>
        <v>43881</v>
      </c>
    </row>
    <row r="42" spans="1:7" x14ac:dyDescent="0.25">
      <c r="A42" s="2">
        <v>43876</v>
      </c>
      <c r="B42">
        <v>565.70000000000005</v>
      </c>
      <c r="C42">
        <v>111.65</v>
      </c>
      <c r="D42">
        <f t="shared" si="0"/>
        <v>2020</v>
      </c>
      <c r="E42">
        <f t="shared" si="1"/>
        <v>2</v>
      </c>
      <c r="F42">
        <f t="shared" si="2"/>
        <v>15</v>
      </c>
      <c r="G42" s="1">
        <f t="shared" si="3"/>
        <v>43881</v>
      </c>
    </row>
    <row r="43" spans="1:7" x14ac:dyDescent="0.25">
      <c r="A43" s="2">
        <v>43877</v>
      </c>
      <c r="B43">
        <v>615.45000000000005</v>
      </c>
      <c r="C43">
        <v>1673.8000000000002</v>
      </c>
      <c r="D43">
        <f t="shared" si="0"/>
        <v>2020</v>
      </c>
      <c r="E43">
        <f t="shared" si="1"/>
        <v>2</v>
      </c>
      <c r="F43">
        <f t="shared" si="2"/>
        <v>16</v>
      </c>
      <c r="G43" s="1">
        <f t="shared" si="3"/>
        <v>43881</v>
      </c>
    </row>
    <row r="44" spans="1:7" x14ac:dyDescent="0.25">
      <c r="A44" s="2">
        <v>43878</v>
      </c>
      <c r="B44">
        <v>1604.1</v>
      </c>
      <c r="C44">
        <v>2149.9</v>
      </c>
      <c r="D44">
        <f t="shared" si="0"/>
        <v>2020</v>
      </c>
      <c r="E44">
        <f t="shared" si="1"/>
        <v>2</v>
      </c>
      <c r="F44">
        <f t="shared" si="2"/>
        <v>17</v>
      </c>
      <c r="G44" s="1">
        <f t="shared" si="3"/>
        <v>43881</v>
      </c>
    </row>
    <row r="45" spans="1:7" x14ac:dyDescent="0.25">
      <c r="A45" s="2">
        <v>43879</v>
      </c>
      <c r="B45">
        <v>2123.75</v>
      </c>
      <c r="C45">
        <v>739.30000000000007</v>
      </c>
      <c r="D45">
        <f t="shared" si="0"/>
        <v>2020</v>
      </c>
      <c r="E45">
        <f t="shared" si="1"/>
        <v>2</v>
      </c>
      <c r="F45">
        <f t="shared" si="2"/>
        <v>18</v>
      </c>
      <c r="G45" s="1">
        <f t="shared" si="3"/>
        <v>43881</v>
      </c>
    </row>
    <row r="46" spans="1:7" x14ac:dyDescent="0.25">
      <c r="A46" s="2">
        <v>43880</v>
      </c>
      <c r="B46">
        <v>1199.6000000000001</v>
      </c>
      <c r="C46">
        <v>1013.5500000000001</v>
      </c>
      <c r="D46">
        <f t="shared" si="0"/>
        <v>2020</v>
      </c>
      <c r="E46">
        <f t="shared" si="1"/>
        <v>2</v>
      </c>
      <c r="F46">
        <f t="shared" si="2"/>
        <v>19</v>
      </c>
      <c r="G46" s="1">
        <f t="shared" si="3"/>
        <v>43881</v>
      </c>
    </row>
    <row r="47" spans="1:7" x14ac:dyDescent="0.25">
      <c r="A47" s="2">
        <v>43881</v>
      </c>
      <c r="B47">
        <v>2453.1000000000004</v>
      </c>
      <c r="C47">
        <v>947.80000000000007</v>
      </c>
      <c r="D47">
        <f t="shared" si="0"/>
        <v>2020</v>
      </c>
      <c r="E47">
        <f t="shared" si="1"/>
        <v>2</v>
      </c>
      <c r="F47">
        <f t="shared" si="2"/>
        <v>20</v>
      </c>
      <c r="G47" s="1">
        <f t="shared" si="3"/>
        <v>43881</v>
      </c>
    </row>
    <row r="48" spans="1:7" x14ac:dyDescent="0.25">
      <c r="A48" s="2">
        <v>43882</v>
      </c>
      <c r="B48">
        <v>1570</v>
      </c>
      <c r="C48">
        <v>1401.2500000000002</v>
      </c>
      <c r="D48">
        <f t="shared" si="0"/>
        <v>2020</v>
      </c>
      <c r="E48">
        <f t="shared" si="1"/>
        <v>2</v>
      </c>
      <c r="F48">
        <f t="shared" si="2"/>
        <v>21</v>
      </c>
      <c r="G48" s="1">
        <f t="shared" si="3"/>
        <v>43890</v>
      </c>
    </row>
    <row r="49" spans="1:7" x14ac:dyDescent="0.25">
      <c r="A49" s="2">
        <v>43883</v>
      </c>
      <c r="B49">
        <v>653.35</v>
      </c>
      <c r="C49">
        <v>157.45000000000002</v>
      </c>
      <c r="D49">
        <f t="shared" si="0"/>
        <v>2020</v>
      </c>
      <c r="E49">
        <f t="shared" si="1"/>
        <v>2</v>
      </c>
      <c r="F49">
        <f t="shared" si="2"/>
        <v>22</v>
      </c>
      <c r="G49" s="1">
        <f t="shared" si="3"/>
        <v>43890</v>
      </c>
    </row>
    <row r="50" spans="1:7" x14ac:dyDescent="0.25">
      <c r="A50" s="2">
        <v>43884</v>
      </c>
      <c r="B50">
        <v>2951.3500000000004</v>
      </c>
      <c r="C50">
        <v>2496.85</v>
      </c>
      <c r="D50">
        <f t="shared" si="0"/>
        <v>2020</v>
      </c>
      <c r="E50">
        <f t="shared" si="1"/>
        <v>2</v>
      </c>
      <c r="F50">
        <f t="shared" si="2"/>
        <v>23</v>
      </c>
      <c r="G50" s="1">
        <f t="shared" si="3"/>
        <v>43890</v>
      </c>
    </row>
    <row r="51" spans="1:7" x14ac:dyDescent="0.25">
      <c r="A51" s="2">
        <v>43885</v>
      </c>
      <c r="B51">
        <v>285.95</v>
      </c>
      <c r="C51">
        <v>1199.8500000000001</v>
      </c>
      <c r="D51">
        <f t="shared" si="0"/>
        <v>2020</v>
      </c>
      <c r="E51">
        <f t="shared" si="1"/>
        <v>2</v>
      </c>
      <c r="F51">
        <f t="shared" si="2"/>
        <v>24</v>
      </c>
      <c r="G51" s="1">
        <f t="shared" si="3"/>
        <v>43890</v>
      </c>
    </row>
    <row r="52" spans="1:7" x14ac:dyDescent="0.25">
      <c r="A52" s="2">
        <v>43886</v>
      </c>
      <c r="B52">
        <v>482.3</v>
      </c>
      <c r="C52">
        <v>126.5</v>
      </c>
      <c r="D52">
        <f t="shared" si="0"/>
        <v>2020</v>
      </c>
      <c r="E52">
        <f t="shared" si="1"/>
        <v>2</v>
      </c>
      <c r="F52">
        <f t="shared" si="2"/>
        <v>25</v>
      </c>
      <c r="G52" s="1">
        <f t="shared" si="3"/>
        <v>43890</v>
      </c>
    </row>
    <row r="53" spans="1:7" x14ac:dyDescent="0.25">
      <c r="A53" s="2">
        <v>43887</v>
      </c>
      <c r="B53">
        <v>1250.5999999999999</v>
      </c>
      <c r="C53">
        <v>2122.5500000000002</v>
      </c>
      <c r="D53">
        <f t="shared" si="0"/>
        <v>2020</v>
      </c>
      <c r="E53">
        <f t="shared" si="1"/>
        <v>2</v>
      </c>
      <c r="F53">
        <f t="shared" si="2"/>
        <v>26</v>
      </c>
      <c r="G53" s="1">
        <f t="shared" si="3"/>
        <v>43890</v>
      </c>
    </row>
    <row r="54" spans="1:7" x14ac:dyDescent="0.25">
      <c r="A54" s="2">
        <v>43888</v>
      </c>
      <c r="B54">
        <v>1210.45</v>
      </c>
      <c r="C54">
        <v>2371.5</v>
      </c>
      <c r="D54">
        <f t="shared" si="0"/>
        <v>2020</v>
      </c>
      <c r="E54">
        <f t="shared" si="1"/>
        <v>2</v>
      </c>
      <c r="F54">
        <f t="shared" si="2"/>
        <v>27</v>
      </c>
      <c r="G54" s="1">
        <f t="shared" si="3"/>
        <v>43890</v>
      </c>
    </row>
    <row r="55" spans="1:7" x14ac:dyDescent="0.25">
      <c r="A55" s="2">
        <v>43889</v>
      </c>
      <c r="B55">
        <v>5.95</v>
      </c>
      <c r="C55">
        <v>698.7</v>
      </c>
      <c r="D55">
        <f t="shared" si="0"/>
        <v>2020</v>
      </c>
      <c r="E55">
        <f t="shared" si="1"/>
        <v>2</v>
      </c>
      <c r="F55">
        <f t="shared" si="2"/>
        <v>28</v>
      </c>
      <c r="G55" s="1">
        <f t="shared" si="3"/>
        <v>43890</v>
      </c>
    </row>
    <row r="56" spans="1:7" x14ac:dyDescent="0.25">
      <c r="A56" s="2">
        <v>43890</v>
      </c>
      <c r="B56">
        <v>702.25</v>
      </c>
      <c r="C56">
        <v>1291.8000000000002</v>
      </c>
      <c r="D56">
        <f t="shared" si="0"/>
        <v>2020</v>
      </c>
      <c r="E56">
        <f t="shared" si="1"/>
        <v>2</v>
      </c>
      <c r="F56">
        <f t="shared" si="2"/>
        <v>29</v>
      </c>
      <c r="G56" s="1">
        <f t="shared" si="3"/>
        <v>43890</v>
      </c>
    </row>
    <row r="57" spans="1:7" x14ac:dyDescent="0.25">
      <c r="A57" s="2">
        <v>43891</v>
      </c>
      <c r="B57">
        <v>1998.8500000000001</v>
      </c>
      <c r="C57">
        <v>1467.9500000000003</v>
      </c>
      <c r="D57">
        <f t="shared" si="0"/>
        <v>2020</v>
      </c>
      <c r="E57">
        <f t="shared" si="1"/>
        <v>3</v>
      </c>
      <c r="F57">
        <f t="shared" si="2"/>
        <v>1</v>
      </c>
      <c r="G57" s="1">
        <f t="shared" si="3"/>
        <v>43900</v>
      </c>
    </row>
    <row r="58" spans="1:7" x14ac:dyDescent="0.25">
      <c r="A58" s="2">
        <v>43892</v>
      </c>
      <c r="B58">
        <v>3406.4000000000005</v>
      </c>
      <c r="C58">
        <v>2729.3</v>
      </c>
      <c r="D58">
        <f t="shared" si="0"/>
        <v>2020</v>
      </c>
      <c r="E58">
        <f t="shared" si="1"/>
        <v>3</v>
      </c>
      <c r="F58">
        <f t="shared" si="2"/>
        <v>2</v>
      </c>
      <c r="G58" s="1">
        <f t="shared" si="3"/>
        <v>43900</v>
      </c>
    </row>
    <row r="59" spans="1:7" x14ac:dyDescent="0.25">
      <c r="A59" s="2">
        <v>43893</v>
      </c>
      <c r="B59">
        <v>1365.95</v>
      </c>
      <c r="C59">
        <v>1582.7</v>
      </c>
      <c r="D59">
        <f t="shared" si="0"/>
        <v>2020</v>
      </c>
      <c r="E59">
        <f t="shared" si="1"/>
        <v>3</v>
      </c>
      <c r="F59">
        <f t="shared" si="2"/>
        <v>3</v>
      </c>
      <c r="G59" s="1">
        <f t="shared" si="3"/>
        <v>43900</v>
      </c>
    </row>
    <row r="60" spans="1:7" x14ac:dyDescent="0.25">
      <c r="A60" s="2">
        <v>43894</v>
      </c>
      <c r="B60">
        <v>2404.9500000000003</v>
      </c>
      <c r="C60">
        <v>2341.0500000000002</v>
      </c>
      <c r="D60">
        <f t="shared" si="0"/>
        <v>2020</v>
      </c>
      <c r="E60">
        <f t="shared" si="1"/>
        <v>3</v>
      </c>
      <c r="F60">
        <f t="shared" si="2"/>
        <v>4</v>
      </c>
      <c r="G60" s="1">
        <f t="shared" si="3"/>
        <v>43900</v>
      </c>
    </row>
    <row r="61" spans="1:7" x14ac:dyDescent="0.25">
      <c r="A61" s="2">
        <v>43895</v>
      </c>
      <c r="B61">
        <v>1289.4000000000001</v>
      </c>
      <c r="C61">
        <v>2008.5</v>
      </c>
      <c r="D61">
        <f t="shared" si="0"/>
        <v>2020</v>
      </c>
      <c r="E61">
        <f t="shared" si="1"/>
        <v>3</v>
      </c>
      <c r="F61">
        <f t="shared" si="2"/>
        <v>5</v>
      </c>
      <c r="G61" s="1">
        <f t="shared" si="3"/>
        <v>43900</v>
      </c>
    </row>
    <row r="62" spans="1:7" x14ac:dyDescent="0.25">
      <c r="A62" s="2">
        <v>43896</v>
      </c>
      <c r="B62">
        <v>2482.1000000000004</v>
      </c>
      <c r="C62">
        <v>565.65000000000009</v>
      </c>
      <c r="D62">
        <f t="shared" si="0"/>
        <v>2020</v>
      </c>
      <c r="E62">
        <f t="shared" si="1"/>
        <v>3</v>
      </c>
      <c r="F62">
        <f t="shared" si="2"/>
        <v>6</v>
      </c>
      <c r="G62" s="1">
        <f t="shared" si="3"/>
        <v>43900</v>
      </c>
    </row>
    <row r="63" spans="1:7" x14ac:dyDescent="0.25">
      <c r="A63" s="2">
        <v>43897</v>
      </c>
      <c r="B63">
        <v>2256.5500000000002</v>
      </c>
      <c r="C63">
        <v>1221.2000000000003</v>
      </c>
      <c r="D63">
        <f t="shared" si="0"/>
        <v>2020</v>
      </c>
      <c r="E63">
        <f t="shared" si="1"/>
        <v>3</v>
      </c>
      <c r="F63">
        <f t="shared" si="2"/>
        <v>7</v>
      </c>
      <c r="G63" s="1">
        <f t="shared" si="3"/>
        <v>43900</v>
      </c>
    </row>
    <row r="64" spans="1:7" x14ac:dyDescent="0.25">
      <c r="A64" s="2">
        <v>43898</v>
      </c>
      <c r="B64">
        <v>548.65</v>
      </c>
      <c r="C64">
        <v>771.85</v>
      </c>
      <c r="D64">
        <f t="shared" si="0"/>
        <v>2020</v>
      </c>
      <c r="E64">
        <f t="shared" si="1"/>
        <v>3</v>
      </c>
      <c r="F64">
        <f t="shared" si="2"/>
        <v>8</v>
      </c>
      <c r="G64" s="1">
        <f t="shared" si="3"/>
        <v>43900</v>
      </c>
    </row>
    <row r="65" spans="1:7" x14ac:dyDescent="0.25">
      <c r="A65" s="2">
        <v>43899</v>
      </c>
      <c r="B65">
        <v>2567.2000000000003</v>
      </c>
      <c r="C65">
        <v>1901.1</v>
      </c>
      <c r="D65">
        <f t="shared" si="0"/>
        <v>2020</v>
      </c>
      <c r="E65">
        <f t="shared" si="1"/>
        <v>3</v>
      </c>
      <c r="F65">
        <f t="shared" si="2"/>
        <v>9</v>
      </c>
      <c r="G65" s="1">
        <f t="shared" si="3"/>
        <v>43900</v>
      </c>
    </row>
    <row r="66" spans="1:7" x14ac:dyDescent="0.25">
      <c r="A66" s="2">
        <v>43900</v>
      </c>
      <c r="B66">
        <v>1276.05</v>
      </c>
      <c r="C66">
        <v>596.6</v>
      </c>
      <c r="D66">
        <f t="shared" si="0"/>
        <v>2020</v>
      </c>
      <c r="E66">
        <f t="shared" si="1"/>
        <v>3</v>
      </c>
      <c r="F66">
        <f t="shared" si="2"/>
        <v>10</v>
      </c>
      <c r="G66" s="1">
        <f t="shared" si="3"/>
        <v>43900</v>
      </c>
    </row>
    <row r="67" spans="1:7" x14ac:dyDescent="0.25">
      <c r="A67" s="2">
        <v>43901</v>
      </c>
      <c r="B67">
        <v>3114.7500000000005</v>
      </c>
      <c r="C67">
        <v>3319.8</v>
      </c>
      <c r="D67">
        <f t="shared" si="0"/>
        <v>2020</v>
      </c>
      <c r="E67">
        <f t="shared" si="1"/>
        <v>3</v>
      </c>
      <c r="F67">
        <f t="shared" si="2"/>
        <v>11</v>
      </c>
      <c r="G67" s="1">
        <f t="shared" si="3"/>
        <v>43910</v>
      </c>
    </row>
    <row r="68" spans="1:7" x14ac:dyDescent="0.25">
      <c r="A68" s="2">
        <v>43902</v>
      </c>
      <c r="B68">
        <v>1472.65</v>
      </c>
      <c r="C68">
        <v>2155.3000000000002</v>
      </c>
      <c r="D68">
        <f t="shared" ref="D68:D131" si="4">YEAR(A68)</f>
        <v>2020</v>
      </c>
      <c r="E68">
        <f t="shared" ref="E68:E131" si="5">MONTH(A68)</f>
        <v>3</v>
      </c>
      <c r="F68">
        <f t="shared" ref="F68:F131" si="6">DAY(A68)</f>
        <v>12</v>
      </c>
      <c r="G68" s="1">
        <f t="shared" ref="G68:G131" si="7">DATE(YEAR(A68),MONTH(A68),IF(DAY(A68)&lt;=10,10,IF(DAY(A68)&lt;=20,20,DAY(DATE(YEAR(A68),MONTH(A68)+1,1)-1))))</f>
        <v>43910</v>
      </c>
    </row>
    <row r="69" spans="1:7" x14ac:dyDescent="0.25">
      <c r="A69" s="2">
        <v>43903</v>
      </c>
      <c r="B69">
        <v>4319.4500000000007</v>
      </c>
      <c r="C69">
        <v>2595.85</v>
      </c>
      <c r="D69">
        <f t="shared" si="4"/>
        <v>2020</v>
      </c>
      <c r="E69">
        <f t="shared" si="5"/>
        <v>3</v>
      </c>
      <c r="F69">
        <f t="shared" si="6"/>
        <v>13</v>
      </c>
      <c r="G69" s="1">
        <f t="shared" si="7"/>
        <v>43910</v>
      </c>
    </row>
    <row r="70" spans="1:7" x14ac:dyDescent="0.25">
      <c r="A70" s="2">
        <v>43904</v>
      </c>
      <c r="B70">
        <v>950.85</v>
      </c>
      <c r="C70">
        <v>66.400000000000006</v>
      </c>
      <c r="D70">
        <f t="shared" si="4"/>
        <v>2020</v>
      </c>
      <c r="E70">
        <f t="shared" si="5"/>
        <v>3</v>
      </c>
      <c r="F70">
        <f t="shared" si="6"/>
        <v>14</v>
      </c>
      <c r="G70" s="1">
        <f t="shared" si="7"/>
        <v>43910</v>
      </c>
    </row>
    <row r="71" spans="1:7" x14ac:dyDescent="0.25">
      <c r="A71" s="2">
        <v>43905</v>
      </c>
      <c r="B71">
        <v>2550.5</v>
      </c>
      <c r="C71">
        <v>2271.65</v>
      </c>
      <c r="D71">
        <f t="shared" si="4"/>
        <v>2020</v>
      </c>
      <c r="E71">
        <f t="shared" si="5"/>
        <v>3</v>
      </c>
      <c r="F71">
        <f t="shared" si="6"/>
        <v>15</v>
      </c>
      <c r="G71" s="1">
        <f t="shared" si="7"/>
        <v>43910</v>
      </c>
    </row>
    <row r="72" spans="1:7" x14ac:dyDescent="0.25">
      <c r="A72" s="2">
        <v>43906</v>
      </c>
      <c r="B72">
        <v>1697.8500000000001</v>
      </c>
      <c r="C72">
        <v>1780.9</v>
      </c>
      <c r="D72">
        <f t="shared" si="4"/>
        <v>2020</v>
      </c>
      <c r="E72">
        <f t="shared" si="5"/>
        <v>3</v>
      </c>
      <c r="F72">
        <f t="shared" si="6"/>
        <v>16</v>
      </c>
      <c r="G72" s="1">
        <f t="shared" si="7"/>
        <v>43910</v>
      </c>
    </row>
    <row r="73" spans="1:7" x14ac:dyDescent="0.25">
      <c r="A73" s="2">
        <v>43907</v>
      </c>
      <c r="B73">
        <v>1693.3000000000002</v>
      </c>
      <c r="C73">
        <v>2522.0500000000002</v>
      </c>
      <c r="D73">
        <f t="shared" si="4"/>
        <v>2020</v>
      </c>
      <c r="E73">
        <f t="shared" si="5"/>
        <v>3</v>
      </c>
      <c r="F73">
        <f t="shared" si="6"/>
        <v>17</v>
      </c>
      <c r="G73" s="1">
        <f t="shared" si="7"/>
        <v>43910</v>
      </c>
    </row>
    <row r="74" spans="1:7" x14ac:dyDescent="0.25">
      <c r="A74" s="2">
        <v>43908</v>
      </c>
      <c r="B74">
        <v>5400.55</v>
      </c>
      <c r="C74">
        <v>4420.7</v>
      </c>
      <c r="D74">
        <f t="shared" si="4"/>
        <v>2020</v>
      </c>
      <c r="E74">
        <f t="shared" si="5"/>
        <v>3</v>
      </c>
      <c r="F74">
        <f t="shared" si="6"/>
        <v>18</v>
      </c>
      <c r="G74" s="1">
        <f t="shared" si="7"/>
        <v>43910</v>
      </c>
    </row>
    <row r="75" spans="1:7" x14ac:dyDescent="0.25">
      <c r="A75" s="2">
        <v>43909</v>
      </c>
      <c r="B75">
        <v>3063.8</v>
      </c>
      <c r="C75">
        <v>2691.25</v>
      </c>
      <c r="D75">
        <f t="shared" si="4"/>
        <v>2020</v>
      </c>
      <c r="E75">
        <f t="shared" si="5"/>
        <v>3</v>
      </c>
      <c r="F75">
        <f t="shared" si="6"/>
        <v>19</v>
      </c>
      <c r="G75" s="1">
        <f t="shared" si="7"/>
        <v>43910</v>
      </c>
    </row>
    <row r="76" spans="1:7" x14ac:dyDescent="0.25">
      <c r="A76" s="2">
        <v>43910</v>
      </c>
      <c r="B76">
        <v>684.5</v>
      </c>
      <c r="C76">
        <v>1080.25</v>
      </c>
      <c r="D76">
        <f t="shared" si="4"/>
        <v>2020</v>
      </c>
      <c r="E76">
        <f t="shared" si="5"/>
        <v>3</v>
      </c>
      <c r="F76">
        <f t="shared" si="6"/>
        <v>20</v>
      </c>
      <c r="G76" s="1">
        <f t="shared" si="7"/>
        <v>43910</v>
      </c>
    </row>
    <row r="77" spans="1:7" x14ac:dyDescent="0.25">
      <c r="A77" s="2">
        <v>43912</v>
      </c>
      <c r="B77">
        <v>1805.85</v>
      </c>
      <c r="C77">
        <v>1523.05</v>
      </c>
      <c r="D77">
        <f t="shared" si="4"/>
        <v>2020</v>
      </c>
      <c r="E77">
        <f t="shared" si="5"/>
        <v>3</v>
      </c>
      <c r="F77">
        <f t="shared" si="6"/>
        <v>22</v>
      </c>
      <c r="G77" s="1">
        <f t="shared" si="7"/>
        <v>43921</v>
      </c>
    </row>
    <row r="78" spans="1:7" x14ac:dyDescent="0.25">
      <c r="A78" s="2">
        <v>43913</v>
      </c>
      <c r="B78">
        <v>2630.2000000000003</v>
      </c>
      <c r="C78">
        <v>1650.3500000000001</v>
      </c>
      <c r="D78">
        <f t="shared" si="4"/>
        <v>2020</v>
      </c>
      <c r="E78">
        <f t="shared" si="5"/>
        <v>3</v>
      </c>
      <c r="F78">
        <f t="shared" si="6"/>
        <v>23</v>
      </c>
      <c r="G78" s="1">
        <f t="shared" si="7"/>
        <v>43921</v>
      </c>
    </row>
    <row r="79" spans="1:7" x14ac:dyDescent="0.25">
      <c r="A79" s="2">
        <v>43914</v>
      </c>
      <c r="B79">
        <v>1465.4</v>
      </c>
      <c r="C79">
        <v>2342.65</v>
      </c>
      <c r="D79">
        <f t="shared" si="4"/>
        <v>2020</v>
      </c>
      <c r="E79">
        <f t="shared" si="5"/>
        <v>3</v>
      </c>
      <c r="F79">
        <f t="shared" si="6"/>
        <v>24</v>
      </c>
      <c r="G79" s="1">
        <f t="shared" si="7"/>
        <v>43921</v>
      </c>
    </row>
    <row r="80" spans="1:7" x14ac:dyDescent="0.25">
      <c r="A80" s="2">
        <v>43916</v>
      </c>
      <c r="B80">
        <v>1310.5</v>
      </c>
      <c r="C80">
        <v>43.050000000000004</v>
      </c>
      <c r="D80">
        <f t="shared" si="4"/>
        <v>2020</v>
      </c>
      <c r="E80">
        <f t="shared" si="5"/>
        <v>3</v>
      </c>
      <c r="F80">
        <f t="shared" si="6"/>
        <v>26</v>
      </c>
      <c r="G80" s="1">
        <f t="shared" si="7"/>
        <v>43921</v>
      </c>
    </row>
    <row r="81" spans="1:7" x14ac:dyDescent="0.25">
      <c r="A81" s="2">
        <v>43918</v>
      </c>
      <c r="B81">
        <v>1076.3499999999999</v>
      </c>
      <c r="C81">
        <v>1009.4</v>
      </c>
      <c r="D81">
        <f t="shared" si="4"/>
        <v>2020</v>
      </c>
      <c r="E81">
        <f t="shared" si="5"/>
        <v>3</v>
      </c>
      <c r="F81">
        <f t="shared" si="6"/>
        <v>28</v>
      </c>
      <c r="G81" s="1">
        <f t="shared" si="7"/>
        <v>43921</v>
      </c>
    </row>
    <row r="82" spans="1:7" x14ac:dyDescent="0.25">
      <c r="A82" s="2">
        <v>43920</v>
      </c>
      <c r="B82">
        <v>198.35000000000002</v>
      </c>
      <c r="C82">
        <v>1129.5</v>
      </c>
      <c r="D82">
        <f t="shared" si="4"/>
        <v>2020</v>
      </c>
      <c r="E82">
        <f t="shared" si="5"/>
        <v>3</v>
      </c>
      <c r="F82">
        <f t="shared" si="6"/>
        <v>30</v>
      </c>
      <c r="G82" s="1">
        <f t="shared" si="7"/>
        <v>43921</v>
      </c>
    </row>
    <row r="83" spans="1:7" x14ac:dyDescent="0.25">
      <c r="A83" s="2">
        <v>43921</v>
      </c>
      <c r="B83">
        <v>4524.6000000000004</v>
      </c>
      <c r="C83">
        <v>3458.3</v>
      </c>
      <c r="D83">
        <f t="shared" si="4"/>
        <v>2020</v>
      </c>
      <c r="E83">
        <f t="shared" si="5"/>
        <v>3</v>
      </c>
      <c r="F83">
        <f t="shared" si="6"/>
        <v>31</v>
      </c>
      <c r="G83" s="1">
        <f t="shared" si="7"/>
        <v>43921</v>
      </c>
    </row>
    <row r="84" spans="1:7" x14ac:dyDescent="0.25">
      <c r="A84" s="2">
        <v>43922</v>
      </c>
      <c r="B84">
        <v>1460.8500000000001</v>
      </c>
      <c r="C84">
        <v>1030.55</v>
      </c>
      <c r="D84">
        <f t="shared" si="4"/>
        <v>2020</v>
      </c>
      <c r="E84">
        <f t="shared" si="5"/>
        <v>4</v>
      </c>
      <c r="F84">
        <f t="shared" si="6"/>
        <v>1</v>
      </c>
      <c r="G84" s="1">
        <f t="shared" si="7"/>
        <v>43931</v>
      </c>
    </row>
    <row r="85" spans="1:7" x14ac:dyDescent="0.25">
      <c r="A85" s="2">
        <v>43924</v>
      </c>
      <c r="B85">
        <v>2582.0500000000002</v>
      </c>
      <c r="C85">
        <v>1911</v>
      </c>
      <c r="D85">
        <f t="shared" si="4"/>
        <v>2020</v>
      </c>
      <c r="E85">
        <f t="shared" si="5"/>
        <v>4</v>
      </c>
      <c r="F85">
        <f t="shared" si="6"/>
        <v>3</v>
      </c>
      <c r="G85" s="1">
        <f t="shared" si="7"/>
        <v>43931</v>
      </c>
    </row>
    <row r="86" spans="1:7" x14ac:dyDescent="0.25">
      <c r="A86" s="2">
        <v>43925</v>
      </c>
      <c r="B86">
        <v>3114.6000000000004</v>
      </c>
      <c r="C86">
        <v>2947.45</v>
      </c>
      <c r="D86">
        <f t="shared" si="4"/>
        <v>2020</v>
      </c>
      <c r="E86">
        <f t="shared" si="5"/>
        <v>4</v>
      </c>
      <c r="F86">
        <f t="shared" si="6"/>
        <v>4</v>
      </c>
      <c r="G86" s="1">
        <f t="shared" si="7"/>
        <v>43931</v>
      </c>
    </row>
    <row r="87" spans="1:7" x14ac:dyDescent="0.25">
      <c r="A87" s="2">
        <v>43926</v>
      </c>
      <c r="B87">
        <v>1662.4</v>
      </c>
      <c r="C87">
        <v>1816.5000000000002</v>
      </c>
      <c r="D87">
        <f t="shared" si="4"/>
        <v>2020</v>
      </c>
      <c r="E87">
        <f t="shared" si="5"/>
        <v>4</v>
      </c>
      <c r="F87">
        <f t="shared" si="6"/>
        <v>5</v>
      </c>
      <c r="G87" s="1">
        <f t="shared" si="7"/>
        <v>43931</v>
      </c>
    </row>
    <row r="88" spans="1:7" x14ac:dyDescent="0.25">
      <c r="A88" s="2">
        <v>43927</v>
      </c>
      <c r="B88">
        <v>2103.15</v>
      </c>
      <c r="C88">
        <v>2196.9499999999998</v>
      </c>
      <c r="D88">
        <f t="shared" si="4"/>
        <v>2020</v>
      </c>
      <c r="E88">
        <f t="shared" si="5"/>
        <v>4</v>
      </c>
      <c r="F88">
        <f t="shared" si="6"/>
        <v>6</v>
      </c>
      <c r="G88" s="1">
        <f t="shared" si="7"/>
        <v>43931</v>
      </c>
    </row>
    <row r="89" spans="1:7" x14ac:dyDescent="0.25">
      <c r="A89" s="2">
        <v>43928</v>
      </c>
      <c r="B89">
        <v>4977.8500000000004</v>
      </c>
      <c r="C89">
        <v>2902.2500000000005</v>
      </c>
      <c r="D89">
        <f t="shared" si="4"/>
        <v>2020</v>
      </c>
      <c r="E89">
        <f t="shared" si="5"/>
        <v>4</v>
      </c>
      <c r="F89">
        <f t="shared" si="6"/>
        <v>7</v>
      </c>
      <c r="G89" s="1">
        <f t="shared" si="7"/>
        <v>43931</v>
      </c>
    </row>
    <row r="90" spans="1:7" x14ac:dyDescent="0.25">
      <c r="A90" s="2">
        <v>43929</v>
      </c>
      <c r="B90">
        <v>2444.9499999999998</v>
      </c>
      <c r="C90">
        <v>1632.3500000000001</v>
      </c>
      <c r="D90">
        <f t="shared" si="4"/>
        <v>2020</v>
      </c>
      <c r="E90">
        <f t="shared" si="5"/>
        <v>4</v>
      </c>
      <c r="F90">
        <f t="shared" si="6"/>
        <v>8</v>
      </c>
      <c r="G90" s="1">
        <f t="shared" si="7"/>
        <v>43931</v>
      </c>
    </row>
    <row r="91" spans="1:7" x14ac:dyDescent="0.25">
      <c r="A91" s="2">
        <v>43930</v>
      </c>
      <c r="B91">
        <v>1555.65</v>
      </c>
      <c r="C91">
        <v>2664.15</v>
      </c>
      <c r="D91">
        <f t="shared" si="4"/>
        <v>2020</v>
      </c>
      <c r="E91">
        <f t="shared" si="5"/>
        <v>4</v>
      </c>
      <c r="F91">
        <f t="shared" si="6"/>
        <v>9</v>
      </c>
      <c r="G91" s="1">
        <f t="shared" si="7"/>
        <v>43931</v>
      </c>
    </row>
    <row r="92" spans="1:7" x14ac:dyDescent="0.25">
      <c r="A92" s="2">
        <v>43931</v>
      </c>
      <c r="B92">
        <v>123.60000000000001</v>
      </c>
      <c r="C92">
        <v>1213.45</v>
      </c>
      <c r="D92">
        <f t="shared" si="4"/>
        <v>2020</v>
      </c>
      <c r="E92">
        <f t="shared" si="5"/>
        <v>4</v>
      </c>
      <c r="F92">
        <f t="shared" si="6"/>
        <v>10</v>
      </c>
      <c r="G92" s="1">
        <f t="shared" si="7"/>
        <v>43931</v>
      </c>
    </row>
    <row r="93" spans="1:7" x14ac:dyDescent="0.25">
      <c r="A93" s="2">
        <v>43932</v>
      </c>
      <c r="B93">
        <v>2441.15</v>
      </c>
      <c r="C93">
        <v>1921.25</v>
      </c>
      <c r="D93">
        <f t="shared" si="4"/>
        <v>2020</v>
      </c>
      <c r="E93">
        <f t="shared" si="5"/>
        <v>4</v>
      </c>
      <c r="F93">
        <f t="shared" si="6"/>
        <v>11</v>
      </c>
      <c r="G93" s="1">
        <f t="shared" si="7"/>
        <v>43941</v>
      </c>
    </row>
    <row r="94" spans="1:7" x14ac:dyDescent="0.25">
      <c r="A94" s="2">
        <v>43933</v>
      </c>
      <c r="B94">
        <v>789.85</v>
      </c>
      <c r="C94">
        <v>2099.9</v>
      </c>
      <c r="D94">
        <f t="shared" si="4"/>
        <v>2020</v>
      </c>
      <c r="E94">
        <f t="shared" si="5"/>
        <v>4</v>
      </c>
      <c r="F94">
        <f t="shared" si="6"/>
        <v>12</v>
      </c>
      <c r="G94" s="1">
        <f t="shared" si="7"/>
        <v>43941</v>
      </c>
    </row>
    <row r="95" spans="1:7" x14ac:dyDescent="0.25">
      <c r="A95" s="2">
        <v>43935</v>
      </c>
      <c r="B95">
        <v>725.1</v>
      </c>
      <c r="C95">
        <v>1015.5</v>
      </c>
      <c r="D95">
        <f t="shared" si="4"/>
        <v>2020</v>
      </c>
      <c r="E95">
        <f t="shared" si="5"/>
        <v>4</v>
      </c>
      <c r="F95">
        <f t="shared" si="6"/>
        <v>14</v>
      </c>
      <c r="G95" s="1">
        <f t="shared" si="7"/>
        <v>43941</v>
      </c>
    </row>
    <row r="96" spans="1:7" x14ac:dyDescent="0.25">
      <c r="A96" s="2">
        <v>43936</v>
      </c>
      <c r="B96">
        <v>2347.5500000000002</v>
      </c>
      <c r="C96">
        <v>4022.7</v>
      </c>
      <c r="D96">
        <f t="shared" si="4"/>
        <v>2020</v>
      </c>
      <c r="E96">
        <f t="shared" si="5"/>
        <v>4</v>
      </c>
      <c r="F96">
        <f t="shared" si="6"/>
        <v>15</v>
      </c>
      <c r="G96" s="1">
        <f t="shared" si="7"/>
        <v>43941</v>
      </c>
    </row>
    <row r="97" spans="1:7" x14ac:dyDescent="0.25">
      <c r="A97" s="2">
        <v>43937</v>
      </c>
      <c r="B97">
        <v>3964.4</v>
      </c>
      <c r="C97">
        <v>4112.8999999999996</v>
      </c>
      <c r="D97">
        <f t="shared" si="4"/>
        <v>2020</v>
      </c>
      <c r="E97">
        <f t="shared" si="5"/>
        <v>4</v>
      </c>
      <c r="F97">
        <f t="shared" si="6"/>
        <v>16</v>
      </c>
      <c r="G97" s="1">
        <f t="shared" si="7"/>
        <v>43941</v>
      </c>
    </row>
    <row r="98" spans="1:7" x14ac:dyDescent="0.25">
      <c r="A98" s="2">
        <v>43938</v>
      </c>
      <c r="B98">
        <v>339.40000000000003</v>
      </c>
      <c r="C98">
        <v>783.55000000000007</v>
      </c>
      <c r="D98">
        <f t="shared" si="4"/>
        <v>2020</v>
      </c>
      <c r="E98">
        <f t="shared" si="5"/>
        <v>4</v>
      </c>
      <c r="F98">
        <f t="shared" si="6"/>
        <v>17</v>
      </c>
      <c r="G98" s="1">
        <f t="shared" si="7"/>
        <v>43941</v>
      </c>
    </row>
    <row r="99" spans="1:7" x14ac:dyDescent="0.25">
      <c r="A99" s="2">
        <v>43939</v>
      </c>
      <c r="B99">
        <v>361.1</v>
      </c>
      <c r="C99">
        <v>3469.7</v>
      </c>
      <c r="D99">
        <f t="shared" si="4"/>
        <v>2020</v>
      </c>
      <c r="E99">
        <f t="shared" si="5"/>
        <v>4</v>
      </c>
      <c r="F99">
        <f t="shared" si="6"/>
        <v>18</v>
      </c>
      <c r="G99" s="1">
        <f t="shared" si="7"/>
        <v>43941</v>
      </c>
    </row>
    <row r="100" spans="1:7" x14ac:dyDescent="0.25">
      <c r="A100" s="2">
        <v>43940</v>
      </c>
      <c r="B100">
        <v>2824.4</v>
      </c>
      <c r="C100">
        <v>3479.95</v>
      </c>
      <c r="D100">
        <f t="shared" si="4"/>
        <v>2020</v>
      </c>
      <c r="E100">
        <f t="shared" si="5"/>
        <v>4</v>
      </c>
      <c r="F100">
        <f t="shared" si="6"/>
        <v>19</v>
      </c>
      <c r="G100" s="1">
        <f t="shared" si="7"/>
        <v>43941</v>
      </c>
    </row>
    <row r="101" spans="1:7" x14ac:dyDescent="0.25">
      <c r="A101" s="2">
        <v>43941</v>
      </c>
      <c r="B101">
        <v>1867.15</v>
      </c>
      <c r="C101">
        <v>3254.6</v>
      </c>
      <c r="D101">
        <f t="shared" si="4"/>
        <v>2020</v>
      </c>
      <c r="E101">
        <f t="shared" si="5"/>
        <v>4</v>
      </c>
      <c r="F101">
        <f t="shared" si="6"/>
        <v>20</v>
      </c>
      <c r="G101" s="1">
        <f t="shared" si="7"/>
        <v>43941</v>
      </c>
    </row>
    <row r="102" spans="1:7" x14ac:dyDescent="0.25">
      <c r="A102" s="2">
        <v>43942</v>
      </c>
      <c r="B102">
        <v>106.25</v>
      </c>
      <c r="C102">
        <v>835.35</v>
      </c>
      <c r="D102">
        <f t="shared" si="4"/>
        <v>2020</v>
      </c>
      <c r="E102">
        <f t="shared" si="5"/>
        <v>4</v>
      </c>
      <c r="F102">
        <f t="shared" si="6"/>
        <v>21</v>
      </c>
      <c r="G102" s="1">
        <f t="shared" si="7"/>
        <v>43951</v>
      </c>
    </row>
    <row r="103" spans="1:7" x14ac:dyDescent="0.25">
      <c r="A103" s="2">
        <v>43943</v>
      </c>
      <c r="B103">
        <v>3558.4000000000005</v>
      </c>
      <c r="C103">
        <v>3874.75</v>
      </c>
      <c r="D103">
        <f t="shared" si="4"/>
        <v>2020</v>
      </c>
      <c r="E103">
        <f t="shared" si="5"/>
        <v>4</v>
      </c>
      <c r="F103">
        <f t="shared" si="6"/>
        <v>22</v>
      </c>
      <c r="G103" s="1">
        <f t="shared" si="7"/>
        <v>43951</v>
      </c>
    </row>
    <row r="104" spans="1:7" x14ac:dyDescent="0.25">
      <c r="A104" s="2">
        <v>43944</v>
      </c>
      <c r="B104">
        <v>3118.8500000000004</v>
      </c>
      <c r="C104">
        <v>3526.05</v>
      </c>
      <c r="D104">
        <f t="shared" si="4"/>
        <v>2020</v>
      </c>
      <c r="E104">
        <f t="shared" si="5"/>
        <v>4</v>
      </c>
      <c r="F104">
        <f t="shared" si="6"/>
        <v>23</v>
      </c>
      <c r="G104" s="1">
        <f t="shared" si="7"/>
        <v>43951</v>
      </c>
    </row>
    <row r="105" spans="1:7" x14ac:dyDescent="0.25">
      <c r="A105" s="2">
        <v>43945</v>
      </c>
      <c r="B105">
        <v>2185.4</v>
      </c>
      <c r="C105">
        <v>1828.9</v>
      </c>
      <c r="D105">
        <f t="shared" si="4"/>
        <v>2020</v>
      </c>
      <c r="E105">
        <f t="shared" si="5"/>
        <v>4</v>
      </c>
      <c r="F105">
        <f t="shared" si="6"/>
        <v>24</v>
      </c>
      <c r="G105" s="1">
        <f t="shared" si="7"/>
        <v>43951</v>
      </c>
    </row>
    <row r="106" spans="1:7" x14ac:dyDescent="0.25">
      <c r="A106" s="2">
        <v>43946</v>
      </c>
      <c r="B106">
        <v>3411.2000000000003</v>
      </c>
      <c r="C106">
        <v>3273.1</v>
      </c>
      <c r="D106">
        <f t="shared" si="4"/>
        <v>2020</v>
      </c>
      <c r="E106">
        <f t="shared" si="5"/>
        <v>4</v>
      </c>
      <c r="F106">
        <f t="shared" si="6"/>
        <v>25</v>
      </c>
      <c r="G106" s="1">
        <f t="shared" si="7"/>
        <v>43951</v>
      </c>
    </row>
    <row r="107" spans="1:7" x14ac:dyDescent="0.25">
      <c r="A107" s="2">
        <v>43947</v>
      </c>
      <c r="B107">
        <v>2866.15</v>
      </c>
      <c r="C107">
        <v>1576.9</v>
      </c>
      <c r="D107">
        <f t="shared" si="4"/>
        <v>2020</v>
      </c>
      <c r="E107">
        <f t="shared" si="5"/>
        <v>4</v>
      </c>
      <c r="F107">
        <f t="shared" si="6"/>
        <v>26</v>
      </c>
      <c r="G107" s="1">
        <f t="shared" si="7"/>
        <v>43951</v>
      </c>
    </row>
    <row r="108" spans="1:7" x14ac:dyDescent="0.25">
      <c r="A108" s="2">
        <v>43948</v>
      </c>
      <c r="B108">
        <v>971.75000000000011</v>
      </c>
      <c r="C108">
        <v>1148.75</v>
      </c>
      <c r="D108">
        <f t="shared" si="4"/>
        <v>2020</v>
      </c>
      <c r="E108">
        <f t="shared" si="5"/>
        <v>4</v>
      </c>
      <c r="F108">
        <f t="shared" si="6"/>
        <v>27</v>
      </c>
      <c r="G108" s="1">
        <f t="shared" si="7"/>
        <v>43951</v>
      </c>
    </row>
    <row r="109" spans="1:7" x14ac:dyDescent="0.25">
      <c r="A109" s="2">
        <v>43949</v>
      </c>
      <c r="B109">
        <v>1065.2</v>
      </c>
      <c r="C109">
        <v>636.40000000000009</v>
      </c>
      <c r="D109">
        <f t="shared" si="4"/>
        <v>2020</v>
      </c>
      <c r="E109">
        <f t="shared" si="5"/>
        <v>4</v>
      </c>
      <c r="F109">
        <f t="shared" si="6"/>
        <v>28</v>
      </c>
      <c r="G109" s="1">
        <f t="shared" si="7"/>
        <v>43951</v>
      </c>
    </row>
    <row r="110" spans="1:7" x14ac:dyDescent="0.25">
      <c r="A110" s="2">
        <v>43950</v>
      </c>
      <c r="B110">
        <v>3383.1000000000004</v>
      </c>
      <c r="C110">
        <v>3091.0000000000005</v>
      </c>
      <c r="D110">
        <f t="shared" si="4"/>
        <v>2020</v>
      </c>
      <c r="E110">
        <f t="shared" si="5"/>
        <v>4</v>
      </c>
      <c r="F110">
        <f t="shared" si="6"/>
        <v>29</v>
      </c>
      <c r="G110" s="1">
        <f t="shared" si="7"/>
        <v>43951</v>
      </c>
    </row>
    <row r="111" spans="1:7" x14ac:dyDescent="0.25">
      <c r="A111" s="2">
        <v>43951</v>
      </c>
      <c r="B111">
        <v>1605.45</v>
      </c>
      <c r="C111">
        <v>953.60000000000014</v>
      </c>
      <c r="D111">
        <f t="shared" si="4"/>
        <v>2020</v>
      </c>
      <c r="E111">
        <f t="shared" si="5"/>
        <v>4</v>
      </c>
      <c r="F111">
        <f t="shared" si="6"/>
        <v>30</v>
      </c>
      <c r="G111" s="1">
        <f t="shared" si="7"/>
        <v>43951</v>
      </c>
    </row>
    <row r="112" spans="1:7" x14ac:dyDescent="0.25">
      <c r="A112" s="2">
        <v>43952</v>
      </c>
      <c r="B112">
        <v>899.80000000000007</v>
      </c>
      <c r="C112">
        <v>485.85</v>
      </c>
      <c r="D112">
        <f t="shared" si="4"/>
        <v>2020</v>
      </c>
      <c r="E112">
        <f t="shared" si="5"/>
        <v>5</v>
      </c>
      <c r="F112">
        <f t="shared" si="6"/>
        <v>1</v>
      </c>
      <c r="G112" s="1">
        <f t="shared" si="7"/>
        <v>43961</v>
      </c>
    </row>
    <row r="113" spans="1:7" x14ac:dyDescent="0.25">
      <c r="A113" s="2">
        <v>43954</v>
      </c>
      <c r="B113">
        <v>3786.15</v>
      </c>
      <c r="C113">
        <v>3668</v>
      </c>
      <c r="D113">
        <f t="shared" si="4"/>
        <v>2020</v>
      </c>
      <c r="E113">
        <f t="shared" si="5"/>
        <v>5</v>
      </c>
      <c r="F113">
        <f t="shared" si="6"/>
        <v>3</v>
      </c>
      <c r="G113" s="1">
        <f t="shared" si="7"/>
        <v>43961</v>
      </c>
    </row>
    <row r="114" spans="1:7" x14ac:dyDescent="0.25">
      <c r="A114" s="2">
        <v>43955</v>
      </c>
      <c r="B114">
        <v>4025.1500000000005</v>
      </c>
      <c r="C114">
        <v>1959.5</v>
      </c>
      <c r="D114">
        <f t="shared" si="4"/>
        <v>2020</v>
      </c>
      <c r="E114">
        <f t="shared" si="5"/>
        <v>5</v>
      </c>
      <c r="F114">
        <f t="shared" si="6"/>
        <v>4</v>
      </c>
      <c r="G114" s="1">
        <f t="shared" si="7"/>
        <v>43961</v>
      </c>
    </row>
    <row r="115" spans="1:7" x14ac:dyDescent="0.25">
      <c r="A115" s="2">
        <v>43956</v>
      </c>
      <c r="B115">
        <v>1589.0000000000002</v>
      </c>
      <c r="C115">
        <v>2105.1999999999998</v>
      </c>
      <c r="D115">
        <f t="shared" si="4"/>
        <v>2020</v>
      </c>
      <c r="E115">
        <f t="shared" si="5"/>
        <v>5</v>
      </c>
      <c r="F115">
        <f t="shared" si="6"/>
        <v>5</v>
      </c>
      <c r="G115" s="1">
        <f t="shared" si="7"/>
        <v>43961</v>
      </c>
    </row>
    <row r="116" spans="1:7" x14ac:dyDescent="0.25">
      <c r="A116" s="2">
        <v>43958</v>
      </c>
      <c r="B116">
        <v>1247.2</v>
      </c>
      <c r="C116">
        <v>1108.1500000000001</v>
      </c>
      <c r="D116">
        <f t="shared" si="4"/>
        <v>2020</v>
      </c>
      <c r="E116">
        <f t="shared" si="5"/>
        <v>5</v>
      </c>
      <c r="F116">
        <f t="shared" si="6"/>
        <v>7</v>
      </c>
      <c r="G116" s="1">
        <f t="shared" si="7"/>
        <v>43961</v>
      </c>
    </row>
    <row r="117" spans="1:7" x14ac:dyDescent="0.25">
      <c r="A117" s="2">
        <v>43959</v>
      </c>
      <c r="B117">
        <v>2917.1000000000004</v>
      </c>
      <c r="C117">
        <v>1775.6000000000001</v>
      </c>
      <c r="D117">
        <f t="shared" si="4"/>
        <v>2020</v>
      </c>
      <c r="E117">
        <f t="shared" si="5"/>
        <v>5</v>
      </c>
      <c r="F117">
        <f t="shared" si="6"/>
        <v>8</v>
      </c>
      <c r="G117" s="1">
        <f t="shared" si="7"/>
        <v>43961</v>
      </c>
    </row>
    <row r="118" spans="1:7" x14ac:dyDescent="0.25">
      <c r="A118" s="2">
        <v>43960</v>
      </c>
      <c r="B118">
        <v>834.80000000000007</v>
      </c>
      <c r="C118">
        <v>338.25</v>
      </c>
      <c r="D118">
        <f t="shared" si="4"/>
        <v>2020</v>
      </c>
      <c r="E118">
        <f t="shared" si="5"/>
        <v>5</v>
      </c>
      <c r="F118">
        <f t="shared" si="6"/>
        <v>9</v>
      </c>
      <c r="G118" s="1">
        <f t="shared" si="7"/>
        <v>43961</v>
      </c>
    </row>
    <row r="119" spans="1:7" x14ac:dyDescent="0.25">
      <c r="A119" s="2">
        <v>43961</v>
      </c>
      <c r="B119">
        <v>1780.35</v>
      </c>
      <c r="C119">
        <v>1588.0000000000002</v>
      </c>
      <c r="D119">
        <f t="shared" si="4"/>
        <v>2020</v>
      </c>
      <c r="E119">
        <f t="shared" si="5"/>
        <v>5</v>
      </c>
      <c r="F119">
        <f t="shared" si="6"/>
        <v>10</v>
      </c>
      <c r="G119" s="1">
        <f t="shared" si="7"/>
        <v>43961</v>
      </c>
    </row>
    <row r="120" spans="1:7" x14ac:dyDescent="0.25">
      <c r="A120" s="2">
        <v>43962</v>
      </c>
      <c r="B120">
        <v>6355.1</v>
      </c>
      <c r="C120">
        <v>4650.8500000000004</v>
      </c>
      <c r="D120">
        <f t="shared" si="4"/>
        <v>2020</v>
      </c>
      <c r="E120">
        <f t="shared" si="5"/>
        <v>5</v>
      </c>
      <c r="F120">
        <f t="shared" si="6"/>
        <v>11</v>
      </c>
      <c r="G120" s="1">
        <f t="shared" si="7"/>
        <v>43971</v>
      </c>
    </row>
    <row r="121" spans="1:7" x14ac:dyDescent="0.25">
      <c r="A121" s="2">
        <v>43963</v>
      </c>
      <c r="B121">
        <v>913.15000000000009</v>
      </c>
      <c r="C121">
        <v>1382.45</v>
      </c>
      <c r="D121">
        <f t="shared" si="4"/>
        <v>2020</v>
      </c>
      <c r="E121">
        <f t="shared" si="5"/>
        <v>5</v>
      </c>
      <c r="F121">
        <f t="shared" si="6"/>
        <v>12</v>
      </c>
      <c r="G121" s="1">
        <f t="shared" si="7"/>
        <v>43971</v>
      </c>
    </row>
    <row r="122" spans="1:7" x14ac:dyDescent="0.25">
      <c r="A122" s="2">
        <v>43964</v>
      </c>
      <c r="B122">
        <v>4807.8500000000004</v>
      </c>
      <c r="C122">
        <v>4186.5</v>
      </c>
      <c r="D122">
        <f t="shared" si="4"/>
        <v>2020</v>
      </c>
      <c r="E122">
        <f t="shared" si="5"/>
        <v>5</v>
      </c>
      <c r="F122">
        <f t="shared" si="6"/>
        <v>13</v>
      </c>
      <c r="G122" s="1">
        <f t="shared" si="7"/>
        <v>43971</v>
      </c>
    </row>
    <row r="123" spans="1:7" x14ac:dyDescent="0.25">
      <c r="A123" s="2">
        <v>43965</v>
      </c>
      <c r="B123">
        <v>677.30000000000007</v>
      </c>
      <c r="C123">
        <v>1237.6500000000001</v>
      </c>
      <c r="D123">
        <f t="shared" si="4"/>
        <v>2020</v>
      </c>
      <c r="E123">
        <f t="shared" si="5"/>
        <v>5</v>
      </c>
      <c r="F123">
        <f t="shared" si="6"/>
        <v>14</v>
      </c>
      <c r="G123" s="1">
        <f t="shared" si="7"/>
        <v>43971</v>
      </c>
    </row>
    <row r="124" spans="1:7" x14ac:dyDescent="0.25">
      <c r="A124" s="2">
        <v>43966</v>
      </c>
      <c r="B124">
        <v>3456.4</v>
      </c>
      <c r="C124">
        <v>1979.7</v>
      </c>
      <c r="D124">
        <f t="shared" si="4"/>
        <v>2020</v>
      </c>
      <c r="E124">
        <f t="shared" si="5"/>
        <v>5</v>
      </c>
      <c r="F124">
        <f t="shared" si="6"/>
        <v>15</v>
      </c>
      <c r="G124" s="1">
        <f t="shared" si="7"/>
        <v>43971</v>
      </c>
    </row>
    <row r="125" spans="1:7" x14ac:dyDescent="0.25">
      <c r="A125" s="2">
        <v>43967</v>
      </c>
      <c r="B125">
        <v>386.1</v>
      </c>
      <c r="C125">
        <v>1223.8</v>
      </c>
      <c r="D125">
        <f t="shared" si="4"/>
        <v>2020</v>
      </c>
      <c r="E125">
        <f t="shared" si="5"/>
        <v>5</v>
      </c>
      <c r="F125">
        <f t="shared" si="6"/>
        <v>16</v>
      </c>
      <c r="G125" s="1">
        <f t="shared" si="7"/>
        <v>43971</v>
      </c>
    </row>
    <row r="126" spans="1:7" x14ac:dyDescent="0.25">
      <c r="A126" s="2">
        <v>43968</v>
      </c>
      <c r="B126">
        <v>887.85</v>
      </c>
      <c r="C126">
        <v>463.70000000000005</v>
      </c>
      <c r="D126">
        <f t="shared" si="4"/>
        <v>2020</v>
      </c>
      <c r="E126">
        <f t="shared" si="5"/>
        <v>5</v>
      </c>
      <c r="F126">
        <f t="shared" si="6"/>
        <v>17</v>
      </c>
      <c r="G126" s="1">
        <f t="shared" si="7"/>
        <v>43971</v>
      </c>
    </row>
    <row r="127" spans="1:7" x14ac:dyDescent="0.25">
      <c r="A127" s="2">
        <v>43970</v>
      </c>
      <c r="B127">
        <v>793.80000000000007</v>
      </c>
      <c r="C127">
        <v>1570.65</v>
      </c>
      <c r="D127">
        <f t="shared" si="4"/>
        <v>2020</v>
      </c>
      <c r="E127">
        <f t="shared" si="5"/>
        <v>5</v>
      </c>
      <c r="F127">
        <f t="shared" si="6"/>
        <v>19</v>
      </c>
      <c r="G127" s="1">
        <f t="shared" si="7"/>
        <v>43971</v>
      </c>
    </row>
    <row r="128" spans="1:7" x14ac:dyDescent="0.25">
      <c r="A128" s="2">
        <v>43971</v>
      </c>
      <c r="B128">
        <v>936.90000000000009</v>
      </c>
      <c r="C128">
        <v>347.5</v>
      </c>
      <c r="D128">
        <f t="shared" si="4"/>
        <v>2020</v>
      </c>
      <c r="E128">
        <f t="shared" si="5"/>
        <v>5</v>
      </c>
      <c r="F128">
        <f t="shared" si="6"/>
        <v>20</v>
      </c>
      <c r="G128" s="1">
        <f t="shared" si="7"/>
        <v>43971</v>
      </c>
    </row>
    <row r="129" spans="1:7" x14ac:dyDescent="0.25">
      <c r="A129" s="2">
        <v>43972</v>
      </c>
      <c r="B129">
        <v>728.40000000000009</v>
      </c>
      <c r="C129">
        <v>2870.3</v>
      </c>
      <c r="D129">
        <f t="shared" si="4"/>
        <v>2020</v>
      </c>
      <c r="E129">
        <f t="shared" si="5"/>
        <v>5</v>
      </c>
      <c r="F129">
        <f t="shared" si="6"/>
        <v>21</v>
      </c>
      <c r="G129" s="1">
        <f t="shared" si="7"/>
        <v>43982</v>
      </c>
    </row>
    <row r="130" spans="1:7" x14ac:dyDescent="0.25">
      <c r="A130" s="2">
        <v>43973</v>
      </c>
      <c r="B130">
        <v>2205.65</v>
      </c>
      <c r="C130">
        <v>2213.4500000000003</v>
      </c>
      <c r="D130">
        <f t="shared" si="4"/>
        <v>2020</v>
      </c>
      <c r="E130">
        <f t="shared" si="5"/>
        <v>5</v>
      </c>
      <c r="F130">
        <f t="shared" si="6"/>
        <v>22</v>
      </c>
      <c r="G130" s="1">
        <f t="shared" si="7"/>
        <v>43982</v>
      </c>
    </row>
    <row r="131" spans="1:7" x14ac:dyDescent="0.25">
      <c r="A131" s="2">
        <v>43974</v>
      </c>
      <c r="B131">
        <v>856.6</v>
      </c>
      <c r="C131">
        <v>2351.3000000000002</v>
      </c>
      <c r="D131">
        <f t="shared" si="4"/>
        <v>2020</v>
      </c>
      <c r="E131">
        <f t="shared" si="5"/>
        <v>5</v>
      </c>
      <c r="F131">
        <f t="shared" si="6"/>
        <v>23</v>
      </c>
      <c r="G131" s="1">
        <f t="shared" si="7"/>
        <v>43982</v>
      </c>
    </row>
    <row r="132" spans="1:7" x14ac:dyDescent="0.25">
      <c r="A132" s="2">
        <v>43975</v>
      </c>
      <c r="B132">
        <v>1391.65</v>
      </c>
      <c r="C132">
        <v>0.25</v>
      </c>
      <c r="D132">
        <f t="shared" ref="D132:D195" si="8">YEAR(A132)</f>
        <v>2020</v>
      </c>
      <c r="E132">
        <f t="shared" ref="E132:E195" si="9">MONTH(A132)</f>
        <v>5</v>
      </c>
      <c r="F132">
        <f t="shared" ref="F132:F195" si="10">DAY(A132)</f>
        <v>24</v>
      </c>
      <c r="G132" s="1">
        <f t="shared" ref="G132:G195" si="11">DATE(YEAR(A132),MONTH(A132),IF(DAY(A132)&lt;=10,10,IF(DAY(A132)&lt;=20,20,DAY(DATE(YEAR(A132),MONTH(A132)+1,1)-1))))</f>
        <v>43982</v>
      </c>
    </row>
    <row r="133" spans="1:7" x14ac:dyDescent="0.25">
      <c r="A133" s="2">
        <v>43976</v>
      </c>
      <c r="B133">
        <v>3191.75</v>
      </c>
      <c r="C133">
        <v>3149.2000000000003</v>
      </c>
      <c r="D133">
        <f t="shared" si="8"/>
        <v>2020</v>
      </c>
      <c r="E133">
        <f t="shared" si="9"/>
        <v>5</v>
      </c>
      <c r="F133">
        <f t="shared" si="10"/>
        <v>25</v>
      </c>
      <c r="G133" s="1">
        <f t="shared" si="11"/>
        <v>43982</v>
      </c>
    </row>
    <row r="134" spans="1:7" x14ac:dyDescent="0.25">
      <c r="A134" s="2">
        <v>43977</v>
      </c>
      <c r="B134">
        <v>1331.65</v>
      </c>
      <c r="C134">
        <v>252</v>
      </c>
      <c r="D134">
        <f t="shared" si="8"/>
        <v>2020</v>
      </c>
      <c r="E134">
        <f t="shared" si="9"/>
        <v>5</v>
      </c>
      <c r="F134">
        <f t="shared" si="10"/>
        <v>26</v>
      </c>
      <c r="G134" s="1">
        <f t="shared" si="11"/>
        <v>43982</v>
      </c>
    </row>
    <row r="135" spans="1:7" x14ac:dyDescent="0.25">
      <c r="A135" s="2">
        <v>43978</v>
      </c>
      <c r="B135">
        <v>3087.5</v>
      </c>
      <c r="C135">
        <v>1208.4000000000001</v>
      </c>
      <c r="D135">
        <f t="shared" si="8"/>
        <v>2020</v>
      </c>
      <c r="E135">
        <f t="shared" si="9"/>
        <v>5</v>
      </c>
      <c r="F135">
        <f t="shared" si="10"/>
        <v>27</v>
      </c>
      <c r="G135" s="1">
        <f t="shared" si="11"/>
        <v>43982</v>
      </c>
    </row>
    <row r="136" spans="1:7" x14ac:dyDescent="0.25">
      <c r="A136" s="2">
        <v>43979</v>
      </c>
      <c r="B136">
        <v>3281.25</v>
      </c>
      <c r="C136">
        <v>3085.5</v>
      </c>
      <c r="D136">
        <f t="shared" si="8"/>
        <v>2020</v>
      </c>
      <c r="E136">
        <f t="shared" si="9"/>
        <v>5</v>
      </c>
      <c r="F136">
        <f t="shared" si="10"/>
        <v>28</v>
      </c>
      <c r="G136" s="1">
        <f t="shared" si="11"/>
        <v>43982</v>
      </c>
    </row>
    <row r="137" spans="1:7" x14ac:dyDescent="0.25">
      <c r="A137" s="2">
        <v>43980</v>
      </c>
      <c r="B137">
        <v>368.25</v>
      </c>
      <c r="C137">
        <v>1003.25</v>
      </c>
      <c r="D137">
        <f t="shared" si="8"/>
        <v>2020</v>
      </c>
      <c r="E137">
        <f t="shared" si="9"/>
        <v>5</v>
      </c>
      <c r="F137">
        <f t="shared" si="10"/>
        <v>29</v>
      </c>
      <c r="G137" s="1">
        <f t="shared" si="11"/>
        <v>43982</v>
      </c>
    </row>
    <row r="138" spans="1:7" x14ac:dyDescent="0.25">
      <c r="A138" s="2">
        <v>43981</v>
      </c>
      <c r="B138">
        <v>6770.35</v>
      </c>
      <c r="C138">
        <v>4708.8500000000004</v>
      </c>
      <c r="D138">
        <f t="shared" si="8"/>
        <v>2020</v>
      </c>
      <c r="E138">
        <f t="shared" si="9"/>
        <v>5</v>
      </c>
      <c r="F138">
        <f t="shared" si="10"/>
        <v>30</v>
      </c>
      <c r="G138" s="1">
        <f t="shared" si="11"/>
        <v>43982</v>
      </c>
    </row>
    <row r="139" spans="1:7" x14ac:dyDescent="0.25">
      <c r="A139" s="2">
        <v>43982</v>
      </c>
      <c r="B139">
        <v>2719.4</v>
      </c>
      <c r="C139">
        <v>2526.4499999999998</v>
      </c>
      <c r="D139">
        <f t="shared" si="8"/>
        <v>2020</v>
      </c>
      <c r="E139">
        <f t="shared" si="9"/>
        <v>5</v>
      </c>
      <c r="F139">
        <f t="shared" si="10"/>
        <v>31</v>
      </c>
      <c r="G139" s="1">
        <f t="shared" si="11"/>
        <v>43982</v>
      </c>
    </row>
    <row r="140" spans="1:7" x14ac:dyDescent="0.25">
      <c r="A140" s="2">
        <v>43983</v>
      </c>
      <c r="B140">
        <v>3288.85</v>
      </c>
      <c r="C140">
        <v>1880.5</v>
      </c>
      <c r="D140">
        <f t="shared" si="8"/>
        <v>2020</v>
      </c>
      <c r="E140">
        <f t="shared" si="9"/>
        <v>6</v>
      </c>
      <c r="F140">
        <f t="shared" si="10"/>
        <v>1</v>
      </c>
      <c r="G140" s="1">
        <f t="shared" si="11"/>
        <v>43992</v>
      </c>
    </row>
    <row r="141" spans="1:7" x14ac:dyDescent="0.25">
      <c r="A141" s="2">
        <v>43985</v>
      </c>
      <c r="B141">
        <v>717.25</v>
      </c>
      <c r="C141">
        <v>569.70000000000005</v>
      </c>
      <c r="D141">
        <f t="shared" si="8"/>
        <v>2020</v>
      </c>
      <c r="E141">
        <f t="shared" si="9"/>
        <v>6</v>
      </c>
      <c r="F141">
        <f t="shared" si="10"/>
        <v>3</v>
      </c>
      <c r="G141" s="1">
        <f t="shared" si="11"/>
        <v>43992</v>
      </c>
    </row>
    <row r="142" spans="1:7" x14ac:dyDescent="0.25">
      <c r="A142" s="2">
        <v>43986</v>
      </c>
      <c r="B142">
        <v>1484.3000000000002</v>
      </c>
      <c r="C142">
        <v>1173.1000000000001</v>
      </c>
      <c r="D142">
        <f t="shared" si="8"/>
        <v>2020</v>
      </c>
      <c r="E142">
        <f t="shared" si="9"/>
        <v>6</v>
      </c>
      <c r="F142">
        <f t="shared" si="10"/>
        <v>4</v>
      </c>
      <c r="G142" s="1">
        <f t="shared" si="11"/>
        <v>43992</v>
      </c>
    </row>
    <row r="143" spans="1:7" x14ac:dyDescent="0.25">
      <c r="A143" s="2">
        <v>43987</v>
      </c>
      <c r="B143">
        <v>502.20000000000005</v>
      </c>
      <c r="C143">
        <v>184.35000000000002</v>
      </c>
      <c r="D143">
        <f t="shared" si="8"/>
        <v>2020</v>
      </c>
      <c r="E143">
        <f t="shared" si="9"/>
        <v>6</v>
      </c>
      <c r="F143">
        <f t="shared" si="10"/>
        <v>5</v>
      </c>
      <c r="G143" s="1">
        <f t="shared" si="11"/>
        <v>43992</v>
      </c>
    </row>
    <row r="144" spans="1:7" x14ac:dyDescent="0.25">
      <c r="A144" s="2">
        <v>43989</v>
      </c>
      <c r="B144">
        <v>127.55000000000001</v>
      </c>
      <c r="C144">
        <v>1998.3000000000002</v>
      </c>
      <c r="D144">
        <f t="shared" si="8"/>
        <v>2020</v>
      </c>
      <c r="E144">
        <f t="shared" si="9"/>
        <v>6</v>
      </c>
      <c r="F144">
        <f t="shared" si="10"/>
        <v>7</v>
      </c>
      <c r="G144" s="1">
        <f t="shared" si="11"/>
        <v>43992</v>
      </c>
    </row>
    <row r="145" spans="1:7" x14ac:dyDescent="0.25">
      <c r="A145" s="2">
        <v>43990</v>
      </c>
      <c r="B145">
        <v>1358.65</v>
      </c>
      <c r="C145">
        <v>881.7</v>
      </c>
      <c r="D145">
        <f t="shared" si="8"/>
        <v>2020</v>
      </c>
      <c r="E145">
        <f t="shared" si="9"/>
        <v>6</v>
      </c>
      <c r="F145">
        <f t="shared" si="10"/>
        <v>8</v>
      </c>
      <c r="G145" s="1">
        <f t="shared" si="11"/>
        <v>43992</v>
      </c>
    </row>
    <row r="146" spans="1:7" x14ac:dyDescent="0.25">
      <c r="A146" s="2">
        <v>43991</v>
      </c>
      <c r="B146">
        <v>1160.8</v>
      </c>
      <c r="C146">
        <v>1377.0000000000002</v>
      </c>
      <c r="D146">
        <f t="shared" si="8"/>
        <v>2020</v>
      </c>
      <c r="E146">
        <f t="shared" si="9"/>
        <v>6</v>
      </c>
      <c r="F146">
        <f t="shared" si="10"/>
        <v>9</v>
      </c>
      <c r="G146" s="1">
        <f t="shared" si="11"/>
        <v>43992</v>
      </c>
    </row>
    <row r="147" spans="1:7" x14ac:dyDescent="0.25">
      <c r="A147" s="2">
        <v>43992</v>
      </c>
      <c r="B147">
        <v>2590.25</v>
      </c>
      <c r="C147">
        <v>2518.1000000000004</v>
      </c>
      <c r="D147">
        <f t="shared" si="8"/>
        <v>2020</v>
      </c>
      <c r="E147">
        <f t="shared" si="9"/>
        <v>6</v>
      </c>
      <c r="F147">
        <f t="shared" si="10"/>
        <v>10</v>
      </c>
      <c r="G147" s="1">
        <f t="shared" si="11"/>
        <v>43992</v>
      </c>
    </row>
    <row r="148" spans="1:7" x14ac:dyDescent="0.25">
      <c r="A148" s="2">
        <v>43993</v>
      </c>
      <c r="B148">
        <v>2034.7</v>
      </c>
      <c r="C148">
        <v>2641.15</v>
      </c>
      <c r="D148">
        <f t="shared" si="8"/>
        <v>2020</v>
      </c>
      <c r="E148">
        <f t="shared" si="9"/>
        <v>6</v>
      </c>
      <c r="F148">
        <f t="shared" si="10"/>
        <v>11</v>
      </c>
      <c r="G148" s="1">
        <f t="shared" si="11"/>
        <v>44002</v>
      </c>
    </row>
    <row r="149" spans="1:7" x14ac:dyDescent="0.25">
      <c r="A149" s="2">
        <v>43995</v>
      </c>
      <c r="B149">
        <v>601.1</v>
      </c>
      <c r="C149">
        <v>21.650000000000002</v>
      </c>
      <c r="D149">
        <f t="shared" si="8"/>
        <v>2020</v>
      </c>
      <c r="E149">
        <f t="shared" si="9"/>
        <v>6</v>
      </c>
      <c r="F149">
        <f t="shared" si="10"/>
        <v>13</v>
      </c>
      <c r="G149" s="1">
        <f t="shared" si="11"/>
        <v>44002</v>
      </c>
    </row>
    <row r="150" spans="1:7" x14ac:dyDescent="0.25">
      <c r="A150" s="2">
        <v>43996</v>
      </c>
      <c r="B150">
        <v>1091.8</v>
      </c>
      <c r="C150">
        <v>2095.9500000000003</v>
      </c>
      <c r="D150">
        <f t="shared" si="8"/>
        <v>2020</v>
      </c>
      <c r="E150">
        <f t="shared" si="9"/>
        <v>6</v>
      </c>
      <c r="F150">
        <f t="shared" si="10"/>
        <v>14</v>
      </c>
      <c r="G150" s="1">
        <f t="shared" si="11"/>
        <v>44002</v>
      </c>
    </row>
    <row r="151" spans="1:7" x14ac:dyDescent="0.25">
      <c r="A151" s="2">
        <v>43997</v>
      </c>
      <c r="B151">
        <v>891.85</v>
      </c>
      <c r="C151">
        <v>531.5</v>
      </c>
      <c r="D151">
        <f t="shared" si="8"/>
        <v>2020</v>
      </c>
      <c r="E151">
        <f t="shared" si="9"/>
        <v>6</v>
      </c>
      <c r="F151">
        <f t="shared" si="10"/>
        <v>15</v>
      </c>
      <c r="G151" s="1">
        <f t="shared" si="11"/>
        <v>44002</v>
      </c>
    </row>
    <row r="152" spans="1:7" x14ac:dyDescent="0.25">
      <c r="A152" s="2">
        <v>43998</v>
      </c>
      <c r="B152">
        <v>918.95</v>
      </c>
      <c r="C152">
        <v>1305.2</v>
      </c>
      <c r="D152">
        <f t="shared" si="8"/>
        <v>2020</v>
      </c>
      <c r="E152">
        <f t="shared" si="9"/>
        <v>6</v>
      </c>
      <c r="F152">
        <f t="shared" si="10"/>
        <v>16</v>
      </c>
      <c r="G152" s="1">
        <f t="shared" si="11"/>
        <v>44002</v>
      </c>
    </row>
    <row r="153" spans="1:7" x14ac:dyDescent="0.25">
      <c r="A153" s="2">
        <v>44000</v>
      </c>
      <c r="B153">
        <v>1066.8</v>
      </c>
      <c r="C153">
        <v>23.200000000000003</v>
      </c>
      <c r="D153">
        <f t="shared" si="8"/>
        <v>2020</v>
      </c>
      <c r="E153">
        <f t="shared" si="9"/>
        <v>6</v>
      </c>
      <c r="F153">
        <f t="shared" si="10"/>
        <v>18</v>
      </c>
      <c r="G153" s="1">
        <f t="shared" si="11"/>
        <v>44002</v>
      </c>
    </row>
    <row r="154" spans="1:7" x14ac:dyDescent="0.25">
      <c r="A154" s="2">
        <v>44001</v>
      </c>
      <c r="B154">
        <v>2736.4</v>
      </c>
      <c r="C154">
        <v>3888.6500000000005</v>
      </c>
      <c r="D154">
        <f t="shared" si="8"/>
        <v>2020</v>
      </c>
      <c r="E154">
        <f t="shared" si="9"/>
        <v>6</v>
      </c>
      <c r="F154">
        <f t="shared" si="10"/>
        <v>19</v>
      </c>
      <c r="G154" s="1">
        <f t="shared" si="11"/>
        <v>44002</v>
      </c>
    </row>
    <row r="155" spans="1:7" x14ac:dyDescent="0.25">
      <c r="A155" s="2">
        <v>44002</v>
      </c>
      <c r="B155">
        <v>4869.8</v>
      </c>
      <c r="C155">
        <v>5531.8</v>
      </c>
      <c r="D155">
        <f t="shared" si="8"/>
        <v>2020</v>
      </c>
      <c r="E155">
        <f t="shared" si="9"/>
        <v>6</v>
      </c>
      <c r="F155">
        <f t="shared" si="10"/>
        <v>20</v>
      </c>
      <c r="G155" s="1">
        <f t="shared" si="11"/>
        <v>44002</v>
      </c>
    </row>
    <row r="156" spans="1:7" x14ac:dyDescent="0.25">
      <c r="A156" s="2">
        <v>44003</v>
      </c>
      <c r="B156">
        <v>2440.65</v>
      </c>
      <c r="C156">
        <v>576.35</v>
      </c>
      <c r="D156">
        <f t="shared" si="8"/>
        <v>2020</v>
      </c>
      <c r="E156">
        <f t="shared" si="9"/>
        <v>6</v>
      </c>
      <c r="F156">
        <f t="shared" si="10"/>
        <v>21</v>
      </c>
      <c r="G156" s="1">
        <f t="shared" si="11"/>
        <v>44012</v>
      </c>
    </row>
    <row r="157" spans="1:7" x14ac:dyDescent="0.25">
      <c r="A157" s="2">
        <v>44004</v>
      </c>
      <c r="B157">
        <v>1077.8000000000002</v>
      </c>
      <c r="C157">
        <v>1469.9</v>
      </c>
      <c r="D157">
        <f t="shared" si="8"/>
        <v>2020</v>
      </c>
      <c r="E157">
        <f t="shared" si="9"/>
        <v>6</v>
      </c>
      <c r="F157">
        <f t="shared" si="10"/>
        <v>22</v>
      </c>
      <c r="G157" s="1">
        <f t="shared" si="11"/>
        <v>44012</v>
      </c>
    </row>
    <row r="158" spans="1:7" x14ac:dyDescent="0.25">
      <c r="A158" s="2">
        <v>44005</v>
      </c>
      <c r="B158">
        <v>1043.7</v>
      </c>
      <c r="C158">
        <v>500.70000000000005</v>
      </c>
      <c r="D158">
        <f t="shared" si="8"/>
        <v>2020</v>
      </c>
      <c r="E158">
        <f t="shared" si="9"/>
        <v>6</v>
      </c>
      <c r="F158">
        <f t="shared" si="10"/>
        <v>23</v>
      </c>
      <c r="G158" s="1">
        <f t="shared" si="11"/>
        <v>44012</v>
      </c>
    </row>
    <row r="159" spans="1:7" x14ac:dyDescent="0.25">
      <c r="A159" s="2">
        <v>44006</v>
      </c>
      <c r="B159">
        <v>2079.3000000000002</v>
      </c>
      <c r="C159">
        <v>1554.45</v>
      </c>
      <c r="D159">
        <f t="shared" si="8"/>
        <v>2020</v>
      </c>
      <c r="E159">
        <f t="shared" si="9"/>
        <v>6</v>
      </c>
      <c r="F159">
        <f t="shared" si="10"/>
        <v>24</v>
      </c>
      <c r="G159" s="1">
        <f t="shared" si="11"/>
        <v>44012</v>
      </c>
    </row>
    <row r="160" spans="1:7" x14ac:dyDescent="0.25">
      <c r="A160" s="2">
        <v>44007</v>
      </c>
      <c r="B160">
        <v>1298.45</v>
      </c>
      <c r="C160">
        <v>927.95</v>
      </c>
      <c r="D160">
        <f t="shared" si="8"/>
        <v>2020</v>
      </c>
      <c r="E160">
        <f t="shared" si="9"/>
        <v>6</v>
      </c>
      <c r="F160">
        <f t="shared" si="10"/>
        <v>25</v>
      </c>
      <c r="G160" s="1">
        <f t="shared" si="11"/>
        <v>44012</v>
      </c>
    </row>
    <row r="161" spans="1:7" x14ac:dyDescent="0.25">
      <c r="A161" s="2">
        <v>44009</v>
      </c>
      <c r="B161">
        <v>1542.15</v>
      </c>
      <c r="C161">
        <v>958.25</v>
      </c>
      <c r="D161">
        <f t="shared" si="8"/>
        <v>2020</v>
      </c>
      <c r="E161">
        <f t="shared" si="9"/>
        <v>6</v>
      </c>
      <c r="F161">
        <f t="shared" si="10"/>
        <v>27</v>
      </c>
      <c r="G161" s="1">
        <f t="shared" si="11"/>
        <v>44012</v>
      </c>
    </row>
    <row r="162" spans="1:7" x14ac:dyDescent="0.25">
      <c r="A162" s="2">
        <v>44010</v>
      </c>
      <c r="B162">
        <v>2079</v>
      </c>
      <c r="C162">
        <v>1157.45</v>
      </c>
      <c r="D162">
        <f t="shared" si="8"/>
        <v>2020</v>
      </c>
      <c r="E162">
        <f t="shared" si="9"/>
        <v>6</v>
      </c>
      <c r="F162">
        <f t="shared" si="10"/>
        <v>28</v>
      </c>
      <c r="G162" s="1">
        <f t="shared" si="11"/>
        <v>44012</v>
      </c>
    </row>
    <row r="163" spans="1:7" x14ac:dyDescent="0.25">
      <c r="A163" s="2">
        <v>44011</v>
      </c>
      <c r="B163">
        <v>2626.6500000000005</v>
      </c>
      <c r="C163">
        <v>2976.05</v>
      </c>
      <c r="D163">
        <f t="shared" si="8"/>
        <v>2020</v>
      </c>
      <c r="E163">
        <f t="shared" si="9"/>
        <v>6</v>
      </c>
      <c r="F163">
        <f t="shared" si="10"/>
        <v>29</v>
      </c>
      <c r="G163" s="1">
        <f t="shared" si="11"/>
        <v>44012</v>
      </c>
    </row>
    <row r="164" spans="1:7" x14ac:dyDescent="0.25">
      <c r="A164" s="2">
        <v>44012</v>
      </c>
      <c r="B164">
        <v>4020.5000000000009</v>
      </c>
      <c r="C164">
        <v>1772.9</v>
      </c>
      <c r="D164">
        <f t="shared" si="8"/>
        <v>2020</v>
      </c>
      <c r="E164">
        <f t="shared" si="9"/>
        <v>6</v>
      </c>
      <c r="F164">
        <f t="shared" si="10"/>
        <v>30</v>
      </c>
      <c r="G164" s="1">
        <f t="shared" si="11"/>
        <v>44012</v>
      </c>
    </row>
    <row r="165" spans="1:7" x14ac:dyDescent="0.25">
      <c r="A165" s="2">
        <v>44013</v>
      </c>
      <c r="B165">
        <v>1524.9</v>
      </c>
      <c r="C165">
        <v>762.05</v>
      </c>
      <c r="D165">
        <f t="shared" si="8"/>
        <v>2020</v>
      </c>
      <c r="E165">
        <f t="shared" si="9"/>
        <v>7</v>
      </c>
      <c r="F165">
        <f t="shared" si="10"/>
        <v>1</v>
      </c>
      <c r="G165" s="1">
        <f t="shared" si="11"/>
        <v>44022</v>
      </c>
    </row>
    <row r="166" spans="1:7" x14ac:dyDescent="0.25">
      <c r="A166" s="2">
        <v>44015</v>
      </c>
      <c r="B166">
        <v>2385.1500000000005</v>
      </c>
      <c r="C166">
        <v>2405.9499999999998</v>
      </c>
      <c r="D166">
        <f t="shared" si="8"/>
        <v>2020</v>
      </c>
      <c r="E166">
        <f t="shared" si="9"/>
        <v>7</v>
      </c>
      <c r="F166">
        <f t="shared" si="10"/>
        <v>3</v>
      </c>
      <c r="G166" s="1">
        <f t="shared" si="11"/>
        <v>44022</v>
      </c>
    </row>
    <row r="167" spans="1:7" x14ac:dyDescent="0.25">
      <c r="A167" s="2">
        <v>44017</v>
      </c>
      <c r="B167">
        <v>1455.9500000000003</v>
      </c>
      <c r="C167">
        <v>2947.15</v>
      </c>
      <c r="D167">
        <f t="shared" si="8"/>
        <v>2020</v>
      </c>
      <c r="E167">
        <f t="shared" si="9"/>
        <v>7</v>
      </c>
      <c r="F167">
        <f t="shared" si="10"/>
        <v>5</v>
      </c>
      <c r="G167" s="1">
        <f t="shared" si="11"/>
        <v>44022</v>
      </c>
    </row>
    <row r="168" spans="1:7" x14ac:dyDescent="0.25">
      <c r="A168" s="2">
        <v>44018</v>
      </c>
      <c r="B168">
        <v>4325.05</v>
      </c>
      <c r="C168">
        <v>3593.3500000000004</v>
      </c>
      <c r="D168">
        <f t="shared" si="8"/>
        <v>2020</v>
      </c>
      <c r="E168">
        <f t="shared" si="9"/>
        <v>7</v>
      </c>
      <c r="F168">
        <f t="shared" si="10"/>
        <v>6</v>
      </c>
      <c r="G168" s="1">
        <f t="shared" si="11"/>
        <v>44022</v>
      </c>
    </row>
    <row r="169" spans="1:7" x14ac:dyDescent="0.25">
      <c r="A169" s="2">
        <v>44019</v>
      </c>
      <c r="B169">
        <v>1456.15</v>
      </c>
      <c r="C169">
        <v>435.65000000000003</v>
      </c>
      <c r="D169">
        <f t="shared" si="8"/>
        <v>2020</v>
      </c>
      <c r="E169">
        <f t="shared" si="9"/>
        <v>7</v>
      </c>
      <c r="F169">
        <f t="shared" si="10"/>
        <v>7</v>
      </c>
      <c r="G169" s="1">
        <f t="shared" si="11"/>
        <v>44022</v>
      </c>
    </row>
    <row r="170" spans="1:7" x14ac:dyDescent="0.25">
      <c r="A170" s="2">
        <v>44020</v>
      </c>
      <c r="B170">
        <v>1393.4</v>
      </c>
      <c r="C170">
        <v>1606.65</v>
      </c>
      <c r="D170">
        <f t="shared" si="8"/>
        <v>2020</v>
      </c>
      <c r="E170">
        <f t="shared" si="9"/>
        <v>7</v>
      </c>
      <c r="F170">
        <f t="shared" si="10"/>
        <v>8</v>
      </c>
      <c r="G170" s="1">
        <f t="shared" si="11"/>
        <v>44022</v>
      </c>
    </row>
    <row r="171" spans="1:7" x14ac:dyDescent="0.25">
      <c r="A171" s="2">
        <v>44021</v>
      </c>
      <c r="B171">
        <v>4443.8</v>
      </c>
      <c r="C171">
        <v>2109.3000000000002</v>
      </c>
      <c r="D171">
        <f t="shared" si="8"/>
        <v>2020</v>
      </c>
      <c r="E171">
        <f t="shared" si="9"/>
        <v>7</v>
      </c>
      <c r="F171">
        <f t="shared" si="10"/>
        <v>9</v>
      </c>
      <c r="G171" s="1">
        <f t="shared" si="11"/>
        <v>44022</v>
      </c>
    </row>
    <row r="172" spans="1:7" x14ac:dyDescent="0.25">
      <c r="A172" s="2">
        <v>44022</v>
      </c>
      <c r="B172">
        <v>1439.5500000000002</v>
      </c>
      <c r="C172">
        <v>816.45</v>
      </c>
      <c r="D172">
        <f t="shared" si="8"/>
        <v>2020</v>
      </c>
      <c r="E172">
        <f t="shared" si="9"/>
        <v>7</v>
      </c>
      <c r="F172">
        <f t="shared" si="10"/>
        <v>10</v>
      </c>
      <c r="G172" s="1">
        <f t="shared" si="11"/>
        <v>44022</v>
      </c>
    </row>
    <row r="173" spans="1:7" x14ac:dyDescent="0.25">
      <c r="A173" s="2">
        <v>44023</v>
      </c>
      <c r="B173">
        <v>923.90000000000009</v>
      </c>
      <c r="C173">
        <v>795.55000000000007</v>
      </c>
      <c r="D173">
        <f t="shared" si="8"/>
        <v>2020</v>
      </c>
      <c r="E173">
        <f t="shared" si="9"/>
        <v>7</v>
      </c>
      <c r="F173">
        <f t="shared" si="10"/>
        <v>11</v>
      </c>
      <c r="G173" s="1">
        <f t="shared" si="11"/>
        <v>44032</v>
      </c>
    </row>
    <row r="174" spans="1:7" x14ac:dyDescent="0.25">
      <c r="A174" s="2">
        <v>44024</v>
      </c>
      <c r="B174">
        <v>2862.3500000000004</v>
      </c>
      <c r="C174">
        <v>3352.7000000000003</v>
      </c>
      <c r="D174">
        <f t="shared" si="8"/>
        <v>2020</v>
      </c>
      <c r="E174">
        <f t="shared" si="9"/>
        <v>7</v>
      </c>
      <c r="F174">
        <f t="shared" si="10"/>
        <v>12</v>
      </c>
      <c r="G174" s="1">
        <f t="shared" si="11"/>
        <v>44032</v>
      </c>
    </row>
    <row r="175" spans="1:7" x14ac:dyDescent="0.25">
      <c r="A175" s="2">
        <v>44025</v>
      </c>
      <c r="B175">
        <v>649.29999999999995</v>
      </c>
      <c r="C175">
        <v>1478.05</v>
      </c>
      <c r="D175">
        <f t="shared" si="8"/>
        <v>2020</v>
      </c>
      <c r="E175">
        <f t="shared" si="9"/>
        <v>7</v>
      </c>
      <c r="F175">
        <f t="shared" si="10"/>
        <v>13</v>
      </c>
      <c r="G175" s="1">
        <f t="shared" si="11"/>
        <v>44032</v>
      </c>
    </row>
    <row r="176" spans="1:7" x14ac:dyDescent="0.25">
      <c r="A176" s="2">
        <v>44027</v>
      </c>
      <c r="B176">
        <v>319.05</v>
      </c>
      <c r="C176">
        <v>231.35000000000002</v>
      </c>
      <c r="D176">
        <f t="shared" si="8"/>
        <v>2020</v>
      </c>
      <c r="E176">
        <f t="shared" si="9"/>
        <v>7</v>
      </c>
      <c r="F176">
        <f t="shared" si="10"/>
        <v>15</v>
      </c>
      <c r="G176" s="1">
        <f t="shared" si="11"/>
        <v>44032</v>
      </c>
    </row>
    <row r="177" spans="1:7" x14ac:dyDescent="0.25">
      <c r="A177" s="2">
        <v>44028</v>
      </c>
      <c r="B177">
        <v>1556.3500000000001</v>
      </c>
      <c r="C177">
        <v>1456.15</v>
      </c>
      <c r="D177">
        <f t="shared" si="8"/>
        <v>2020</v>
      </c>
      <c r="E177">
        <f t="shared" si="9"/>
        <v>7</v>
      </c>
      <c r="F177">
        <f t="shared" si="10"/>
        <v>16</v>
      </c>
      <c r="G177" s="1">
        <f t="shared" si="11"/>
        <v>44032</v>
      </c>
    </row>
    <row r="178" spans="1:7" x14ac:dyDescent="0.25">
      <c r="A178" s="2">
        <v>44029</v>
      </c>
      <c r="B178">
        <v>1782.5000000000002</v>
      </c>
      <c r="C178">
        <v>2041.9</v>
      </c>
      <c r="D178">
        <f t="shared" si="8"/>
        <v>2020</v>
      </c>
      <c r="E178">
        <f t="shared" si="9"/>
        <v>7</v>
      </c>
      <c r="F178">
        <f t="shared" si="10"/>
        <v>17</v>
      </c>
      <c r="G178" s="1">
        <f t="shared" si="11"/>
        <v>44032</v>
      </c>
    </row>
    <row r="179" spans="1:7" x14ac:dyDescent="0.25">
      <c r="A179" s="2">
        <v>44030</v>
      </c>
      <c r="B179">
        <v>216.95000000000002</v>
      </c>
      <c r="C179">
        <v>1219.45</v>
      </c>
      <c r="D179">
        <f t="shared" si="8"/>
        <v>2020</v>
      </c>
      <c r="E179">
        <f t="shared" si="9"/>
        <v>7</v>
      </c>
      <c r="F179">
        <f t="shared" si="10"/>
        <v>18</v>
      </c>
      <c r="G179" s="1">
        <f t="shared" si="11"/>
        <v>44032</v>
      </c>
    </row>
    <row r="180" spans="1:7" x14ac:dyDescent="0.25">
      <c r="A180" s="2">
        <v>44031</v>
      </c>
      <c r="B180">
        <v>2465.1000000000004</v>
      </c>
      <c r="C180">
        <v>2273.15</v>
      </c>
      <c r="D180">
        <f t="shared" si="8"/>
        <v>2020</v>
      </c>
      <c r="E180">
        <f t="shared" si="9"/>
        <v>7</v>
      </c>
      <c r="F180">
        <f t="shared" si="10"/>
        <v>19</v>
      </c>
      <c r="G180" s="1">
        <f t="shared" si="11"/>
        <v>44032</v>
      </c>
    </row>
    <row r="181" spans="1:7" x14ac:dyDescent="0.25">
      <c r="A181" s="2">
        <v>44032</v>
      </c>
      <c r="B181">
        <v>2980.8500000000004</v>
      </c>
      <c r="C181">
        <v>2341.3500000000004</v>
      </c>
      <c r="D181">
        <f t="shared" si="8"/>
        <v>2020</v>
      </c>
      <c r="E181">
        <f t="shared" si="9"/>
        <v>7</v>
      </c>
      <c r="F181">
        <f t="shared" si="10"/>
        <v>20</v>
      </c>
      <c r="G181" s="1">
        <f t="shared" si="11"/>
        <v>44032</v>
      </c>
    </row>
    <row r="182" spans="1:7" x14ac:dyDescent="0.25">
      <c r="A182" s="2">
        <v>44033</v>
      </c>
      <c r="B182">
        <v>2405.5000000000005</v>
      </c>
      <c r="C182">
        <v>3993.1000000000004</v>
      </c>
      <c r="D182">
        <f t="shared" si="8"/>
        <v>2020</v>
      </c>
      <c r="E182">
        <f t="shared" si="9"/>
        <v>7</v>
      </c>
      <c r="F182">
        <f t="shared" si="10"/>
        <v>21</v>
      </c>
      <c r="G182" s="1">
        <f t="shared" si="11"/>
        <v>44043</v>
      </c>
    </row>
    <row r="183" spans="1:7" x14ac:dyDescent="0.25">
      <c r="A183" s="2">
        <v>44034</v>
      </c>
      <c r="B183">
        <v>315.55</v>
      </c>
      <c r="C183">
        <v>342.5</v>
      </c>
      <c r="D183">
        <f t="shared" si="8"/>
        <v>2020</v>
      </c>
      <c r="E183">
        <f t="shared" si="9"/>
        <v>7</v>
      </c>
      <c r="F183">
        <f t="shared" si="10"/>
        <v>22</v>
      </c>
      <c r="G183" s="1">
        <f t="shared" si="11"/>
        <v>44043</v>
      </c>
    </row>
    <row r="184" spans="1:7" x14ac:dyDescent="0.25">
      <c r="A184" s="2">
        <v>44035</v>
      </c>
      <c r="B184">
        <v>2717.6000000000004</v>
      </c>
      <c r="C184">
        <v>3015.85</v>
      </c>
      <c r="D184">
        <f t="shared" si="8"/>
        <v>2020</v>
      </c>
      <c r="E184">
        <f t="shared" si="9"/>
        <v>7</v>
      </c>
      <c r="F184">
        <f t="shared" si="10"/>
        <v>23</v>
      </c>
      <c r="G184" s="1">
        <f t="shared" si="11"/>
        <v>44043</v>
      </c>
    </row>
    <row r="185" spans="1:7" x14ac:dyDescent="0.25">
      <c r="A185" s="2">
        <v>44036</v>
      </c>
      <c r="B185">
        <v>1451.4</v>
      </c>
      <c r="C185">
        <v>1296.4000000000001</v>
      </c>
      <c r="D185">
        <f t="shared" si="8"/>
        <v>2020</v>
      </c>
      <c r="E185">
        <f t="shared" si="9"/>
        <v>7</v>
      </c>
      <c r="F185">
        <f t="shared" si="10"/>
        <v>24</v>
      </c>
      <c r="G185" s="1">
        <f t="shared" si="11"/>
        <v>44043</v>
      </c>
    </row>
    <row r="186" spans="1:7" x14ac:dyDescent="0.25">
      <c r="A186" s="2">
        <v>44037</v>
      </c>
      <c r="B186">
        <v>285.95</v>
      </c>
      <c r="C186">
        <v>807.55000000000007</v>
      </c>
      <c r="D186">
        <f t="shared" si="8"/>
        <v>2020</v>
      </c>
      <c r="E186">
        <f t="shared" si="9"/>
        <v>7</v>
      </c>
      <c r="F186">
        <f t="shared" si="10"/>
        <v>25</v>
      </c>
      <c r="G186" s="1">
        <f t="shared" si="11"/>
        <v>44043</v>
      </c>
    </row>
    <row r="187" spans="1:7" x14ac:dyDescent="0.25">
      <c r="A187" s="2">
        <v>44038</v>
      </c>
      <c r="B187">
        <v>699.05000000000007</v>
      </c>
      <c r="C187">
        <v>766.30000000000007</v>
      </c>
      <c r="D187">
        <f t="shared" si="8"/>
        <v>2020</v>
      </c>
      <c r="E187">
        <f t="shared" si="9"/>
        <v>7</v>
      </c>
      <c r="F187">
        <f t="shared" si="10"/>
        <v>26</v>
      </c>
      <c r="G187" s="1">
        <f t="shared" si="11"/>
        <v>44043</v>
      </c>
    </row>
    <row r="188" spans="1:7" x14ac:dyDescent="0.25">
      <c r="A188" s="2">
        <v>44039</v>
      </c>
      <c r="B188">
        <v>845.85</v>
      </c>
      <c r="C188">
        <v>68.45</v>
      </c>
      <c r="D188">
        <f t="shared" si="8"/>
        <v>2020</v>
      </c>
      <c r="E188">
        <f t="shared" si="9"/>
        <v>7</v>
      </c>
      <c r="F188">
        <f t="shared" si="10"/>
        <v>27</v>
      </c>
      <c r="G188" s="1">
        <f t="shared" si="11"/>
        <v>44043</v>
      </c>
    </row>
    <row r="189" spans="1:7" x14ac:dyDescent="0.25">
      <c r="A189" s="2">
        <v>44040</v>
      </c>
      <c r="B189">
        <v>2447.25</v>
      </c>
      <c r="C189">
        <v>1633.3000000000002</v>
      </c>
      <c r="D189">
        <f t="shared" si="8"/>
        <v>2020</v>
      </c>
      <c r="E189">
        <f t="shared" si="9"/>
        <v>7</v>
      </c>
      <c r="F189">
        <f t="shared" si="10"/>
        <v>28</v>
      </c>
      <c r="G189" s="1">
        <f t="shared" si="11"/>
        <v>44043</v>
      </c>
    </row>
    <row r="190" spans="1:7" x14ac:dyDescent="0.25">
      <c r="A190" s="2">
        <v>44041</v>
      </c>
      <c r="B190">
        <v>1928.8000000000002</v>
      </c>
      <c r="C190">
        <v>2409.6000000000004</v>
      </c>
      <c r="D190">
        <f t="shared" si="8"/>
        <v>2020</v>
      </c>
      <c r="E190">
        <f t="shared" si="9"/>
        <v>7</v>
      </c>
      <c r="F190">
        <f t="shared" si="10"/>
        <v>29</v>
      </c>
      <c r="G190" s="1">
        <f t="shared" si="11"/>
        <v>44043</v>
      </c>
    </row>
    <row r="191" spans="1:7" x14ac:dyDescent="0.25">
      <c r="A191" s="2">
        <v>44042</v>
      </c>
      <c r="B191">
        <v>1453.3500000000001</v>
      </c>
      <c r="C191">
        <v>1456.95</v>
      </c>
      <c r="D191">
        <f t="shared" si="8"/>
        <v>2020</v>
      </c>
      <c r="E191">
        <f t="shared" si="9"/>
        <v>7</v>
      </c>
      <c r="F191">
        <f t="shared" si="10"/>
        <v>30</v>
      </c>
      <c r="G191" s="1">
        <f t="shared" si="11"/>
        <v>44043</v>
      </c>
    </row>
    <row r="192" spans="1:7" x14ac:dyDescent="0.25">
      <c r="A192" s="2">
        <v>44043</v>
      </c>
      <c r="B192">
        <v>1418.5500000000002</v>
      </c>
      <c r="C192">
        <v>1445.7</v>
      </c>
      <c r="D192">
        <f t="shared" si="8"/>
        <v>2020</v>
      </c>
      <c r="E192">
        <f t="shared" si="9"/>
        <v>7</v>
      </c>
      <c r="F192">
        <f t="shared" si="10"/>
        <v>31</v>
      </c>
      <c r="G192" s="1">
        <f t="shared" si="11"/>
        <v>44043</v>
      </c>
    </row>
    <row r="193" spans="1:7" x14ac:dyDescent="0.25">
      <c r="A193" s="2">
        <v>44045</v>
      </c>
      <c r="B193">
        <v>3454.5</v>
      </c>
      <c r="C193">
        <v>3236</v>
      </c>
      <c r="D193">
        <f t="shared" si="8"/>
        <v>2020</v>
      </c>
      <c r="E193">
        <f t="shared" si="9"/>
        <v>8</v>
      </c>
      <c r="F193">
        <f t="shared" si="10"/>
        <v>2</v>
      </c>
      <c r="G193" s="1">
        <f t="shared" si="11"/>
        <v>44053</v>
      </c>
    </row>
    <row r="194" spans="1:7" x14ac:dyDescent="0.25">
      <c r="A194" s="2">
        <v>44046</v>
      </c>
      <c r="B194">
        <v>2480.8500000000004</v>
      </c>
      <c r="C194">
        <v>1710.7000000000003</v>
      </c>
      <c r="D194">
        <f t="shared" si="8"/>
        <v>2020</v>
      </c>
      <c r="E194">
        <f t="shared" si="9"/>
        <v>8</v>
      </c>
      <c r="F194">
        <f t="shared" si="10"/>
        <v>3</v>
      </c>
      <c r="G194" s="1">
        <f t="shared" si="11"/>
        <v>44053</v>
      </c>
    </row>
    <row r="195" spans="1:7" x14ac:dyDescent="0.25">
      <c r="A195" s="2">
        <v>44047</v>
      </c>
      <c r="B195">
        <v>3301.9</v>
      </c>
      <c r="C195">
        <v>2076.9</v>
      </c>
      <c r="D195">
        <f t="shared" si="8"/>
        <v>2020</v>
      </c>
      <c r="E195">
        <f t="shared" si="9"/>
        <v>8</v>
      </c>
      <c r="F195">
        <f t="shared" si="10"/>
        <v>4</v>
      </c>
      <c r="G195" s="1">
        <f t="shared" si="11"/>
        <v>44053</v>
      </c>
    </row>
    <row r="196" spans="1:7" x14ac:dyDescent="0.25">
      <c r="A196" s="2">
        <v>44050</v>
      </c>
      <c r="B196">
        <v>415.55</v>
      </c>
      <c r="C196">
        <v>1361.2</v>
      </c>
      <c r="D196">
        <f t="shared" ref="D196:D259" si="12">YEAR(A196)</f>
        <v>2020</v>
      </c>
      <c r="E196">
        <f t="shared" ref="E196:E259" si="13">MONTH(A196)</f>
        <v>8</v>
      </c>
      <c r="F196">
        <f t="shared" ref="F196:F259" si="14">DAY(A196)</f>
        <v>7</v>
      </c>
      <c r="G196" s="1">
        <f t="shared" ref="G196:G259" si="15">DATE(YEAR(A196),MONTH(A196),IF(DAY(A196)&lt;=10,10,IF(DAY(A196)&lt;=20,20,DAY(DATE(YEAR(A196),MONTH(A196)+1,1)-1))))</f>
        <v>44053</v>
      </c>
    </row>
    <row r="197" spans="1:7" x14ac:dyDescent="0.25">
      <c r="A197" s="2">
        <v>44051</v>
      </c>
      <c r="B197">
        <v>734.3</v>
      </c>
      <c r="C197">
        <v>1959.1000000000001</v>
      </c>
      <c r="D197">
        <f t="shared" si="12"/>
        <v>2020</v>
      </c>
      <c r="E197">
        <f t="shared" si="13"/>
        <v>8</v>
      </c>
      <c r="F197">
        <f t="shared" si="14"/>
        <v>8</v>
      </c>
      <c r="G197" s="1">
        <f t="shared" si="15"/>
        <v>44053</v>
      </c>
    </row>
    <row r="198" spans="1:7" x14ac:dyDescent="0.25">
      <c r="A198" s="2">
        <v>44052</v>
      </c>
      <c r="B198">
        <v>1641.65</v>
      </c>
      <c r="C198">
        <v>2835.9500000000003</v>
      </c>
      <c r="D198">
        <f t="shared" si="12"/>
        <v>2020</v>
      </c>
      <c r="E198">
        <f t="shared" si="13"/>
        <v>8</v>
      </c>
      <c r="F198">
        <f t="shared" si="14"/>
        <v>9</v>
      </c>
      <c r="G198" s="1">
        <f t="shared" si="15"/>
        <v>44053</v>
      </c>
    </row>
    <row r="199" spans="1:7" x14ac:dyDescent="0.25">
      <c r="A199" s="2">
        <v>44053</v>
      </c>
      <c r="B199">
        <v>1253.2</v>
      </c>
      <c r="C199">
        <v>1599.35</v>
      </c>
      <c r="D199">
        <f t="shared" si="12"/>
        <v>2020</v>
      </c>
      <c r="E199">
        <f t="shared" si="13"/>
        <v>8</v>
      </c>
      <c r="F199">
        <f t="shared" si="14"/>
        <v>10</v>
      </c>
      <c r="G199" s="1">
        <f t="shared" si="15"/>
        <v>44053</v>
      </c>
    </row>
    <row r="200" spans="1:7" x14ac:dyDescent="0.25">
      <c r="A200" s="2">
        <v>44054</v>
      </c>
      <c r="B200">
        <v>1606.8500000000001</v>
      </c>
      <c r="C200">
        <v>313.85000000000002</v>
      </c>
      <c r="D200">
        <f t="shared" si="12"/>
        <v>2020</v>
      </c>
      <c r="E200">
        <f t="shared" si="13"/>
        <v>8</v>
      </c>
      <c r="F200">
        <f t="shared" si="14"/>
        <v>11</v>
      </c>
      <c r="G200" s="1">
        <f t="shared" si="15"/>
        <v>44063</v>
      </c>
    </row>
    <row r="201" spans="1:7" x14ac:dyDescent="0.25">
      <c r="A201" s="2">
        <v>44055</v>
      </c>
      <c r="B201">
        <v>1425.7500000000002</v>
      </c>
      <c r="C201">
        <v>942.9</v>
      </c>
      <c r="D201">
        <f t="shared" si="12"/>
        <v>2020</v>
      </c>
      <c r="E201">
        <f t="shared" si="13"/>
        <v>8</v>
      </c>
      <c r="F201">
        <f t="shared" si="14"/>
        <v>12</v>
      </c>
      <c r="G201" s="1">
        <f t="shared" si="15"/>
        <v>44063</v>
      </c>
    </row>
    <row r="202" spans="1:7" x14ac:dyDescent="0.25">
      <c r="A202" s="2">
        <v>44056</v>
      </c>
      <c r="B202">
        <v>1971.1500000000003</v>
      </c>
      <c r="C202">
        <v>1772.4</v>
      </c>
      <c r="D202">
        <f t="shared" si="12"/>
        <v>2020</v>
      </c>
      <c r="E202">
        <f t="shared" si="13"/>
        <v>8</v>
      </c>
      <c r="F202">
        <f t="shared" si="14"/>
        <v>13</v>
      </c>
      <c r="G202" s="1">
        <f t="shared" si="15"/>
        <v>44063</v>
      </c>
    </row>
    <row r="203" spans="1:7" x14ac:dyDescent="0.25">
      <c r="A203" s="2">
        <v>44057</v>
      </c>
      <c r="B203">
        <v>2005.25</v>
      </c>
      <c r="C203">
        <v>3352.6</v>
      </c>
      <c r="D203">
        <f t="shared" si="12"/>
        <v>2020</v>
      </c>
      <c r="E203">
        <f t="shared" si="13"/>
        <v>8</v>
      </c>
      <c r="F203">
        <f t="shared" si="14"/>
        <v>14</v>
      </c>
      <c r="G203" s="1">
        <f t="shared" si="15"/>
        <v>44063</v>
      </c>
    </row>
    <row r="204" spans="1:7" x14ac:dyDescent="0.25">
      <c r="A204" s="2">
        <v>44058</v>
      </c>
      <c r="B204">
        <v>1655.5500000000002</v>
      </c>
      <c r="C204">
        <v>2468.8000000000002</v>
      </c>
      <c r="D204">
        <f t="shared" si="12"/>
        <v>2020</v>
      </c>
      <c r="E204">
        <f t="shared" si="13"/>
        <v>8</v>
      </c>
      <c r="F204">
        <f t="shared" si="14"/>
        <v>15</v>
      </c>
      <c r="G204" s="1">
        <f t="shared" si="15"/>
        <v>44063</v>
      </c>
    </row>
    <row r="205" spans="1:7" x14ac:dyDescent="0.25">
      <c r="A205" s="2">
        <v>44060</v>
      </c>
      <c r="B205">
        <v>2585.6500000000005</v>
      </c>
      <c r="C205">
        <v>2983.1000000000004</v>
      </c>
      <c r="D205">
        <f t="shared" si="12"/>
        <v>2020</v>
      </c>
      <c r="E205">
        <f t="shared" si="13"/>
        <v>8</v>
      </c>
      <c r="F205">
        <f t="shared" si="14"/>
        <v>17</v>
      </c>
      <c r="G205" s="1">
        <f t="shared" si="15"/>
        <v>44063</v>
      </c>
    </row>
    <row r="206" spans="1:7" x14ac:dyDescent="0.25">
      <c r="A206" s="2">
        <v>44061</v>
      </c>
      <c r="B206">
        <v>1329.25</v>
      </c>
      <c r="C206">
        <v>1229.95</v>
      </c>
      <c r="D206">
        <f t="shared" si="12"/>
        <v>2020</v>
      </c>
      <c r="E206">
        <f t="shared" si="13"/>
        <v>8</v>
      </c>
      <c r="F206">
        <f t="shared" si="14"/>
        <v>18</v>
      </c>
      <c r="G206" s="1">
        <f t="shared" si="15"/>
        <v>44063</v>
      </c>
    </row>
    <row r="207" spans="1:7" x14ac:dyDescent="0.25">
      <c r="A207" s="2">
        <v>44062</v>
      </c>
      <c r="B207">
        <v>1658.15</v>
      </c>
      <c r="C207">
        <v>3496.9000000000005</v>
      </c>
      <c r="D207">
        <f t="shared" si="12"/>
        <v>2020</v>
      </c>
      <c r="E207">
        <f t="shared" si="13"/>
        <v>8</v>
      </c>
      <c r="F207">
        <f t="shared" si="14"/>
        <v>19</v>
      </c>
      <c r="G207" s="1">
        <f t="shared" si="15"/>
        <v>44063</v>
      </c>
    </row>
    <row r="208" spans="1:7" x14ac:dyDescent="0.25">
      <c r="A208" s="2">
        <v>44063</v>
      </c>
      <c r="B208">
        <v>1036.0999999999999</v>
      </c>
      <c r="C208">
        <v>2032.5500000000002</v>
      </c>
      <c r="D208">
        <f t="shared" si="12"/>
        <v>2020</v>
      </c>
      <c r="E208">
        <f t="shared" si="13"/>
        <v>8</v>
      </c>
      <c r="F208">
        <f t="shared" si="14"/>
        <v>20</v>
      </c>
      <c r="G208" s="1">
        <f t="shared" si="15"/>
        <v>44063</v>
      </c>
    </row>
    <row r="209" spans="1:7" x14ac:dyDescent="0.25">
      <c r="A209" s="2">
        <v>44064</v>
      </c>
      <c r="B209">
        <v>1903.8000000000002</v>
      </c>
      <c r="C209">
        <v>1477.8000000000002</v>
      </c>
      <c r="D209">
        <f t="shared" si="12"/>
        <v>2020</v>
      </c>
      <c r="E209">
        <f t="shared" si="13"/>
        <v>8</v>
      </c>
      <c r="F209">
        <f t="shared" si="14"/>
        <v>21</v>
      </c>
      <c r="G209" s="1">
        <f t="shared" si="15"/>
        <v>44074</v>
      </c>
    </row>
    <row r="210" spans="1:7" x14ac:dyDescent="0.25">
      <c r="A210" s="2">
        <v>44065</v>
      </c>
      <c r="B210">
        <v>62.35</v>
      </c>
      <c r="C210">
        <v>613.75</v>
      </c>
      <c r="D210">
        <f t="shared" si="12"/>
        <v>2020</v>
      </c>
      <c r="E210">
        <f t="shared" si="13"/>
        <v>8</v>
      </c>
      <c r="F210">
        <f t="shared" si="14"/>
        <v>22</v>
      </c>
      <c r="G210" s="1">
        <f t="shared" si="15"/>
        <v>44074</v>
      </c>
    </row>
    <row r="211" spans="1:7" x14ac:dyDescent="0.25">
      <c r="A211" s="2">
        <v>44066</v>
      </c>
      <c r="B211">
        <v>679.75</v>
      </c>
      <c r="C211">
        <v>66.350000000000009</v>
      </c>
      <c r="D211">
        <f t="shared" si="12"/>
        <v>2020</v>
      </c>
      <c r="E211">
        <f t="shared" si="13"/>
        <v>8</v>
      </c>
      <c r="F211">
        <f t="shared" si="14"/>
        <v>23</v>
      </c>
      <c r="G211" s="1">
        <f t="shared" si="15"/>
        <v>44074</v>
      </c>
    </row>
    <row r="212" spans="1:7" x14ac:dyDescent="0.25">
      <c r="A212" s="2">
        <v>44068</v>
      </c>
      <c r="B212">
        <v>2205.75</v>
      </c>
      <c r="C212">
        <v>1750.0500000000002</v>
      </c>
      <c r="D212">
        <f t="shared" si="12"/>
        <v>2020</v>
      </c>
      <c r="E212">
        <f t="shared" si="13"/>
        <v>8</v>
      </c>
      <c r="F212">
        <f t="shared" si="14"/>
        <v>25</v>
      </c>
      <c r="G212" s="1">
        <f t="shared" si="15"/>
        <v>44074</v>
      </c>
    </row>
    <row r="213" spans="1:7" x14ac:dyDescent="0.25">
      <c r="A213" s="2">
        <v>44069</v>
      </c>
      <c r="B213">
        <v>1123.8</v>
      </c>
      <c r="C213">
        <v>1075.7</v>
      </c>
      <c r="D213">
        <f t="shared" si="12"/>
        <v>2020</v>
      </c>
      <c r="E213">
        <f t="shared" si="13"/>
        <v>8</v>
      </c>
      <c r="F213">
        <f t="shared" si="14"/>
        <v>26</v>
      </c>
      <c r="G213" s="1">
        <f t="shared" si="15"/>
        <v>44074</v>
      </c>
    </row>
    <row r="214" spans="1:7" x14ac:dyDescent="0.25">
      <c r="A214" s="2">
        <v>44070</v>
      </c>
      <c r="B214">
        <v>3781.5000000000005</v>
      </c>
      <c r="C214">
        <v>3574.9000000000005</v>
      </c>
      <c r="D214">
        <f t="shared" si="12"/>
        <v>2020</v>
      </c>
      <c r="E214">
        <f t="shared" si="13"/>
        <v>8</v>
      </c>
      <c r="F214">
        <f t="shared" si="14"/>
        <v>27</v>
      </c>
      <c r="G214" s="1">
        <f t="shared" si="15"/>
        <v>44074</v>
      </c>
    </row>
    <row r="215" spans="1:7" x14ac:dyDescent="0.25">
      <c r="A215" s="2">
        <v>44072</v>
      </c>
      <c r="B215">
        <v>1001.75</v>
      </c>
      <c r="C215">
        <v>1485.5</v>
      </c>
      <c r="D215">
        <f t="shared" si="12"/>
        <v>2020</v>
      </c>
      <c r="E215">
        <f t="shared" si="13"/>
        <v>8</v>
      </c>
      <c r="F215">
        <f t="shared" si="14"/>
        <v>29</v>
      </c>
      <c r="G215" s="1">
        <f t="shared" si="15"/>
        <v>44074</v>
      </c>
    </row>
    <row r="216" spans="1:7" x14ac:dyDescent="0.25">
      <c r="A216" s="2">
        <v>44073</v>
      </c>
      <c r="B216">
        <v>3156.1000000000004</v>
      </c>
      <c r="C216">
        <v>1324.0500000000002</v>
      </c>
      <c r="D216">
        <f t="shared" si="12"/>
        <v>2020</v>
      </c>
      <c r="E216">
        <f t="shared" si="13"/>
        <v>8</v>
      </c>
      <c r="F216">
        <f t="shared" si="14"/>
        <v>30</v>
      </c>
      <c r="G216" s="1">
        <f t="shared" si="15"/>
        <v>44074</v>
      </c>
    </row>
    <row r="217" spans="1:7" x14ac:dyDescent="0.25">
      <c r="A217" s="2">
        <v>44074</v>
      </c>
      <c r="B217">
        <v>3098.3</v>
      </c>
      <c r="C217">
        <v>2186.4000000000005</v>
      </c>
      <c r="D217">
        <f t="shared" si="12"/>
        <v>2020</v>
      </c>
      <c r="E217">
        <f t="shared" si="13"/>
        <v>8</v>
      </c>
      <c r="F217">
        <f t="shared" si="14"/>
        <v>31</v>
      </c>
      <c r="G217" s="1">
        <f t="shared" si="15"/>
        <v>44074</v>
      </c>
    </row>
    <row r="218" spans="1:7" x14ac:dyDescent="0.25">
      <c r="A218" s="2">
        <v>44075</v>
      </c>
      <c r="B218">
        <v>130.65</v>
      </c>
      <c r="C218">
        <v>560.05000000000007</v>
      </c>
      <c r="D218">
        <f t="shared" si="12"/>
        <v>2020</v>
      </c>
      <c r="E218">
        <f t="shared" si="13"/>
        <v>9</v>
      </c>
      <c r="F218">
        <f t="shared" si="14"/>
        <v>1</v>
      </c>
      <c r="G218" s="1">
        <f t="shared" si="15"/>
        <v>44084</v>
      </c>
    </row>
    <row r="219" spans="1:7" x14ac:dyDescent="0.25">
      <c r="A219" s="2">
        <v>44076</v>
      </c>
      <c r="B219">
        <v>3628.7</v>
      </c>
      <c r="C219">
        <v>3683.2500000000005</v>
      </c>
      <c r="D219">
        <f t="shared" si="12"/>
        <v>2020</v>
      </c>
      <c r="E219">
        <f t="shared" si="13"/>
        <v>9</v>
      </c>
      <c r="F219">
        <f t="shared" si="14"/>
        <v>2</v>
      </c>
      <c r="G219" s="1">
        <f t="shared" si="15"/>
        <v>44084</v>
      </c>
    </row>
    <row r="220" spans="1:7" x14ac:dyDescent="0.25">
      <c r="A220" s="2">
        <v>44077</v>
      </c>
      <c r="B220">
        <v>1286.3500000000001</v>
      </c>
      <c r="C220">
        <v>833.7</v>
      </c>
      <c r="D220">
        <f t="shared" si="12"/>
        <v>2020</v>
      </c>
      <c r="E220">
        <f t="shared" si="13"/>
        <v>9</v>
      </c>
      <c r="F220">
        <f t="shared" si="14"/>
        <v>3</v>
      </c>
      <c r="G220" s="1">
        <f t="shared" si="15"/>
        <v>44084</v>
      </c>
    </row>
    <row r="221" spans="1:7" x14ac:dyDescent="0.25">
      <c r="A221" s="2">
        <v>44078</v>
      </c>
      <c r="B221">
        <v>2249.1999999999998</v>
      </c>
      <c r="C221">
        <v>1067.8000000000002</v>
      </c>
      <c r="D221">
        <f t="shared" si="12"/>
        <v>2020</v>
      </c>
      <c r="E221">
        <f t="shared" si="13"/>
        <v>9</v>
      </c>
      <c r="F221">
        <f t="shared" si="14"/>
        <v>4</v>
      </c>
      <c r="G221" s="1">
        <f t="shared" si="15"/>
        <v>44084</v>
      </c>
    </row>
    <row r="222" spans="1:7" x14ac:dyDescent="0.25">
      <c r="A222" s="2">
        <v>44079</v>
      </c>
      <c r="B222">
        <v>1253.0500000000002</v>
      </c>
      <c r="C222">
        <v>1141.25</v>
      </c>
      <c r="D222">
        <f t="shared" si="12"/>
        <v>2020</v>
      </c>
      <c r="E222">
        <f t="shared" si="13"/>
        <v>9</v>
      </c>
      <c r="F222">
        <f t="shared" si="14"/>
        <v>5</v>
      </c>
      <c r="G222" s="1">
        <f t="shared" si="15"/>
        <v>44084</v>
      </c>
    </row>
    <row r="223" spans="1:7" x14ac:dyDescent="0.25">
      <c r="A223" s="2">
        <v>44080</v>
      </c>
      <c r="B223">
        <v>3868.7000000000007</v>
      </c>
      <c r="C223">
        <v>926.25000000000011</v>
      </c>
      <c r="D223">
        <f t="shared" si="12"/>
        <v>2020</v>
      </c>
      <c r="E223">
        <f t="shared" si="13"/>
        <v>9</v>
      </c>
      <c r="F223">
        <f t="shared" si="14"/>
        <v>6</v>
      </c>
      <c r="G223" s="1">
        <f t="shared" si="15"/>
        <v>44084</v>
      </c>
    </row>
    <row r="224" spans="1:7" x14ac:dyDescent="0.25">
      <c r="A224" s="2">
        <v>44081</v>
      </c>
      <c r="B224">
        <v>4916.0000000000009</v>
      </c>
      <c r="C224">
        <v>5346.75</v>
      </c>
      <c r="D224">
        <f t="shared" si="12"/>
        <v>2020</v>
      </c>
      <c r="E224">
        <f t="shared" si="13"/>
        <v>9</v>
      </c>
      <c r="F224">
        <f t="shared" si="14"/>
        <v>7</v>
      </c>
      <c r="G224" s="1">
        <f t="shared" si="15"/>
        <v>44084</v>
      </c>
    </row>
    <row r="225" spans="1:7" x14ac:dyDescent="0.25">
      <c r="A225" s="2">
        <v>44082</v>
      </c>
      <c r="B225">
        <v>201.4</v>
      </c>
      <c r="C225">
        <v>822.45</v>
      </c>
      <c r="D225">
        <f t="shared" si="12"/>
        <v>2020</v>
      </c>
      <c r="E225">
        <f t="shared" si="13"/>
        <v>9</v>
      </c>
      <c r="F225">
        <f t="shared" si="14"/>
        <v>8</v>
      </c>
      <c r="G225" s="1">
        <f t="shared" si="15"/>
        <v>44084</v>
      </c>
    </row>
    <row r="226" spans="1:7" x14ac:dyDescent="0.25">
      <c r="A226" s="2">
        <v>44083</v>
      </c>
      <c r="B226">
        <v>2966.3500000000004</v>
      </c>
      <c r="C226">
        <v>3151.8</v>
      </c>
      <c r="D226">
        <f t="shared" si="12"/>
        <v>2020</v>
      </c>
      <c r="E226">
        <f t="shared" si="13"/>
        <v>9</v>
      </c>
      <c r="F226">
        <f t="shared" si="14"/>
        <v>9</v>
      </c>
      <c r="G226" s="1">
        <f t="shared" si="15"/>
        <v>44084</v>
      </c>
    </row>
    <row r="227" spans="1:7" x14ac:dyDescent="0.25">
      <c r="A227" s="2">
        <v>44084</v>
      </c>
      <c r="B227">
        <v>588.75</v>
      </c>
      <c r="C227">
        <v>192.75</v>
      </c>
      <c r="D227">
        <f t="shared" si="12"/>
        <v>2020</v>
      </c>
      <c r="E227">
        <f t="shared" si="13"/>
        <v>9</v>
      </c>
      <c r="F227">
        <f t="shared" si="14"/>
        <v>10</v>
      </c>
      <c r="G227" s="1">
        <f t="shared" si="15"/>
        <v>44084</v>
      </c>
    </row>
    <row r="228" spans="1:7" x14ac:dyDescent="0.25">
      <c r="A228" s="2">
        <v>44085</v>
      </c>
      <c r="B228">
        <v>1853.1</v>
      </c>
      <c r="C228">
        <v>804.75</v>
      </c>
      <c r="D228">
        <f t="shared" si="12"/>
        <v>2020</v>
      </c>
      <c r="E228">
        <f t="shared" si="13"/>
        <v>9</v>
      </c>
      <c r="F228">
        <f t="shared" si="14"/>
        <v>11</v>
      </c>
      <c r="G228" s="1">
        <f t="shared" si="15"/>
        <v>44094</v>
      </c>
    </row>
    <row r="229" spans="1:7" x14ac:dyDescent="0.25">
      <c r="A229" s="2">
        <v>44086</v>
      </c>
      <c r="B229">
        <v>2526.75</v>
      </c>
      <c r="C229">
        <v>424.25</v>
      </c>
      <c r="D229">
        <f t="shared" si="12"/>
        <v>2020</v>
      </c>
      <c r="E229">
        <f t="shared" si="13"/>
        <v>9</v>
      </c>
      <c r="F229">
        <f t="shared" si="14"/>
        <v>12</v>
      </c>
      <c r="G229" s="1">
        <f t="shared" si="15"/>
        <v>44094</v>
      </c>
    </row>
    <row r="230" spans="1:7" x14ac:dyDescent="0.25">
      <c r="A230" s="2">
        <v>44087</v>
      </c>
      <c r="B230">
        <v>1135.9000000000001</v>
      </c>
      <c r="C230">
        <v>1386.7</v>
      </c>
      <c r="D230">
        <f t="shared" si="12"/>
        <v>2020</v>
      </c>
      <c r="E230">
        <f t="shared" si="13"/>
        <v>9</v>
      </c>
      <c r="F230">
        <f t="shared" si="14"/>
        <v>13</v>
      </c>
      <c r="G230" s="1">
        <f t="shared" si="15"/>
        <v>44094</v>
      </c>
    </row>
    <row r="231" spans="1:7" x14ac:dyDescent="0.25">
      <c r="A231" s="2">
        <v>44088</v>
      </c>
      <c r="B231">
        <v>907.45</v>
      </c>
      <c r="C231">
        <v>670.80000000000007</v>
      </c>
      <c r="D231">
        <f t="shared" si="12"/>
        <v>2020</v>
      </c>
      <c r="E231">
        <f t="shared" si="13"/>
        <v>9</v>
      </c>
      <c r="F231">
        <f t="shared" si="14"/>
        <v>14</v>
      </c>
      <c r="G231" s="1">
        <f t="shared" si="15"/>
        <v>44094</v>
      </c>
    </row>
    <row r="232" spans="1:7" x14ac:dyDescent="0.25">
      <c r="A232" s="2">
        <v>44089</v>
      </c>
      <c r="B232">
        <v>411.55</v>
      </c>
      <c r="C232">
        <v>940.25</v>
      </c>
      <c r="D232">
        <f t="shared" si="12"/>
        <v>2020</v>
      </c>
      <c r="E232">
        <f t="shared" si="13"/>
        <v>9</v>
      </c>
      <c r="F232">
        <f t="shared" si="14"/>
        <v>15</v>
      </c>
      <c r="G232" s="1">
        <f t="shared" si="15"/>
        <v>44094</v>
      </c>
    </row>
    <row r="233" spans="1:7" x14ac:dyDescent="0.25">
      <c r="A233" s="2">
        <v>44091</v>
      </c>
      <c r="B233">
        <v>2468.4</v>
      </c>
      <c r="C233">
        <v>3368.75</v>
      </c>
      <c r="D233">
        <f t="shared" si="12"/>
        <v>2020</v>
      </c>
      <c r="E233">
        <f t="shared" si="13"/>
        <v>9</v>
      </c>
      <c r="F233">
        <f t="shared" si="14"/>
        <v>17</v>
      </c>
      <c r="G233" s="1">
        <f t="shared" si="15"/>
        <v>44094</v>
      </c>
    </row>
    <row r="234" spans="1:7" x14ac:dyDescent="0.25">
      <c r="A234" s="2">
        <v>44092</v>
      </c>
      <c r="B234">
        <v>348.3</v>
      </c>
      <c r="C234">
        <v>1030.3</v>
      </c>
      <c r="D234">
        <f t="shared" si="12"/>
        <v>2020</v>
      </c>
      <c r="E234">
        <f t="shared" si="13"/>
        <v>9</v>
      </c>
      <c r="F234">
        <f t="shared" si="14"/>
        <v>18</v>
      </c>
      <c r="G234" s="1">
        <f t="shared" si="15"/>
        <v>44094</v>
      </c>
    </row>
    <row r="235" spans="1:7" x14ac:dyDescent="0.25">
      <c r="A235" s="2">
        <v>44093</v>
      </c>
      <c r="B235">
        <v>1226.6000000000001</v>
      </c>
      <c r="C235">
        <v>2177.9</v>
      </c>
      <c r="D235">
        <f t="shared" si="12"/>
        <v>2020</v>
      </c>
      <c r="E235">
        <f t="shared" si="13"/>
        <v>9</v>
      </c>
      <c r="F235">
        <f t="shared" si="14"/>
        <v>19</v>
      </c>
      <c r="G235" s="1">
        <f t="shared" si="15"/>
        <v>44094</v>
      </c>
    </row>
    <row r="236" spans="1:7" x14ac:dyDescent="0.25">
      <c r="A236" s="2">
        <v>44094</v>
      </c>
      <c r="B236">
        <v>1922.1</v>
      </c>
      <c r="C236">
        <v>2163.1999999999998</v>
      </c>
      <c r="D236">
        <f t="shared" si="12"/>
        <v>2020</v>
      </c>
      <c r="E236">
        <f t="shared" si="13"/>
        <v>9</v>
      </c>
      <c r="F236">
        <f t="shared" si="14"/>
        <v>20</v>
      </c>
      <c r="G236" s="1">
        <f t="shared" si="15"/>
        <v>44094</v>
      </c>
    </row>
    <row r="237" spans="1:7" x14ac:dyDescent="0.25">
      <c r="A237" s="2">
        <v>44095</v>
      </c>
      <c r="B237">
        <v>2126.3500000000004</v>
      </c>
      <c r="C237">
        <v>2087.9</v>
      </c>
      <c r="D237">
        <f t="shared" si="12"/>
        <v>2020</v>
      </c>
      <c r="E237">
        <f t="shared" si="13"/>
        <v>9</v>
      </c>
      <c r="F237">
        <f t="shared" si="14"/>
        <v>21</v>
      </c>
      <c r="G237" s="1">
        <f t="shared" si="15"/>
        <v>44104</v>
      </c>
    </row>
    <row r="238" spans="1:7" x14ac:dyDescent="0.25">
      <c r="A238" s="2">
        <v>44096</v>
      </c>
      <c r="B238">
        <v>2642.7000000000003</v>
      </c>
      <c r="C238">
        <v>2137.6999999999998</v>
      </c>
      <c r="D238">
        <f t="shared" si="12"/>
        <v>2020</v>
      </c>
      <c r="E238">
        <f t="shared" si="13"/>
        <v>9</v>
      </c>
      <c r="F238">
        <f t="shared" si="14"/>
        <v>22</v>
      </c>
      <c r="G238" s="1">
        <f t="shared" si="15"/>
        <v>44104</v>
      </c>
    </row>
    <row r="239" spans="1:7" x14ac:dyDescent="0.25">
      <c r="A239" s="2">
        <v>44097</v>
      </c>
      <c r="B239">
        <v>1943.7</v>
      </c>
      <c r="C239">
        <v>3672.25</v>
      </c>
      <c r="D239">
        <f t="shared" si="12"/>
        <v>2020</v>
      </c>
      <c r="E239">
        <f t="shared" si="13"/>
        <v>9</v>
      </c>
      <c r="F239">
        <f t="shared" si="14"/>
        <v>23</v>
      </c>
      <c r="G239" s="1">
        <f t="shared" si="15"/>
        <v>44104</v>
      </c>
    </row>
    <row r="240" spans="1:7" x14ac:dyDescent="0.25">
      <c r="A240" s="2">
        <v>44098</v>
      </c>
      <c r="B240">
        <v>3005</v>
      </c>
      <c r="C240">
        <v>2373.1000000000004</v>
      </c>
      <c r="D240">
        <f t="shared" si="12"/>
        <v>2020</v>
      </c>
      <c r="E240">
        <f t="shared" si="13"/>
        <v>9</v>
      </c>
      <c r="F240">
        <f t="shared" si="14"/>
        <v>24</v>
      </c>
      <c r="G240" s="1">
        <f t="shared" si="15"/>
        <v>44104</v>
      </c>
    </row>
    <row r="241" spans="1:7" x14ac:dyDescent="0.25">
      <c r="A241" s="2">
        <v>44099</v>
      </c>
      <c r="B241">
        <v>283.45</v>
      </c>
      <c r="C241">
        <v>54.7</v>
      </c>
      <c r="D241">
        <f t="shared" si="12"/>
        <v>2020</v>
      </c>
      <c r="E241">
        <f t="shared" si="13"/>
        <v>9</v>
      </c>
      <c r="F241">
        <f t="shared" si="14"/>
        <v>25</v>
      </c>
      <c r="G241" s="1">
        <f t="shared" si="15"/>
        <v>44104</v>
      </c>
    </row>
    <row r="242" spans="1:7" x14ac:dyDescent="0.25">
      <c r="A242" s="2">
        <v>44100</v>
      </c>
      <c r="B242">
        <v>2066.1999999999998</v>
      </c>
      <c r="C242">
        <v>2134.1000000000004</v>
      </c>
      <c r="D242">
        <f t="shared" si="12"/>
        <v>2020</v>
      </c>
      <c r="E242">
        <f t="shared" si="13"/>
        <v>9</v>
      </c>
      <c r="F242">
        <f t="shared" si="14"/>
        <v>26</v>
      </c>
      <c r="G242" s="1">
        <f t="shared" si="15"/>
        <v>44104</v>
      </c>
    </row>
    <row r="243" spans="1:7" x14ac:dyDescent="0.25">
      <c r="A243" s="2">
        <v>44101</v>
      </c>
      <c r="B243">
        <v>4578.55</v>
      </c>
      <c r="C243">
        <v>3601.1500000000005</v>
      </c>
      <c r="D243">
        <f t="shared" si="12"/>
        <v>2020</v>
      </c>
      <c r="E243">
        <f t="shared" si="13"/>
        <v>9</v>
      </c>
      <c r="F243">
        <f t="shared" si="14"/>
        <v>27</v>
      </c>
      <c r="G243" s="1">
        <f t="shared" si="15"/>
        <v>44104</v>
      </c>
    </row>
    <row r="244" spans="1:7" x14ac:dyDescent="0.25">
      <c r="A244" s="2">
        <v>44102</v>
      </c>
      <c r="B244">
        <v>443.35</v>
      </c>
      <c r="C244">
        <v>1324.15</v>
      </c>
      <c r="D244">
        <f t="shared" si="12"/>
        <v>2020</v>
      </c>
      <c r="E244">
        <f t="shared" si="13"/>
        <v>9</v>
      </c>
      <c r="F244">
        <f t="shared" si="14"/>
        <v>28</v>
      </c>
      <c r="G244" s="1">
        <f t="shared" si="15"/>
        <v>44104</v>
      </c>
    </row>
    <row r="245" spans="1:7" x14ac:dyDescent="0.25">
      <c r="A245" s="2">
        <v>44104</v>
      </c>
      <c r="B245">
        <v>4979.5</v>
      </c>
      <c r="C245">
        <v>2967.25</v>
      </c>
      <c r="D245">
        <f t="shared" si="12"/>
        <v>2020</v>
      </c>
      <c r="E245">
        <f t="shared" si="13"/>
        <v>9</v>
      </c>
      <c r="F245">
        <f t="shared" si="14"/>
        <v>30</v>
      </c>
      <c r="G245" s="1">
        <f t="shared" si="15"/>
        <v>44104</v>
      </c>
    </row>
    <row r="246" spans="1:7" x14ac:dyDescent="0.25">
      <c r="A246" s="2">
        <v>44105</v>
      </c>
      <c r="B246">
        <v>304.3</v>
      </c>
      <c r="C246">
        <v>1218.25</v>
      </c>
      <c r="D246">
        <f t="shared" si="12"/>
        <v>2020</v>
      </c>
      <c r="E246">
        <f t="shared" si="13"/>
        <v>10</v>
      </c>
      <c r="F246">
        <f t="shared" si="14"/>
        <v>1</v>
      </c>
      <c r="G246" s="1">
        <f t="shared" si="15"/>
        <v>44114</v>
      </c>
    </row>
    <row r="247" spans="1:7" x14ac:dyDescent="0.25">
      <c r="A247" s="2">
        <v>44106</v>
      </c>
      <c r="B247">
        <v>378.40000000000003</v>
      </c>
      <c r="C247">
        <v>598.30000000000007</v>
      </c>
      <c r="D247">
        <f t="shared" si="12"/>
        <v>2020</v>
      </c>
      <c r="E247">
        <f t="shared" si="13"/>
        <v>10</v>
      </c>
      <c r="F247">
        <f t="shared" si="14"/>
        <v>2</v>
      </c>
      <c r="G247" s="1">
        <f t="shared" si="15"/>
        <v>44114</v>
      </c>
    </row>
    <row r="248" spans="1:7" x14ac:dyDescent="0.25">
      <c r="A248" s="2">
        <v>44107</v>
      </c>
      <c r="B248">
        <v>732.45</v>
      </c>
      <c r="C248">
        <v>0.70000000000000007</v>
      </c>
      <c r="D248">
        <f t="shared" si="12"/>
        <v>2020</v>
      </c>
      <c r="E248">
        <f t="shared" si="13"/>
        <v>10</v>
      </c>
      <c r="F248">
        <f t="shared" si="14"/>
        <v>3</v>
      </c>
      <c r="G248" s="1">
        <f t="shared" si="15"/>
        <v>44114</v>
      </c>
    </row>
    <row r="249" spans="1:7" x14ac:dyDescent="0.25">
      <c r="A249" s="2">
        <v>44108</v>
      </c>
      <c r="B249">
        <v>1422.5</v>
      </c>
      <c r="C249">
        <v>1440.7500000000002</v>
      </c>
      <c r="D249">
        <f t="shared" si="12"/>
        <v>2020</v>
      </c>
      <c r="E249">
        <f t="shared" si="13"/>
        <v>10</v>
      </c>
      <c r="F249">
        <f t="shared" si="14"/>
        <v>4</v>
      </c>
      <c r="G249" s="1">
        <f t="shared" si="15"/>
        <v>44114</v>
      </c>
    </row>
    <row r="250" spans="1:7" x14ac:dyDescent="0.25">
      <c r="A250" s="2">
        <v>44109</v>
      </c>
      <c r="B250">
        <v>1469.3000000000002</v>
      </c>
      <c r="C250">
        <v>1174.55</v>
      </c>
      <c r="D250">
        <f t="shared" si="12"/>
        <v>2020</v>
      </c>
      <c r="E250">
        <f t="shared" si="13"/>
        <v>10</v>
      </c>
      <c r="F250">
        <f t="shared" si="14"/>
        <v>5</v>
      </c>
      <c r="G250" s="1">
        <f t="shared" si="15"/>
        <v>44114</v>
      </c>
    </row>
    <row r="251" spans="1:7" x14ac:dyDescent="0.25">
      <c r="A251" s="2">
        <v>44110</v>
      </c>
      <c r="B251">
        <v>2071.9500000000003</v>
      </c>
      <c r="C251">
        <v>1794.3500000000001</v>
      </c>
      <c r="D251">
        <f t="shared" si="12"/>
        <v>2020</v>
      </c>
      <c r="E251">
        <f t="shared" si="13"/>
        <v>10</v>
      </c>
      <c r="F251">
        <f t="shared" si="14"/>
        <v>6</v>
      </c>
      <c r="G251" s="1">
        <f t="shared" si="15"/>
        <v>44114</v>
      </c>
    </row>
    <row r="252" spans="1:7" x14ac:dyDescent="0.25">
      <c r="A252" s="2">
        <v>44111</v>
      </c>
      <c r="B252">
        <v>850.40000000000009</v>
      </c>
      <c r="C252">
        <v>1510.6</v>
      </c>
      <c r="D252">
        <f t="shared" si="12"/>
        <v>2020</v>
      </c>
      <c r="E252">
        <f t="shared" si="13"/>
        <v>10</v>
      </c>
      <c r="F252">
        <f t="shared" si="14"/>
        <v>7</v>
      </c>
      <c r="G252" s="1">
        <f t="shared" si="15"/>
        <v>44114</v>
      </c>
    </row>
    <row r="253" spans="1:7" x14ac:dyDescent="0.25">
      <c r="A253" s="2">
        <v>44112</v>
      </c>
      <c r="B253">
        <v>1886.8000000000002</v>
      </c>
      <c r="C253">
        <v>1923.8000000000002</v>
      </c>
      <c r="D253">
        <f t="shared" si="12"/>
        <v>2020</v>
      </c>
      <c r="E253">
        <f t="shared" si="13"/>
        <v>10</v>
      </c>
      <c r="F253">
        <f t="shared" si="14"/>
        <v>8</v>
      </c>
      <c r="G253" s="1">
        <f t="shared" si="15"/>
        <v>44114</v>
      </c>
    </row>
    <row r="254" spans="1:7" x14ac:dyDescent="0.25">
      <c r="A254" s="2">
        <v>44113</v>
      </c>
      <c r="B254">
        <v>515</v>
      </c>
      <c r="C254">
        <v>1240.7</v>
      </c>
      <c r="D254">
        <f t="shared" si="12"/>
        <v>2020</v>
      </c>
      <c r="E254">
        <f t="shared" si="13"/>
        <v>10</v>
      </c>
      <c r="F254">
        <f t="shared" si="14"/>
        <v>9</v>
      </c>
      <c r="G254" s="1">
        <f t="shared" si="15"/>
        <v>44114</v>
      </c>
    </row>
    <row r="255" spans="1:7" x14ac:dyDescent="0.25">
      <c r="A255" s="2">
        <v>44114</v>
      </c>
      <c r="B255">
        <v>4821.5</v>
      </c>
      <c r="C255">
        <v>4470.4000000000005</v>
      </c>
      <c r="D255">
        <f t="shared" si="12"/>
        <v>2020</v>
      </c>
      <c r="E255">
        <f t="shared" si="13"/>
        <v>10</v>
      </c>
      <c r="F255">
        <f t="shared" si="14"/>
        <v>10</v>
      </c>
      <c r="G255" s="1">
        <f t="shared" si="15"/>
        <v>44114</v>
      </c>
    </row>
    <row r="256" spans="1:7" x14ac:dyDescent="0.25">
      <c r="A256" s="2">
        <v>44115</v>
      </c>
      <c r="B256">
        <v>790.90000000000009</v>
      </c>
      <c r="C256">
        <v>1100.8</v>
      </c>
      <c r="D256">
        <f t="shared" si="12"/>
        <v>2020</v>
      </c>
      <c r="E256">
        <f t="shared" si="13"/>
        <v>10</v>
      </c>
      <c r="F256">
        <f t="shared" si="14"/>
        <v>11</v>
      </c>
      <c r="G256" s="1">
        <f t="shared" si="15"/>
        <v>44124</v>
      </c>
    </row>
    <row r="257" spans="1:7" x14ac:dyDescent="0.25">
      <c r="A257" s="2">
        <v>44116</v>
      </c>
      <c r="B257">
        <v>2048.5500000000002</v>
      </c>
      <c r="C257">
        <v>2539.8000000000002</v>
      </c>
      <c r="D257">
        <f t="shared" si="12"/>
        <v>2020</v>
      </c>
      <c r="E257">
        <f t="shared" si="13"/>
        <v>10</v>
      </c>
      <c r="F257">
        <f t="shared" si="14"/>
        <v>12</v>
      </c>
      <c r="G257" s="1">
        <f t="shared" si="15"/>
        <v>44124</v>
      </c>
    </row>
    <row r="258" spans="1:7" x14ac:dyDescent="0.25">
      <c r="A258" s="2">
        <v>44117</v>
      </c>
      <c r="B258">
        <v>2364.65</v>
      </c>
      <c r="C258">
        <v>3404.4</v>
      </c>
      <c r="D258">
        <f t="shared" si="12"/>
        <v>2020</v>
      </c>
      <c r="E258">
        <f t="shared" si="13"/>
        <v>10</v>
      </c>
      <c r="F258">
        <f t="shared" si="14"/>
        <v>13</v>
      </c>
      <c r="G258" s="1">
        <f t="shared" si="15"/>
        <v>44124</v>
      </c>
    </row>
    <row r="259" spans="1:7" x14ac:dyDescent="0.25">
      <c r="A259" s="2">
        <v>44118</v>
      </c>
      <c r="B259">
        <v>1684.45</v>
      </c>
      <c r="C259">
        <v>2433.8500000000004</v>
      </c>
      <c r="D259">
        <f t="shared" si="12"/>
        <v>2020</v>
      </c>
      <c r="E259">
        <f t="shared" si="13"/>
        <v>10</v>
      </c>
      <c r="F259">
        <f t="shared" si="14"/>
        <v>14</v>
      </c>
      <c r="G259" s="1">
        <f t="shared" si="15"/>
        <v>44124</v>
      </c>
    </row>
    <row r="260" spans="1:7" x14ac:dyDescent="0.25">
      <c r="A260" s="2">
        <v>44119</v>
      </c>
      <c r="B260">
        <v>2389.9499999999998</v>
      </c>
      <c r="C260">
        <v>2014.7000000000003</v>
      </c>
      <c r="D260">
        <f t="shared" ref="D260:D323" si="16">YEAR(A260)</f>
        <v>2020</v>
      </c>
      <c r="E260">
        <f t="shared" ref="E260:E323" si="17">MONTH(A260)</f>
        <v>10</v>
      </c>
      <c r="F260">
        <f t="shared" ref="F260:F323" si="18">DAY(A260)</f>
        <v>15</v>
      </c>
      <c r="G260" s="1">
        <f t="shared" ref="G260:G323" si="19">DATE(YEAR(A260),MONTH(A260),IF(DAY(A260)&lt;=10,10,IF(DAY(A260)&lt;=20,20,DAY(DATE(YEAR(A260),MONTH(A260)+1,1)-1))))</f>
        <v>44124</v>
      </c>
    </row>
    <row r="261" spans="1:7" x14ac:dyDescent="0.25">
      <c r="A261" s="2">
        <v>44120</v>
      </c>
      <c r="B261">
        <v>4325.1499999999996</v>
      </c>
      <c r="C261">
        <v>4861.55</v>
      </c>
      <c r="D261">
        <f t="shared" si="16"/>
        <v>2020</v>
      </c>
      <c r="E261">
        <f t="shared" si="17"/>
        <v>10</v>
      </c>
      <c r="F261">
        <f t="shared" si="18"/>
        <v>16</v>
      </c>
      <c r="G261" s="1">
        <f t="shared" si="19"/>
        <v>44124</v>
      </c>
    </row>
    <row r="262" spans="1:7" x14ac:dyDescent="0.25">
      <c r="A262" s="2">
        <v>44121</v>
      </c>
      <c r="B262">
        <v>2925.75</v>
      </c>
      <c r="C262">
        <v>3525.65</v>
      </c>
      <c r="D262">
        <f t="shared" si="16"/>
        <v>2020</v>
      </c>
      <c r="E262">
        <f t="shared" si="17"/>
        <v>10</v>
      </c>
      <c r="F262">
        <f t="shared" si="18"/>
        <v>17</v>
      </c>
      <c r="G262" s="1">
        <f t="shared" si="19"/>
        <v>44124</v>
      </c>
    </row>
    <row r="263" spans="1:7" x14ac:dyDescent="0.25">
      <c r="A263" s="2">
        <v>44122</v>
      </c>
      <c r="B263">
        <v>4352.9500000000007</v>
      </c>
      <c r="C263">
        <v>4451.8</v>
      </c>
      <c r="D263">
        <f t="shared" si="16"/>
        <v>2020</v>
      </c>
      <c r="E263">
        <f t="shared" si="17"/>
        <v>10</v>
      </c>
      <c r="F263">
        <f t="shared" si="18"/>
        <v>18</v>
      </c>
      <c r="G263" s="1">
        <f t="shared" si="19"/>
        <v>44124</v>
      </c>
    </row>
    <row r="264" spans="1:7" x14ac:dyDescent="0.25">
      <c r="A264" s="2">
        <v>44123</v>
      </c>
      <c r="B264">
        <v>718.80000000000007</v>
      </c>
      <c r="C264">
        <v>419.85</v>
      </c>
      <c r="D264">
        <f t="shared" si="16"/>
        <v>2020</v>
      </c>
      <c r="E264">
        <f t="shared" si="17"/>
        <v>10</v>
      </c>
      <c r="F264">
        <f t="shared" si="18"/>
        <v>19</v>
      </c>
      <c r="G264" s="1">
        <f t="shared" si="19"/>
        <v>44124</v>
      </c>
    </row>
    <row r="265" spans="1:7" x14ac:dyDescent="0.25">
      <c r="A265" s="2">
        <v>44124</v>
      </c>
      <c r="B265">
        <v>3629.2</v>
      </c>
      <c r="C265">
        <v>3585.25</v>
      </c>
      <c r="D265">
        <f t="shared" si="16"/>
        <v>2020</v>
      </c>
      <c r="E265">
        <f t="shared" si="17"/>
        <v>10</v>
      </c>
      <c r="F265">
        <f t="shared" si="18"/>
        <v>20</v>
      </c>
      <c r="G265" s="1">
        <f t="shared" si="19"/>
        <v>44124</v>
      </c>
    </row>
    <row r="266" spans="1:7" x14ac:dyDescent="0.25">
      <c r="A266" s="2">
        <v>44125</v>
      </c>
      <c r="B266">
        <v>5720.8000000000011</v>
      </c>
      <c r="C266">
        <v>4109.2500000000009</v>
      </c>
      <c r="D266">
        <f t="shared" si="16"/>
        <v>2020</v>
      </c>
      <c r="E266">
        <f t="shared" si="17"/>
        <v>10</v>
      </c>
      <c r="F266">
        <f t="shared" si="18"/>
        <v>21</v>
      </c>
      <c r="G266" s="1">
        <f t="shared" si="19"/>
        <v>44135</v>
      </c>
    </row>
    <row r="267" spans="1:7" x14ac:dyDescent="0.25">
      <c r="A267" s="2">
        <v>44126</v>
      </c>
      <c r="B267">
        <v>1670.9</v>
      </c>
      <c r="C267">
        <v>1174.5500000000002</v>
      </c>
      <c r="D267">
        <f t="shared" si="16"/>
        <v>2020</v>
      </c>
      <c r="E267">
        <f t="shared" si="17"/>
        <v>10</v>
      </c>
      <c r="F267">
        <f t="shared" si="18"/>
        <v>22</v>
      </c>
      <c r="G267" s="1">
        <f t="shared" si="19"/>
        <v>44135</v>
      </c>
    </row>
    <row r="268" spans="1:7" x14ac:dyDescent="0.25">
      <c r="A268" s="2">
        <v>44127</v>
      </c>
      <c r="B268">
        <v>2187.65</v>
      </c>
      <c r="C268">
        <v>1882.45</v>
      </c>
      <c r="D268">
        <f t="shared" si="16"/>
        <v>2020</v>
      </c>
      <c r="E268">
        <f t="shared" si="17"/>
        <v>10</v>
      </c>
      <c r="F268">
        <f t="shared" si="18"/>
        <v>23</v>
      </c>
      <c r="G268" s="1">
        <f t="shared" si="19"/>
        <v>44135</v>
      </c>
    </row>
    <row r="269" spans="1:7" x14ac:dyDescent="0.25">
      <c r="A269" s="2">
        <v>44128</v>
      </c>
      <c r="B269">
        <v>2598.2000000000003</v>
      </c>
      <c r="C269">
        <v>1514.7500000000002</v>
      </c>
      <c r="D269">
        <f t="shared" si="16"/>
        <v>2020</v>
      </c>
      <c r="E269">
        <f t="shared" si="17"/>
        <v>10</v>
      </c>
      <c r="F269">
        <f t="shared" si="18"/>
        <v>24</v>
      </c>
      <c r="G269" s="1">
        <f t="shared" si="19"/>
        <v>44135</v>
      </c>
    </row>
    <row r="270" spans="1:7" x14ac:dyDescent="0.25">
      <c r="A270" s="2">
        <v>44129</v>
      </c>
      <c r="B270">
        <v>3468.75</v>
      </c>
      <c r="C270">
        <v>2918.25</v>
      </c>
      <c r="D270">
        <f t="shared" si="16"/>
        <v>2020</v>
      </c>
      <c r="E270">
        <f t="shared" si="17"/>
        <v>10</v>
      </c>
      <c r="F270">
        <f t="shared" si="18"/>
        <v>25</v>
      </c>
      <c r="G270" s="1">
        <f t="shared" si="19"/>
        <v>44135</v>
      </c>
    </row>
    <row r="271" spans="1:7" x14ac:dyDescent="0.25">
      <c r="A271" s="2">
        <v>44130</v>
      </c>
      <c r="B271">
        <v>2379.3500000000004</v>
      </c>
      <c r="C271">
        <v>1052.5</v>
      </c>
      <c r="D271">
        <f t="shared" si="16"/>
        <v>2020</v>
      </c>
      <c r="E271">
        <f t="shared" si="17"/>
        <v>10</v>
      </c>
      <c r="F271">
        <f t="shared" si="18"/>
        <v>26</v>
      </c>
      <c r="G271" s="1">
        <f t="shared" si="19"/>
        <v>44135</v>
      </c>
    </row>
    <row r="272" spans="1:7" x14ac:dyDescent="0.25">
      <c r="A272" s="2">
        <v>44131</v>
      </c>
      <c r="B272">
        <v>2753.2000000000003</v>
      </c>
      <c r="C272">
        <v>3347.95</v>
      </c>
      <c r="D272">
        <f t="shared" si="16"/>
        <v>2020</v>
      </c>
      <c r="E272">
        <f t="shared" si="17"/>
        <v>10</v>
      </c>
      <c r="F272">
        <f t="shared" si="18"/>
        <v>27</v>
      </c>
      <c r="G272" s="1">
        <f t="shared" si="19"/>
        <v>44135</v>
      </c>
    </row>
    <row r="273" spans="1:7" x14ac:dyDescent="0.25">
      <c r="A273" s="2">
        <v>44132</v>
      </c>
      <c r="B273">
        <v>1888.8000000000002</v>
      </c>
      <c r="C273">
        <v>770.55000000000007</v>
      </c>
      <c r="D273">
        <f t="shared" si="16"/>
        <v>2020</v>
      </c>
      <c r="E273">
        <f t="shared" si="17"/>
        <v>10</v>
      </c>
      <c r="F273">
        <f t="shared" si="18"/>
        <v>28</v>
      </c>
      <c r="G273" s="1">
        <f t="shared" si="19"/>
        <v>44135</v>
      </c>
    </row>
    <row r="274" spans="1:7" x14ac:dyDescent="0.25">
      <c r="A274" s="2">
        <v>44133</v>
      </c>
      <c r="B274">
        <v>2091.1</v>
      </c>
      <c r="C274">
        <v>2494.1999999999998</v>
      </c>
      <c r="D274">
        <f t="shared" si="16"/>
        <v>2020</v>
      </c>
      <c r="E274">
        <f t="shared" si="17"/>
        <v>10</v>
      </c>
      <c r="F274">
        <f t="shared" si="18"/>
        <v>29</v>
      </c>
      <c r="G274" s="1">
        <f t="shared" si="19"/>
        <v>44135</v>
      </c>
    </row>
    <row r="275" spans="1:7" x14ac:dyDescent="0.25">
      <c r="A275" s="2">
        <v>44134</v>
      </c>
      <c r="B275">
        <v>4709.5</v>
      </c>
      <c r="C275">
        <v>2006.8500000000001</v>
      </c>
      <c r="D275">
        <f t="shared" si="16"/>
        <v>2020</v>
      </c>
      <c r="E275">
        <f t="shared" si="17"/>
        <v>10</v>
      </c>
      <c r="F275">
        <f t="shared" si="18"/>
        <v>30</v>
      </c>
      <c r="G275" s="1">
        <f t="shared" si="19"/>
        <v>44135</v>
      </c>
    </row>
    <row r="276" spans="1:7" x14ac:dyDescent="0.25">
      <c r="A276" s="2">
        <v>44135</v>
      </c>
      <c r="B276">
        <v>1486.65</v>
      </c>
      <c r="C276">
        <v>1290.2</v>
      </c>
      <c r="D276">
        <f t="shared" si="16"/>
        <v>2020</v>
      </c>
      <c r="E276">
        <f t="shared" si="17"/>
        <v>10</v>
      </c>
      <c r="F276">
        <f t="shared" si="18"/>
        <v>31</v>
      </c>
      <c r="G276" s="1">
        <f t="shared" si="19"/>
        <v>44135</v>
      </c>
    </row>
    <row r="277" spans="1:7" x14ac:dyDescent="0.25">
      <c r="A277" s="2">
        <v>44136</v>
      </c>
      <c r="B277">
        <v>2607</v>
      </c>
      <c r="C277">
        <v>1001.6</v>
      </c>
      <c r="D277">
        <f t="shared" si="16"/>
        <v>2020</v>
      </c>
      <c r="E277">
        <f t="shared" si="17"/>
        <v>11</v>
      </c>
      <c r="F277">
        <f t="shared" si="18"/>
        <v>1</v>
      </c>
      <c r="G277" s="1">
        <f t="shared" si="19"/>
        <v>44145</v>
      </c>
    </row>
    <row r="278" spans="1:7" x14ac:dyDescent="0.25">
      <c r="A278" s="2">
        <v>44137</v>
      </c>
      <c r="B278">
        <v>1422.85</v>
      </c>
      <c r="C278">
        <v>842.3</v>
      </c>
      <c r="D278">
        <f t="shared" si="16"/>
        <v>2020</v>
      </c>
      <c r="E278">
        <f t="shared" si="17"/>
        <v>11</v>
      </c>
      <c r="F278">
        <f t="shared" si="18"/>
        <v>2</v>
      </c>
      <c r="G278" s="1">
        <f t="shared" si="19"/>
        <v>44145</v>
      </c>
    </row>
    <row r="279" spans="1:7" x14ac:dyDescent="0.25">
      <c r="A279" s="2">
        <v>44138</v>
      </c>
      <c r="B279">
        <v>2438.8500000000004</v>
      </c>
      <c r="C279">
        <v>1805.3000000000002</v>
      </c>
      <c r="D279">
        <f t="shared" si="16"/>
        <v>2020</v>
      </c>
      <c r="E279">
        <f t="shared" si="17"/>
        <v>11</v>
      </c>
      <c r="F279">
        <f t="shared" si="18"/>
        <v>3</v>
      </c>
      <c r="G279" s="1">
        <f t="shared" si="19"/>
        <v>44145</v>
      </c>
    </row>
    <row r="280" spans="1:7" x14ac:dyDescent="0.25">
      <c r="A280" s="2">
        <v>44139</v>
      </c>
      <c r="B280">
        <v>2961.4000000000005</v>
      </c>
      <c r="C280">
        <v>2786.6000000000004</v>
      </c>
      <c r="D280">
        <f t="shared" si="16"/>
        <v>2020</v>
      </c>
      <c r="E280">
        <f t="shared" si="17"/>
        <v>11</v>
      </c>
      <c r="F280">
        <f t="shared" si="18"/>
        <v>4</v>
      </c>
      <c r="G280" s="1">
        <f t="shared" si="19"/>
        <v>44145</v>
      </c>
    </row>
    <row r="281" spans="1:7" x14ac:dyDescent="0.25">
      <c r="A281" s="2">
        <v>44140</v>
      </c>
      <c r="B281">
        <v>3488.5</v>
      </c>
      <c r="C281">
        <v>3521.7000000000003</v>
      </c>
      <c r="D281">
        <f t="shared" si="16"/>
        <v>2020</v>
      </c>
      <c r="E281">
        <f t="shared" si="17"/>
        <v>11</v>
      </c>
      <c r="F281">
        <f t="shared" si="18"/>
        <v>5</v>
      </c>
      <c r="G281" s="1">
        <f t="shared" si="19"/>
        <v>44145</v>
      </c>
    </row>
    <row r="282" spans="1:7" x14ac:dyDescent="0.25">
      <c r="A282" s="2">
        <v>44141</v>
      </c>
      <c r="B282">
        <v>1161.8499999999999</v>
      </c>
      <c r="C282">
        <v>1286.9000000000001</v>
      </c>
      <c r="D282">
        <f t="shared" si="16"/>
        <v>2020</v>
      </c>
      <c r="E282">
        <f t="shared" si="17"/>
        <v>11</v>
      </c>
      <c r="F282">
        <f t="shared" si="18"/>
        <v>6</v>
      </c>
      <c r="G282" s="1">
        <f t="shared" si="19"/>
        <v>44145</v>
      </c>
    </row>
    <row r="283" spans="1:7" x14ac:dyDescent="0.25">
      <c r="A283" s="2">
        <v>44142</v>
      </c>
      <c r="B283">
        <v>2991.5000000000005</v>
      </c>
      <c r="C283">
        <v>2944.8500000000004</v>
      </c>
      <c r="D283">
        <f t="shared" si="16"/>
        <v>2020</v>
      </c>
      <c r="E283">
        <f t="shared" si="17"/>
        <v>11</v>
      </c>
      <c r="F283">
        <f t="shared" si="18"/>
        <v>7</v>
      </c>
      <c r="G283" s="1">
        <f t="shared" si="19"/>
        <v>44145</v>
      </c>
    </row>
    <row r="284" spans="1:7" x14ac:dyDescent="0.25">
      <c r="A284" s="2">
        <v>44143</v>
      </c>
      <c r="B284">
        <v>1426.75</v>
      </c>
      <c r="C284">
        <v>1743.15</v>
      </c>
      <c r="D284">
        <f t="shared" si="16"/>
        <v>2020</v>
      </c>
      <c r="E284">
        <f t="shared" si="17"/>
        <v>11</v>
      </c>
      <c r="F284">
        <f t="shared" si="18"/>
        <v>8</v>
      </c>
      <c r="G284" s="1">
        <f t="shared" si="19"/>
        <v>44145</v>
      </c>
    </row>
    <row r="285" spans="1:7" x14ac:dyDescent="0.25">
      <c r="A285" s="2">
        <v>44144</v>
      </c>
      <c r="B285">
        <v>774.45</v>
      </c>
      <c r="C285">
        <v>636.85</v>
      </c>
      <c r="D285">
        <f t="shared" si="16"/>
        <v>2020</v>
      </c>
      <c r="E285">
        <f t="shared" si="17"/>
        <v>11</v>
      </c>
      <c r="F285">
        <f t="shared" si="18"/>
        <v>9</v>
      </c>
      <c r="G285" s="1">
        <f t="shared" si="19"/>
        <v>44145</v>
      </c>
    </row>
    <row r="286" spans="1:7" x14ac:dyDescent="0.25">
      <c r="A286" s="2">
        <v>44145</v>
      </c>
      <c r="B286">
        <v>492.85</v>
      </c>
      <c r="C286">
        <v>2693.3500000000004</v>
      </c>
      <c r="D286">
        <f t="shared" si="16"/>
        <v>2020</v>
      </c>
      <c r="E286">
        <f t="shared" si="17"/>
        <v>11</v>
      </c>
      <c r="F286">
        <f t="shared" si="18"/>
        <v>10</v>
      </c>
      <c r="G286" s="1">
        <f t="shared" si="19"/>
        <v>44145</v>
      </c>
    </row>
    <row r="287" spans="1:7" x14ac:dyDescent="0.25">
      <c r="A287" s="2">
        <v>44146</v>
      </c>
      <c r="B287">
        <v>1647.75</v>
      </c>
      <c r="C287">
        <v>2439.6500000000005</v>
      </c>
      <c r="D287">
        <f t="shared" si="16"/>
        <v>2020</v>
      </c>
      <c r="E287">
        <f t="shared" si="17"/>
        <v>11</v>
      </c>
      <c r="F287">
        <f t="shared" si="18"/>
        <v>11</v>
      </c>
      <c r="G287" s="1">
        <f t="shared" si="19"/>
        <v>44155</v>
      </c>
    </row>
    <row r="288" spans="1:7" x14ac:dyDescent="0.25">
      <c r="A288" s="2">
        <v>44147</v>
      </c>
      <c r="B288">
        <v>2264.1999999999998</v>
      </c>
      <c r="C288">
        <v>1331.75</v>
      </c>
      <c r="D288">
        <f t="shared" si="16"/>
        <v>2020</v>
      </c>
      <c r="E288">
        <f t="shared" si="17"/>
        <v>11</v>
      </c>
      <c r="F288">
        <f t="shared" si="18"/>
        <v>12</v>
      </c>
      <c r="G288" s="1">
        <f t="shared" si="19"/>
        <v>44155</v>
      </c>
    </row>
    <row r="289" spans="1:7" x14ac:dyDescent="0.25">
      <c r="A289" s="2">
        <v>44148</v>
      </c>
      <c r="B289">
        <v>1145.45</v>
      </c>
      <c r="C289">
        <v>210.60000000000002</v>
      </c>
      <c r="D289">
        <f t="shared" si="16"/>
        <v>2020</v>
      </c>
      <c r="E289">
        <f t="shared" si="17"/>
        <v>11</v>
      </c>
      <c r="F289">
        <f t="shared" si="18"/>
        <v>13</v>
      </c>
      <c r="G289" s="1">
        <f t="shared" si="19"/>
        <v>44155</v>
      </c>
    </row>
    <row r="290" spans="1:7" x14ac:dyDescent="0.25">
      <c r="A290" s="2">
        <v>44149</v>
      </c>
      <c r="B290">
        <v>596.95000000000005</v>
      </c>
      <c r="C290">
        <v>565.70000000000005</v>
      </c>
      <c r="D290">
        <f t="shared" si="16"/>
        <v>2020</v>
      </c>
      <c r="E290">
        <f t="shared" si="17"/>
        <v>11</v>
      </c>
      <c r="F290">
        <f t="shared" si="18"/>
        <v>14</v>
      </c>
      <c r="G290" s="1">
        <f t="shared" si="19"/>
        <v>44155</v>
      </c>
    </row>
    <row r="291" spans="1:7" x14ac:dyDescent="0.25">
      <c r="A291" s="2">
        <v>44150</v>
      </c>
      <c r="B291">
        <v>2922.1000000000004</v>
      </c>
      <c r="C291">
        <v>3109.0000000000005</v>
      </c>
      <c r="D291">
        <f t="shared" si="16"/>
        <v>2020</v>
      </c>
      <c r="E291">
        <f t="shared" si="17"/>
        <v>11</v>
      </c>
      <c r="F291">
        <f t="shared" si="18"/>
        <v>15</v>
      </c>
      <c r="G291" s="1">
        <f t="shared" si="19"/>
        <v>44155</v>
      </c>
    </row>
    <row r="292" spans="1:7" x14ac:dyDescent="0.25">
      <c r="A292" s="2">
        <v>44151</v>
      </c>
      <c r="B292">
        <v>1783.6000000000001</v>
      </c>
      <c r="C292">
        <v>1770.4</v>
      </c>
      <c r="D292">
        <f t="shared" si="16"/>
        <v>2020</v>
      </c>
      <c r="E292">
        <f t="shared" si="17"/>
        <v>11</v>
      </c>
      <c r="F292">
        <f t="shared" si="18"/>
        <v>16</v>
      </c>
      <c r="G292" s="1">
        <f t="shared" si="19"/>
        <v>44155</v>
      </c>
    </row>
    <row r="293" spans="1:7" x14ac:dyDescent="0.25">
      <c r="A293" s="2">
        <v>44152</v>
      </c>
      <c r="B293">
        <v>316.95000000000005</v>
      </c>
      <c r="C293">
        <v>180.5</v>
      </c>
      <c r="D293">
        <f t="shared" si="16"/>
        <v>2020</v>
      </c>
      <c r="E293">
        <f t="shared" si="17"/>
        <v>11</v>
      </c>
      <c r="F293">
        <f t="shared" si="18"/>
        <v>17</v>
      </c>
      <c r="G293" s="1">
        <f t="shared" si="19"/>
        <v>44155</v>
      </c>
    </row>
    <row r="294" spans="1:7" x14ac:dyDescent="0.25">
      <c r="A294" s="2">
        <v>44153</v>
      </c>
      <c r="B294">
        <v>2278.65</v>
      </c>
      <c r="C294">
        <v>3273.65</v>
      </c>
      <c r="D294">
        <f t="shared" si="16"/>
        <v>2020</v>
      </c>
      <c r="E294">
        <f t="shared" si="17"/>
        <v>11</v>
      </c>
      <c r="F294">
        <f t="shared" si="18"/>
        <v>18</v>
      </c>
      <c r="G294" s="1">
        <f t="shared" si="19"/>
        <v>44155</v>
      </c>
    </row>
    <row r="295" spans="1:7" x14ac:dyDescent="0.25">
      <c r="A295" s="2">
        <v>44154</v>
      </c>
      <c r="B295">
        <v>2519.5500000000002</v>
      </c>
      <c r="C295">
        <v>4902.8</v>
      </c>
      <c r="D295">
        <f t="shared" si="16"/>
        <v>2020</v>
      </c>
      <c r="E295">
        <f t="shared" si="17"/>
        <v>11</v>
      </c>
      <c r="F295">
        <f t="shared" si="18"/>
        <v>19</v>
      </c>
      <c r="G295" s="1">
        <f t="shared" si="19"/>
        <v>44155</v>
      </c>
    </row>
    <row r="296" spans="1:7" x14ac:dyDescent="0.25">
      <c r="A296" s="2">
        <v>44155</v>
      </c>
      <c r="B296">
        <v>1200.4000000000001</v>
      </c>
      <c r="C296">
        <v>1536.7000000000003</v>
      </c>
      <c r="D296">
        <f t="shared" si="16"/>
        <v>2020</v>
      </c>
      <c r="E296">
        <f t="shared" si="17"/>
        <v>11</v>
      </c>
      <c r="F296">
        <f t="shared" si="18"/>
        <v>20</v>
      </c>
      <c r="G296" s="1">
        <f t="shared" si="19"/>
        <v>44155</v>
      </c>
    </row>
    <row r="297" spans="1:7" x14ac:dyDescent="0.25">
      <c r="A297" s="2">
        <v>44156</v>
      </c>
      <c r="B297">
        <v>2097.65</v>
      </c>
      <c r="C297">
        <v>1978.6000000000001</v>
      </c>
      <c r="D297">
        <f t="shared" si="16"/>
        <v>2020</v>
      </c>
      <c r="E297">
        <f t="shared" si="17"/>
        <v>11</v>
      </c>
      <c r="F297">
        <f t="shared" si="18"/>
        <v>21</v>
      </c>
      <c r="G297" s="1">
        <f t="shared" si="19"/>
        <v>44165</v>
      </c>
    </row>
    <row r="298" spans="1:7" x14ac:dyDescent="0.25">
      <c r="A298" s="2">
        <v>44157</v>
      </c>
      <c r="B298">
        <v>1159.45</v>
      </c>
      <c r="C298">
        <v>1416.7</v>
      </c>
      <c r="D298">
        <f t="shared" si="16"/>
        <v>2020</v>
      </c>
      <c r="E298">
        <f t="shared" si="17"/>
        <v>11</v>
      </c>
      <c r="F298">
        <f t="shared" si="18"/>
        <v>22</v>
      </c>
      <c r="G298" s="1">
        <f t="shared" si="19"/>
        <v>44165</v>
      </c>
    </row>
    <row r="299" spans="1:7" x14ac:dyDescent="0.25">
      <c r="A299" s="2">
        <v>44159</v>
      </c>
      <c r="B299">
        <v>1660.7</v>
      </c>
      <c r="C299">
        <v>3361.8</v>
      </c>
      <c r="D299">
        <f t="shared" si="16"/>
        <v>2020</v>
      </c>
      <c r="E299">
        <f t="shared" si="17"/>
        <v>11</v>
      </c>
      <c r="F299">
        <f t="shared" si="18"/>
        <v>24</v>
      </c>
      <c r="G299" s="1">
        <f t="shared" si="19"/>
        <v>44165</v>
      </c>
    </row>
    <row r="300" spans="1:7" x14ac:dyDescent="0.25">
      <c r="A300" s="2">
        <v>44160</v>
      </c>
      <c r="B300">
        <v>2884</v>
      </c>
      <c r="C300">
        <v>1701.1999999999998</v>
      </c>
      <c r="D300">
        <f t="shared" si="16"/>
        <v>2020</v>
      </c>
      <c r="E300">
        <f t="shared" si="17"/>
        <v>11</v>
      </c>
      <c r="F300">
        <f t="shared" si="18"/>
        <v>25</v>
      </c>
      <c r="G300" s="1">
        <f t="shared" si="19"/>
        <v>44165</v>
      </c>
    </row>
    <row r="301" spans="1:7" x14ac:dyDescent="0.25">
      <c r="A301" s="2">
        <v>44161</v>
      </c>
      <c r="B301">
        <v>4252.3</v>
      </c>
      <c r="C301">
        <v>4033.3499999999995</v>
      </c>
      <c r="D301">
        <f t="shared" si="16"/>
        <v>2020</v>
      </c>
      <c r="E301">
        <f t="shared" si="17"/>
        <v>11</v>
      </c>
      <c r="F301">
        <f t="shared" si="18"/>
        <v>26</v>
      </c>
      <c r="G301" s="1">
        <f t="shared" si="19"/>
        <v>44165</v>
      </c>
    </row>
    <row r="302" spans="1:7" x14ac:dyDescent="0.25">
      <c r="A302" s="2">
        <v>44162</v>
      </c>
      <c r="B302">
        <v>571.85</v>
      </c>
      <c r="C302">
        <v>64.900000000000006</v>
      </c>
      <c r="D302">
        <f t="shared" si="16"/>
        <v>2020</v>
      </c>
      <c r="E302">
        <f t="shared" si="17"/>
        <v>11</v>
      </c>
      <c r="F302">
        <f t="shared" si="18"/>
        <v>27</v>
      </c>
      <c r="G302" s="1">
        <f t="shared" si="19"/>
        <v>44165</v>
      </c>
    </row>
    <row r="303" spans="1:7" x14ac:dyDescent="0.25">
      <c r="A303" s="2">
        <v>44163</v>
      </c>
      <c r="B303">
        <v>1529.8000000000002</v>
      </c>
      <c r="C303">
        <v>1857.1</v>
      </c>
      <c r="D303">
        <f t="shared" si="16"/>
        <v>2020</v>
      </c>
      <c r="E303">
        <f t="shared" si="17"/>
        <v>11</v>
      </c>
      <c r="F303">
        <f t="shared" si="18"/>
        <v>28</v>
      </c>
      <c r="G303" s="1">
        <f t="shared" si="19"/>
        <v>44165</v>
      </c>
    </row>
    <row r="304" spans="1:7" x14ac:dyDescent="0.25">
      <c r="A304" s="2">
        <v>44164</v>
      </c>
      <c r="B304">
        <v>1851.75</v>
      </c>
      <c r="C304">
        <v>2722.5</v>
      </c>
      <c r="D304">
        <f t="shared" si="16"/>
        <v>2020</v>
      </c>
      <c r="E304">
        <f t="shared" si="17"/>
        <v>11</v>
      </c>
      <c r="F304">
        <f t="shared" si="18"/>
        <v>29</v>
      </c>
      <c r="G304" s="1">
        <f t="shared" si="19"/>
        <v>44165</v>
      </c>
    </row>
    <row r="305" spans="1:7" x14ac:dyDescent="0.25">
      <c r="A305" s="2">
        <v>44165</v>
      </c>
      <c r="B305">
        <v>3054.65</v>
      </c>
      <c r="C305">
        <v>3663.3500000000004</v>
      </c>
      <c r="D305">
        <f t="shared" si="16"/>
        <v>2020</v>
      </c>
      <c r="E305">
        <f t="shared" si="17"/>
        <v>11</v>
      </c>
      <c r="F305">
        <f t="shared" si="18"/>
        <v>30</v>
      </c>
      <c r="G305" s="1">
        <f t="shared" si="19"/>
        <v>44165</v>
      </c>
    </row>
    <row r="306" spans="1:7" x14ac:dyDescent="0.25">
      <c r="A306" s="2">
        <v>44166</v>
      </c>
      <c r="B306">
        <v>2484.15</v>
      </c>
      <c r="C306">
        <v>477.25</v>
      </c>
      <c r="D306">
        <f t="shared" si="16"/>
        <v>2020</v>
      </c>
      <c r="E306">
        <f t="shared" si="17"/>
        <v>12</v>
      </c>
      <c r="F306">
        <f t="shared" si="18"/>
        <v>1</v>
      </c>
      <c r="G306" s="1">
        <f t="shared" si="19"/>
        <v>44175</v>
      </c>
    </row>
    <row r="307" spans="1:7" x14ac:dyDescent="0.25">
      <c r="A307" s="2">
        <v>44167</v>
      </c>
      <c r="B307">
        <v>3246.9</v>
      </c>
      <c r="C307">
        <v>2100.4</v>
      </c>
      <c r="D307">
        <f t="shared" si="16"/>
        <v>2020</v>
      </c>
      <c r="E307">
        <f t="shared" si="17"/>
        <v>12</v>
      </c>
      <c r="F307">
        <f t="shared" si="18"/>
        <v>2</v>
      </c>
      <c r="G307" s="1">
        <f t="shared" si="19"/>
        <v>44175</v>
      </c>
    </row>
    <row r="308" spans="1:7" x14ac:dyDescent="0.25">
      <c r="A308" s="2">
        <v>44168</v>
      </c>
      <c r="B308">
        <v>3834.85</v>
      </c>
      <c r="C308">
        <v>5539.1000000000013</v>
      </c>
      <c r="D308">
        <f t="shared" si="16"/>
        <v>2020</v>
      </c>
      <c r="E308">
        <f t="shared" si="17"/>
        <v>12</v>
      </c>
      <c r="F308">
        <f t="shared" si="18"/>
        <v>3</v>
      </c>
      <c r="G308" s="1">
        <f t="shared" si="19"/>
        <v>44175</v>
      </c>
    </row>
    <row r="309" spans="1:7" x14ac:dyDescent="0.25">
      <c r="A309" s="2">
        <v>44169</v>
      </c>
      <c r="B309">
        <v>806.35000000000014</v>
      </c>
      <c r="C309">
        <v>2450.4499999999998</v>
      </c>
      <c r="D309">
        <f t="shared" si="16"/>
        <v>2020</v>
      </c>
      <c r="E309">
        <f t="shared" si="17"/>
        <v>12</v>
      </c>
      <c r="F309">
        <f t="shared" si="18"/>
        <v>4</v>
      </c>
      <c r="G309" s="1">
        <f t="shared" si="19"/>
        <v>44175</v>
      </c>
    </row>
    <row r="310" spans="1:7" x14ac:dyDescent="0.25">
      <c r="A310" s="2">
        <v>44170</v>
      </c>
      <c r="B310">
        <v>1864.25</v>
      </c>
      <c r="C310">
        <v>1315.95</v>
      </c>
      <c r="D310">
        <f t="shared" si="16"/>
        <v>2020</v>
      </c>
      <c r="E310">
        <f t="shared" si="17"/>
        <v>12</v>
      </c>
      <c r="F310">
        <f t="shared" si="18"/>
        <v>5</v>
      </c>
      <c r="G310" s="1">
        <f t="shared" si="19"/>
        <v>44175</v>
      </c>
    </row>
    <row r="311" spans="1:7" x14ac:dyDescent="0.25">
      <c r="A311" s="2">
        <v>44171</v>
      </c>
      <c r="B311">
        <v>166.4</v>
      </c>
      <c r="C311">
        <v>1455.9</v>
      </c>
      <c r="D311">
        <f t="shared" si="16"/>
        <v>2020</v>
      </c>
      <c r="E311">
        <f t="shared" si="17"/>
        <v>12</v>
      </c>
      <c r="F311">
        <f t="shared" si="18"/>
        <v>6</v>
      </c>
      <c r="G311" s="1">
        <f t="shared" si="19"/>
        <v>44175</v>
      </c>
    </row>
    <row r="312" spans="1:7" x14ac:dyDescent="0.25">
      <c r="A312" s="2">
        <v>44172</v>
      </c>
      <c r="B312">
        <v>176.9</v>
      </c>
      <c r="C312">
        <v>112.05000000000001</v>
      </c>
      <c r="D312">
        <f t="shared" si="16"/>
        <v>2020</v>
      </c>
      <c r="E312">
        <f t="shared" si="17"/>
        <v>12</v>
      </c>
      <c r="F312">
        <f t="shared" si="18"/>
        <v>7</v>
      </c>
      <c r="G312" s="1">
        <f t="shared" si="19"/>
        <v>44175</v>
      </c>
    </row>
    <row r="313" spans="1:7" x14ac:dyDescent="0.25">
      <c r="A313" s="2">
        <v>44173</v>
      </c>
      <c r="B313">
        <v>2740.2000000000003</v>
      </c>
      <c r="C313">
        <v>3133.9</v>
      </c>
      <c r="D313">
        <f t="shared" si="16"/>
        <v>2020</v>
      </c>
      <c r="E313">
        <f t="shared" si="17"/>
        <v>12</v>
      </c>
      <c r="F313">
        <f t="shared" si="18"/>
        <v>8</v>
      </c>
      <c r="G313" s="1">
        <f t="shared" si="19"/>
        <v>44175</v>
      </c>
    </row>
    <row r="314" spans="1:7" x14ac:dyDescent="0.25">
      <c r="A314" s="2">
        <v>44174</v>
      </c>
      <c r="B314">
        <v>1813.3000000000002</v>
      </c>
      <c r="C314">
        <v>1894.2000000000003</v>
      </c>
      <c r="D314">
        <f t="shared" si="16"/>
        <v>2020</v>
      </c>
      <c r="E314">
        <f t="shared" si="17"/>
        <v>12</v>
      </c>
      <c r="F314">
        <f t="shared" si="18"/>
        <v>9</v>
      </c>
      <c r="G314" s="1">
        <f t="shared" si="19"/>
        <v>44175</v>
      </c>
    </row>
    <row r="315" spans="1:7" x14ac:dyDescent="0.25">
      <c r="A315" s="2">
        <v>44175</v>
      </c>
      <c r="B315">
        <v>3202.5</v>
      </c>
      <c r="C315">
        <v>1767.5</v>
      </c>
      <c r="D315">
        <f t="shared" si="16"/>
        <v>2020</v>
      </c>
      <c r="E315">
        <f t="shared" si="17"/>
        <v>12</v>
      </c>
      <c r="F315">
        <f t="shared" si="18"/>
        <v>10</v>
      </c>
      <c r="G315" s="1">
        <f t="shared" si="19"/>
        <v>44175</v>
      </c>
    </row>
    <row r="316" spans="1:7" x14ac:dyDescent="0.25">
      <c r="A316" s="2">
        <v>44176</v>
      </c>
      <c r="B316">
        <v>319.75</v>
      </c>
      <c r="C316">
        <v>662.90000000000009</v>
      </c>
      <c r="D316">
        <f t="shared" si="16"/>
        <v>2020</v>
      </c>
      <c r="E316">
        <f t="shared" si="17"/>
        <v>12</v>
      </c>
      <c r="F316">
        <f t="shared" si="18"/>
        <v>11</v>
      </c>
      <c r="G316" s="1">
        <f t="shared" si="19"/>
        <v>44185</v>
      </c>
    </row>
    <row r="317" spans="1:7" x14ac:dyDescent="0.25">
      <c r="A317" s="2">
        <v>44177</v>
      </c>
      <c r="B317">
        <v>3502.1000000000004</v>
      </c>
      <c r="C317">
        <v>1977.9</v>
      </c>
      <c r="D317">
        <f t="shared" si="16"/>
        <v>2020</v>
      </c>
      <c r="E317">
        <f t="shared" si="17"/>
        <v>12</v>
      </c>
      <c r="F317">
        <f t="shared" si="18"/>
        <v>12</v>
      </c>
      <c r="G317" s="1">
        <f t="shared" si="19"/>
        <v>44185</v>
      </c>
    </row>
    <row r="318" spans="1:7" x14ac:dyDescent="0.25">
      <c r="A318" s="2">
        <v>44178</v>
      </c>
      <c r="B318">
        <v>3671.6000000000004</v>
      </c>
      <c r="C318">
        <v>4741.1500000000005</v>
      </c>
      <c r="D318">
        <f t="shared" si="16"/>
        <v>2020</v>
      </c>
      <c r="E318">
        <f t="shared" si="17"/>
        <v>12</v>
      </c>
      <c r="F318">
        <f t="shared" si="18"/>
        <v>13</v>
      </c>
      <c r="G318" s="1">
        <f t="shared" si="19"/>
        <v>44185</v>
      </c>
    </row>
    <row r="319" spans="1:7" x14ac:dyDescent="0.25">
      <c r="A319" s="2">
        <v>44179</v>
      </c>
      <c r="B319">
        <v>1878.9499999999998</v>
      </c>
      <c r="C319">
        <v>2636.7</v>
      </c>
      <c r="D319">
        <f t="shared" si="16"/>
        <v>2020</v>
      </c>
      <c r="E319">
        <f t="shared" si="17"/>
        <v>12</v>
      </c>
      <c r="F319">
        <f t="shared" si="18"/>
        <v>14</v>
      </c>
      <c r="G319" s="1">
        <f t="shared" si="19"/>
        <v>44185</v>
      </c>
    </row>
    <row r="320" spans="1:7" x14ac:dyDescent="0.25">
      <c r="A320" s="2">
        <v>44181</v>
      </c>
      <c r="B320">
        <v>1195.0500000000002</v>
      </c>
      <c r="C320">
        <v>1768.6000000000001</v>
      </c>
      <c r="D320">
        <f t="shared" si="16"/>
        <v>2020</v>
      </c>
      <c r="E320">
        <f t="shared" si="17"/>
        <v>12</v>
      </c>
      <c r="F320">
        <f t="shared" si="18"/>
        <v>16</v>
      </c>
      <c r="G320" s="1">
        <f t="shared" si="19"/>
        <v>44185</v>
      </c>
    </row>
    <row r="321" spans="1:7" x14ac:dyDescent="0.25">
      <c r="A321" s="2">
        <v>44182</v>
      </c>
      <c r="B321">
        <v>5252.4500000000007</v>
      </c>
      <c r="C321">
        <v>4408.4500000000007</v>
      </c>
      <c r="D321">
        <f t="shared" si="16"/>
        <v>2020</v>
      </c>
      <c r="E321">
        <f t="shared" si="17"/>
        <v>12</v>
      </c>
      <c r="F321">
        <f t="shared" si="18"/>
        <v>17</v>
      </c>
      <c r="G321" s="1">
        <f t="shared" si="19"/>
        <v>44185</v>
      </c>
    </row>
    <row r="322" spans="1:7" x14ac:dyDescent="0.25">
      <c r="A322" s="2">
        <v>44183</v>
      </c>
      <c r="B322">
        <v>1936.15</v>
      </c>
      <c r="C322">
        <v>757.75</v>
      </c>
      <c r="D322">
        <f t="shared" si="16"/>
        <v>2020</v>
      </c>
      <c r="E322">
        <f t="shared" si="17"/>
        <v>12</v>
      </c>
      <c r="F322">
        <f t="shared" si="18"/>
        <v>18</v>
      </c>
      <c r="G322" s="1">
        <f t="shared" si="19"/>
        <v>44185</v>
      </c>
    </row>
    <row r="323" spans="1:7" x14ac:dyDescent="0.25">
      <c r="A323" s="2">
        <v>44184</v>
      </c>
      <c r="B323">
        <v>1497.05</v>
      </c>
      <c r="C323">
        <v>807.85</v>
      </c>
      <c r="D323">
        <f t="shared" si="16"/>
        <v>2020</v>
      </c>
      <c r="E323">
        <f t="shared" si="17"/>
        <v>12</v>
      </c>
      <c r="F323">
        <f t="shared" si="18"/>
        <v>19</v>
      </c>
      <c r="G323" s="1">
        <f t="shared" si="19"/>
        <v>44185</v>
      </c>
    </row>
    <row r="324" spans="1:7" x14ac:dyDescent="0.25">
      <c r="A324" s="2">
        <v>44185</v>
      </c>
      <c r="B324">
        <v>1326.55</v>
      </c>
      <c r="C324">
        <v>2317.25</v>
      </c>
      <c r="D324">
        <f t="shared" ref="D324:D332" si="20">YEAR(A324)</f>
        <v>2020</v>
      </c>
      <c r="E324">
        <f t="shared" ref="E324:E332" si="21">MONTH(A324)</f>
        <v>12</v>
      </c>
      <c r="F324">
        <f t="shared" ref="F324:F332" si="22">DAY(A324)</f>
        <v>20</v>
      </c>
      <c r="G324" s="1">
        <f t="shared" ref="G324:G332" si="23">DATE(YEAR(A324),MONTH(A324),IF(DAY(A324)&lt;=10,10,IF(DAY(A324)&lt;=20,20,DAY(DATE(YEAR(A324),MONTH(A324)+1,1)-1))))</f>
        <v>44185</v>
      </c>
    </row>
    <row r="325" spans="1:7" x14ac:dyDescent="0.25">
      <c r="A325" s="2">
        <v>44186</v>
      </c>
      <c r="B325">
        <v>2263.0500000000002</v>
      </c>
      <c r="C325">
        <v>1797.55</v>
      </c>
      <c r="D325">
        <f t="shared" si="20"/>
        <v>2020</v>
      </c>
      <c r="E325">
        <f t="shared" si="21"/>
        <v>12</v>
      </c>
      <c r="F325">
        <f t="shared" si="22"/>
        <v>21</v>
      </c>
      <c r="G325" s="1">
        <f t="shared" si="23"/>
        <v>44196</v>
      </c>
    </row>
    <row r="326" spans="1:7" x14ac:dyDescent="0.25">
      <c r="A326" s="2">
        <v>44188</v>
      </c>
      <c r="B326">
        <v>3713.2</v>
      </c>
      <c r="C326">
        <v>3892.9500000000003</v>
      </c>
      <c r="D326">
        <f t="shared" si="20"/>
        <v>2020</v>
      </c>
      <c r="E326">
        <f t="shared" si="21"/>
        <v>12</v>
      </c>
      <c r="F326">
        <f t="shared" si="22"/>
        <v>23</v>
      </c>
      <c r="G326" s="1">
        <f t="shared" si="23"/>
        <v>44196</v>
      </c>
    </row>
    <row r="327" spans="1:7" x14ac:dyDescent="0.25">
      <c r="A327" s="2">
        <v>44189</v>
      </c>
      <c r="B327">
        <v>184.25</v>
      </c>
      <c r="C327">
        <v>2067.9500000000003</v>
      </c>
      <c r="D327">
        <f t="shared" si="20"/>
        <v>2020</v>
      </c>
      <c r="E327">
        <f t="shared" si="21"/>
        <v>12</v>
      </c>
      <c r="F327">
        <f t="shared" si="22"/>
        <v>24</v>
      </c>
      <c r="G327" s="1">
        <f t="shared" si="23"/>
        <v>44196</v>
      </c>
    </row>
    <row r="328" spans="1:7" x14ac:dyDescent="0.25">
      <c r="A328" s="2">
        <v>44190</v>
      </c>
      <c r="B328">
        <v>1548.65</v>
      </c>
      <c r="C328">
        <v>1455.85</v>
      </c>
      <c r="D328">
        <f t="shared" si="20"/>
        <v>2020</v>
      </c>
      <c r="E328">
        <f t="shared" si="21"/>
        <v>12</v>
      </c>
      <c r="F328">
        <f t="shared" si="22"/>
        <v>25</v>
      </c>
      <c r="G328" s="1">
        <f t="shared" si="23"/>
        <v>44196</v>
      </c>
    </row>
    <row r="329" spans="1:7" x14ac:dyDescent="0.25">
      <c r="A329" s="2">
        <v>44192</v>
      </c>
      <c r="B329">
        <v>3983.5</v>
      </c>
      <c r="C329">
        <v>5256.4000000000005</v>
      </c>
      <c r="D329">
        <f t="shared" si="20"/>
        <v>2020</v>
      </c>
      <c r="E329">
        <f t="shared" si="21"/>
        <v>12</v>
      </c>
      <c r="F329">
        <f t="shared" si="22"/>
        <v>27</v>
      </c>
      <c r="G329" s="1">
        <f t="shared" si="23"/>
        <v>44196</v>
      </c>
    </row>
    <row r="330" spans="1:7" x14ac:dyDescent="0.25">
      <c r="A330" s="2">
        <v>44193</v>
      </c>
      <c r="B330">
        <v>4006.8</v>
      </c>
      <c r="C330">
        <v>3705.4000000000005</v>
      </c>
      <c r="D330">
        <f t="shared" si="20"/>
        <v>2020</v>
      </c>
      <c r="E330">
        <f t="shared" si="21"/>
        <v>12</v>
      </c>
      <c r="F330">
        <f t="shared" si="22"/>
        <v>28</v>
      </c>
      <c r="G330" s="1">
        <f t="shared" si="23"/>
        <v>44196</v>
      </c>
    </row>
    <row r="331" spans="1:7" x14ac:dyDescent="0.25">
      <c r="A331" s="2">
        <v>44194</v>
      </c>
      <c r="B331">
        <v>696.6</v>
      </c>
      <c r="C331">
        <v>1074.9000000000001</v>
      </c>
      <c r="D331">
        <f t="shared" si="20"/>
        <v>2020</v>
      </c>
      <c r="E331">
        <f t="shared" si="21"/>
        <v>12</v>
      </c>
      <c r="F331">
        <f t="shared" si="22"/>
        <v>29</v>
      </c>
      <c r="G331" s="1">
        <f t="shared" si="23"/>
        <v>44196</v>
      </c>
    </row>
    <row r="332" spans="1:7" x14ac:dyDescent="0.25">
      <c r="A332" s="2">
        <v>44195</v>
      </c>
      <c r="B332">
        <v>1602.3500000000001</v>
      </c>
      <c r="C332">
        <v>1865.6000000000001</v>
      </c>
      <c r="D332">
        <f t="shared" si="20"/>
        <v>2020</v>
      </c>
      <c r="E332">
        <f t="shared" si="21"/>
        <v>12</v>
      </c>
      <c r="F332">
        <f t="shared" si="22"/>
        <v>30</v>
      </c>
      <c r="G332" s="1">
        <f t="shared" si="23"/>
        <v>44196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31" sqref="A31"/>
    </sheetView>
  </sheetViews>
  <sheetFormatPr baseColWidth="10" defaultRowHeight="15" x14ac:dyDescent="0.25"/>
  <cols>
    <col min="1" max="1" width="12.5703125" bestFit="1" customWidth="1"/>
    <col min="2" max="3" width="10" bestFit="1" customWidth="1"/>
    <col min="4" max="4" width="10.42578125" bestFit="1" customWidth="1"/>
    <col min="5" max="5" width="9" bestFit="1" customWidth="1"/>
    <col min="6" max="6" width="8.7109375" bestFit="1" customWidth="1"/>
  </cols>
  <sheetData>
    <row r="1" spans="1:11" x14ac:dyDescent="0.25">
      <c r="A1" s="13" t="s">
        <v>5</v>
      </c>
      <c r="B1" s="16">
        <v>2020</v>
      </c>
      <c r="K1" t="s">
        <v>29</v>
      </c>
    </row>
    <row r="3" spans="1:11" x14ac:dyDescent="0.25">
      <c r="A3" s="10"/>
      <c r="B3" s="9" t="s">
        <v>12</v>
      </c>
      <c r="C3" s="14"/>
      <c r="D3" s="14"/>
      <c r="E3" s="14"/>
      <c r="F3" s="15"/>
      <c r="K3" t="s">
        <v>23</v>
      </c>
    </row>
    <row r="4" spans="1:11" x14ac:dyDescent="0.25">
      <c r="A4" s="9" t="s">
        <v>6</v>
      </c>
      <c r="B4" s="10" t="s">
        <v>25</v>
      </c>
      <c r="C4" s="27" t="s">
        <v>26</v>
      </c>
      <c r="D4" s="27" t="s">
        <v>28</v>
      </c>
      <c r="E4" s="27" t="s">
        <v>27</v>
      </c>
      <c r="F4" s="17" t="s">
        <v>36</v>
      </c>
      <c r="K4" t="s">
        <v>24</v>
      </c>
    </row>
    <row r="5" spans="1:11" x14ac:dyDescent="0.25">
      <c r="A5" s="10">
        <v>1</v>
      </c>
      <c r="B5" s="24">
        <v>46250.75</v>
      </c>
      <c r="C5" s="28">
        <v>54790.450000000004</v>
      </c>
      <c r="D5" s="28">
        <v>-8539.7000000000044</v>
      </c>
      <c r="E5" s="28">
        <v>-8539.7000000000044</v>
      </c>
      <c r="F5" s="19">
        <v>-5000</v>
      </c>
    </row>
    <row r="6" spans="1:11" x14ac:dyDescent="0.25">
      <c r="A6" s="11">
        <v>2</v>
      </c>
      <c r="B6" s="25">
        <v>41724.649999999987</v>
      </c>
      <c r="C6" s="8">
        <v>42464.55000000001</v>
      </c>
      <c r="D6" s="8">
        <v>-739.90000000002328</v>
      </c>
      <c r="E6" s="8">
        <v>-9279.6000000000276</v>
      </c>
      <c r="F6" s="21">
        <v>-5000</v>
      </c>
    </row>
    <row r="7" spans="1:11" x14ac:dyDescent="0.25">
      <c r="A7" s="11">
        <v>3</v>
      </c>
      <c r="B7" s="25">
        <v>57555.55</v>
      </c>
      <c r="C7" s="8">
        <v>49246.350000000013</v>
      </c>
      <c r="D7" s="8">
        <v>8309.1999999999898</v>
      </c>
      <c r="E7" s="8">
        <v>-970.40000000003783</v>
      </c>
      <c r="F7" s="21">
        <v>-5000</v>
      </c>
    </row>
    <row r="8" spans="1:11" x14ac:dyDescent="0.25">
      <c r="A8" s="11">
        <v>4</v>
      </c>
      <c r="B8" s="25">
        <v>57956.95</v>
      </c>
      <c r="C8" s="8">
        <v>63219.5</v>
      </c>
      <c r="D8" s="8">
        <v>-5262.5500000000029</v>
      </c>
      <c r="E8" s="8">
        <v>-6232.9500000000407</v>
      </c>
      <c r="F8" s="21">
        <v>-5000</v>
      </c>
      <c r="G8" t="s">
        <v>30</v>
      </c>
    </row>
    <row r="9" spans="1:11" x14ac:dyDescent="0.25">
      <c r="A9" s="11">
        <v>5</v>
      </c>
      <c r="B9" s="25">
        <v>62226.450000000004</v>
      </c>
      <c r="C9" s="8">
        <v>53440.3</v>
      </c>
      <c r="D9" s="8">
        <v>8786.1500000000015</v>
      </c>
      <c r="E9" s="8">
        <v>2553.1999999999607</v>
      </c>
      <c r="F9" s="21">
        <v>-5000</v>
      </c>
      <c r="G9" t="s">
        <v>31</v>
      </c>
    </row>
    <row r="10" spans="1:11" x14ac:dyDescent="0.25">
      <c r="A10" s="11">
        <v>6</v>
      </c>
      <c r="B10" s="25">
        <v>43649.450000000004</v>
      </c>
      <c r="C10" s="8">
        <v>38515.850000000006</v>
      </c>
      <c r="D10" s="8">
        <v>5133.5999999999985</v>
      </c>
      <c r="E10" s="8">
        <v>7686.7999999999593</v>
      </c>
      <c r="F10" s="21">
        <v>-5000</v>
      </c>
    </row>
    <row r="11" spans="1:11" x14ac:dyDescent="0.25">
      <c r="A11" s="11">
        <v>7</v>
      </c>
      <c r="B11" s="25">
        <v>48149.150000000009</v>
      </c>
      <c r="C11" s="8">
        <v>47101.9</v>
      </c>
      <c r="D11" s="8">
        <v>1047.2500000000073</v>
      </c>
      <c r="E11" s="8">
        <v>8734.0499999999665</v>
      </c>
      <c r="F11" s="21">
        <v>-5000</v>
      </c>
    </row>
    <row r="12" spans="1:11" x14ac:dyDescent="0.25">
      <c r="A12" s="11">
        <v>8</v>
      </c>
      <c r="B12" s="25">
        <v>45568.750000000007</v>
      </c>
      <c r="C12" s="8">
        <v>46926.750000000007</v>
      </c>
      <c r="D12" s="8">
        <v>-1358</v>
      </c>
      <c r="E12" s="8">
        <v>7376.0499999999665</v>
      </c>
      <c r="F12" s="21">
        <v>-5000</v>
      </c>
    </row>
    <row r="13" spans="1:11" x14ac:dyDescent="0.25">
      <c r="A13" s="11">
        <v>9</v>
      </c>
      <c r="B13" s="25">
        <v>55958.099999999991</v>
      </c>
      <c r="C13" s="8">
        <v>51045.25</v>
      </c>
      <c r="D13" s="8">
        <v>4912.8499999999913</v>
      </c>
      <c r="E13" s="8">
        <v>12288.899999999958</v>
      </c>
      <c r="F13" s="21">
        <v>-5000</v>
      </c>
    </row>
    <row r="14" spans="1:11" x14ac:dyDescent="0.25">
      <c r="A14" s="11">
        <v>10</v>
      </c>
      <c r="B14" s="25">
        <v>70637.850000000006</v>
      </c>
      <c r="C14" s="8">
        <v>66271.55</v>
      </c>
      <c r="D14" s="8">
        <v>4366.3000000000029</v>
      </c>
      <c r="E14" s="8">
        <v>16655.199999999961</v>
      </c>
      <c r="F14" s="21">
        <v>-5000</v>
      </c>
    </row>
    <row r="15" spans="1:11" x14ac:dyDescent="0.25">
      <c r="A15" s="11">
        <v>11</v>
      </c>
      <c r="B15" s="25">
        <v>55503.750000000007</v>
      </c>
      <c r="C15" s="8">
        <v>59382.849999999991</v>
      </c>
      <c r="D15" s="8">
        <v>-3879.099999999984</v>
      </c>
      <c r="E15" s="8">
        <v>12776.099999999977</v>
      </c>
      <c r="F15" s="21">
        <v>-5000</v>
      </c>
    </row>
    <row r="16" spans="1:11" x14ac:dyDescent="0.25">
      <c r="A16" s="11">
        <v>12</v>
      </c>
      <c r="B16" s="25">
        <v>58913.850000000006</v>
      </c>
      <c r="C16" s="8">
        <v>61441.850000000006</v>
      </c>
      <c r="D16" s="8">
        <v>-2528</v>
      </c>
      <c r="E16" s="8">
        <v>10248.099999999977</v>
      </c>
      <c r="F16" s="21">
        <v>-5000</v>
      </c>
    </row>
    <row r="17" spans="1:6" x14ac:dyDescent="0.25">
      <c r="A17" s="12" t="s">
        <v>11</v>
      </c>
      <c r="B17" s="26">
        <v>644095.25</v>
      </c>
      <c r="C17" s="29">
        <v>633847.15</v>
      </c>
      <c r="D17" s="29">
        <v>10248.100000000093</v>
      </c>
      <c r="E17" s="29"/>
      <c r="F17" s="23">
        <v>-5000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9" sqref="B19:D19"/>
    </sheetView>
  </sheetViews>
  <sheetFormatPr baseColWidth="10" defaultRowHeight="15" x14ac:dyDescent="0.25"/>
  <cols>
    <col min="1" max="1" width="12.5703125" bestFit="1" customWidth="1"/>
    <col min="2" max="2" width="8.85546875" bestFit="1" customWidth="1"/>
    <col min="3" max="3" width="13.42578125" bestFit="1" customWidth="1"/>
  </cols>
  <sheetData>
    <row r="1" spans="1:3" x14ac:dyDescent="0.25">
      <c r="A1" s="13" t="s">
        <v>5</v>
      </c>
      <c r="B1" s="16">
        <v>2020</v>
      </c>
    </row>
    <row r="3" spans="1:3" x14ac:dyDescent="0.25">
      <c r="A3" s="10"/>
      <c r="B3" s="9" t="s">
        <v>12</v>
      </c>
      <c r="C3" s="15"/>
    </row>
    <row r="4" spans="1:3" x14ac:dyDescent="0.25">
      <c r="A4" s="9" t="s">
        <v>6</v>
      </c>
      <c r="B4" s="10" t="s">
        <v>37</v>
      </c>
      <c r="C4" s="17" t="s">
        <v>38</v>
      </c>
    </row>
    <row r="5" spans="1:3" x14ac:dyDescent="0.25">
      <c r="A5" s="10">
        <v>1</v>
      </c>
      <c r="B5" s="18">
        <v>-5000</v>
      </c>
      <c r="C5" s="19">
        <v>-8539.7000000000044</v>
      </c>
    </row>
    <row r="6" spans="1:3" x14ac:dyDescent="0.25">
      <c r="A6" s="11">
        <v>2</v>
      </c>
      <c r="B6" s="20">
        <v>-5000</v>
      </c>
      <c r="C6" s="21">
        <v>-9279.6000000000276</v>
      </c>
    </row>
    <row r="7" spans="1:3" x14ac:dyDescent="0.25">
      <c r="A7" s="11">
        <v>3</v>
      </c>
      <c r="B7" s="20">
        <v>-5000</v>
      </c>
      <c r="C7" s="21">
        <v>-970.40000000003783</v>
      </c>
    </row>
    <row r="8" spans="1:3" x14ac:dyDescent="0.25">
      <c r="A8" s="11">
        <v>4</v>
      </c>
      <c r="B8" s="20">
        <v>-5000</v>
      </c>
      <c r="C8" s="21">
        <v>-6232.9500000000407</v>
      </c>
    </row>
    <row r="9" spans="1:3" x14ac:dyDescent="0.25">
      <c r="A9" s="11">
        <v>5</v>
      </c>
      <c r="B9" s="20">
        <v>-5000</v>
      </c>
      <c r="C9" s="21">
        <v>2553.1999999999607</v>
      </c>
    </row>
    <row r="10" spans="1:3" x14ac:dyDescent="0.25">
      <c r="A10" s="11">
        <v>6</v>
      </c>
      <c r="B10" s="20">
        <v>-5000</v>
      </c>
      <c r="C10" s="21">
        <v>7686.7999999999593</v>
      </c>
    </row>
    <row r="11" spans="1:3" x14ac:dyDescent="0.25">
      <c r="A11" s="11">
        <v>7</v>
      </c>
      <c r="B11" s="20">
        <v>-5000</v>
      </c>
      <c r="C11" s="21">
        <v>8734.0499999999665</v>
      </c>
    </row>
    <row r="12" spans="1:3" x14ac:dyDescent="0.25">
      <c r="A12" s="11">
        <v>8</v>
      </c>
      <c r="B12" s="20">
        <v>-5000</v>
      </c>
      <c r="C12" s="21">
        <v>7376.0499999999665</v>
      </c>
    </row>
    <row r="13" spans="1:3" x14ac:dyDescent="0.25">
      <c r="A13" s="11">
        <v>9</v>
      </c>
      <c r="B13" s="20">
        <v>-5000</v>
      </c>
      <c r="C13" s="21">
        <v>12288.899999999958</v>
      </c>
    </row>
    <row r="14" spans="1:3" x14ac:dyDescent="0.25">
      <c r="A14" s="11">
        <v>10</v>
      </c>
      <c r="B14" s="20">
        <v>-5000</v>
      </c>
      <c r="C14" s="21">
        <v>16655.199999999961</v>
      </c>
    </row>
    <row r="15" spans="1:3" x14ac:dyDescent="0.25">
      <c r="A15" s="11">
        <v>11</v>
      </c>
      <c r="B15" s="20">
        <v>-5000</v>
      </c>
      <c r="C15" s="21">
        <v>12776.099999999977</v>
      </c>
    </row>
    <row r="16" spans="1:3" x14ac:dyDescent="0.25">
      <c r="A16" s="11">
        <v>12</v>
      </c>
      <c r="B16" s="20">
        <v>-5000</v>
      </c>
      <c r="C16" s="21">
        <v>10248.099999999977</v>
      </c>
    </row>
    <row r="17" spans="1:4" x14ac:dyDescent="0.25">
      <c r="A17" s="12" t="s">
        <v>11</v>
      </c>
      <c r="B17" s="22">
        <v>-5000</v>
      </c>
      <c r="C17" s="23"/>
    </row>
    <row r="19" spans="1:4" x14ac:dyDescent="0.25">
      <c r="B19" s="34" t="s">
        <v>39</v>
      </c>
      <c r="C19" s="34"/>
      <c r="D19" s="34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1"/>
  <sheetViews>
    <sheetView zoomScale="85" zoomScaleNormal="85" workbookViewId="0">
      <selection activeCell="O16" sqref="O16"/>
    </sheetView>
  </sheetViews>
  <sheetFormatPr baseColWidth="10" defaultRowHeight="15" x14ac:dyDescent="0.25"/>
  <cols>
    <col min="6" max="6" width="13.140625" customWidth="1"/>
    <col min="7" max="7" width="13.140625" style="3" customWidth="1"/>
    <col min="8" max="9" width="13.140625" customWidth="1"/>
    <col min="10" max="10" width="13.140625" style="7" customWidth="1"/>
    <col min="11" max="16" width="13.140625" customWidth="1"/>
  </cols>
  <sheetData>
    <row r="1" spans="1:16" x14ac:dyDescent="0.25">
      <c r="F1" t="s">
        <v>0</v>
      </c>
      <c r="G1" s="3" t="s">
        <v>8</v>
      </c>
      <c r="H1" t="s">
        <v>9</v>
      </c>
      <c r="I1" t="s">
        <v>5</v>
      </c>
      <c r="J1" s="7" t="s">
        <v>6</v>
      </c>
      <c r="K1" t="s">
        <v>7</v>
      </c>
      <c r="L1" t="s">
        <v>10</v>
      </c>
      <c r="N1" t="s">
        <v>5</v>
      </c>
    </row>
    <row r="2" spans="1:16" x14ac:dyDescent="0.25">
      <c r="F2" s="1">
        <v>43831</v>
      </c>
      <c r="G2" s="3">
        <v>1373.3500000000001</v>
      </c>
      <c r="H2">
        <v>385.8</v>
      </c>
      <c r="I2">
        <v>2020</v>
      </c>
      <c r="J2" s="7">
        <v>1</v>
      </c>
      <c r="K2">
        <v>1</v>
      </c>
      <c r="L2" s="1">
        <v>43840</v>
      </c>
      <c r="N2">
        <v>2020</v>
      </c>
    </row>
    <row r="3" spans="1:16" x14ac:dyDescent="0.25">
      <c r="B3" t="s">
        <v>14</v>
      </c>
      <c r="C3" t="s">
        <v>15</v>
      </c>
      <c r="F3" s="1">
        <v>43832</v>
      </c>
      <c r="G3" s="3">
        <v>1923.6000000000001</v>
      </c>
      <c r="H3">
        <v>4654.7000000000007</v>
      </c>
      <c r="I3">
        <v>2020</v>
      </c>
      <c r="J3" s="7">
        <v>1</v>
      </c>
      <c r="K3">
        <v>2</v>
      </c>
      <c r="L3" s="1">
        <v>43840</v>
      </c>
    </row>
    <row r="4" spans="1:16" x14ac:dyDescent="0.25">
      <c r="A4" s="7">
        <v>1</v>
      </c>
      <c r="B4" s="8">
        <f>SUMIF(J:J,A4,G:G)</f>
        <v>46250.75</v>
      </c>
      <c r="C4" s="8">
        <f>SUMIF(J:J,A4,H:H)</f>
        <v>54790.450000000004</v>
      </c>
      <c r="F4" s="1">
        <v>43833</v>
      </c>
      <c r="G4" s="3">
        <v>2704.7500000000005</v>
      </c>
      <c r="H4">
        <v>4342.25</v>
      </c>
      <c r="I4">
        <v>2020</v>
      </c>
      <c r="J4" s="7">
        <v>1</v>
      </c>
      <c r="K4">
        <v>3</v>
      </c>
      <c r="L4" s="1">
        <v>43840</v>
      </c>
    </row>
    <row r="5" spans="1:16" x14ac:dyDescent="0.25">
      <c r="A5">
        <v>2</v>
      </c>
      <c r="B5" s="8">
        <f>SUMIF(J:J,A5,G:G)</f>
        <v>41724.649999999987</v>
      </c>
      <c r="C5" s="8">
        <f t="shared" ref="C5:C15" si="0">SUMIF(J:J,A5,H:H)</f>
        <v>42464.55000000001</v>
      </c>
      <c r="F5" s="1">
        <v>43834</v>
      </c>
      <c r="G5" s="3">
        <v>2285.4</v>
      </c>
      <c r="H5">
        <v>3289.75</v>
      </c>
      <c r="I5">
        <v>2020</v>
      </c>
      <c r="J5" s="7">
        <v>1</v>
      </c>
      <c r="K5">
        <v>4</v>
      </c>
      <c r="L5" s="1">
        <v>43840</v>
      </c>
    </row>
    <row r="6" spans="1:16" x14ac:dyDescent="0.25">
      <c r="A6">
        <v>3</v>
      </c>
      <c r="B6" s="8">
        <f t="shared" ref="B6:B15" si="1">SUMIF(J:J,A6,G:G)</f>
        <v>57555.55</v>
      </c>
      <c r="C6" s="8">
        <f t="shared" si="0"/>
        <v>49246.350000000013</v>
      </c>
      <c r="F6" s="1">
        <v>43835</v>
      </c>
      <c r="G6" s="3">
        <v>2053.75</v>
      </c>
      <c r="H6">
        <v>3036.1000000000004</v>
      </c>
      <c r="I6">
        <v>2020</v>
      </c>
      <c r="J6" s="7">
        <v>1</v>
      </c>
      <c r="K6">
        <v>5</v>
      </c>
      <c r="L6" s="1">
        <v>43840</v>
      </c>
    </row>
    <row r="7" spans="1:16" x14ac:dyDescent="0.25">
      <c r="A7">
        <v>4</v>
      </c>
      <c r="B7" s="8">
        <f t="shared" si="1"/>
        <v>57956.95</v>
      </c>
      <c r="C7" s="8">
        <f t="shared" si="0"/>
        <v>63219.5</v>
      </c>
      <c r="F7" s="1">
        <v>43836</v>
      </c>
      <c r="G7" s="3">
        <v>1642.8000000000002</v>
      </c>
      <c r="H7">
        <v>3133.7000000000003</v>
      </c>
      <c r="I7">
        <v>2020</v>
      </c>
      <c r="J7" s="7">
        <v>1</v>
      </c>
      <c r="K7">
        <v>6</v>
      </c>
      <c r="L7" s="1">
        <v>43840</v>
      </c>
    </row>
    <row r="8" spans="1:16" x14ac:dyDescent="0.25">
      <c r="A8">
        <v>5</v>
      </c>
      <c r="B8" s="8">
        <f t="shared" si="1"/>
        <v>62226.450000000004</v>
      </c>
      <c r="C8" s="8">
        <f t="shared" si="0"/>
        <v>53440.3</v>
      </c>
      <c r="F8" s="1">
        <v>43837</v>
      </c>
      <c r="G8" s="3">
        <v>1050.75</v>
      </c>
      <c r="H8">
        <v>965.65000000000009</v>
      </c>
      <c r="I8">
        <v>2020</v>
      </c>
      <c r="J8" s="7">
        <v>1</v>
      </c>
      <c r="K8">
        <v>7</v>
      </c>
      <c r="L8" s="1">
        <v>43840</v>
      </c>
      <c r="N8" s="30" t="s">
        <v>33</v>
      </c>
      <c r="O8" s="31" t="s">
        <v>34</v>
      </c>
    </row>
    <row r="9" spans="1:16" x14ac:dyDescent="0.25">
      <c r="A9">
        <v>6</v>
      </c>
      <c r="B9" s="8">
        <f t="shared" si="1"/>
        <v>43649.450000000004</v>
      </c>
      <c r="C9" s="8">
        <f t="shared" si="0"/>
        <v>38515.850000000006</v>
      </c>
      <c r="F9" s="1">
        <v>43838</v>
      </c>
      <c r="G9" s="3">
        <v>120.10000000000001</v>
      </c>
      <c r="H9">
        <v>151.65</v>
      </c>
      <c r="I9">
        <v>2020</v>
      </c>
      <c r="J9" s="7">
        <v>1</v>
      </c>
      <c r="K9">
        <v>8</v>
      </c>
      <c r="L9" s="1">
        <v>43840</v>
      </c>
      <c r="O9" s="31"/>
    </row>
    <row r="10" spans="1:16" x14ac:dyDescent="0.25">
      <c r="A10">
        <v>7</v>
      </c>
      <c r="B10" s="8">
        <f t="shared" si="1"/>
        <v>48149.150000000009</v>
      </c>
      <c r="C10" s="8">
        <f t="shared" si="0"/>
        <v>47101.9</v>
      </c>
      <c r="F10" s="1">
        <v>43839</v>
      </c>
      <c r="G10" s="3">
        <v>803.7</v>
      </c>
      <c r="H10">
        <v>260.10000000000002</v>
      </c>
      <c r="I10">
        <v>2020</v>
      </c>
      <c r="J10" s="7">
        <v>1</v>
      </c>
      <c r="K10">
        <v>9</v>
      </c>
      <c r="L10" s="1">
        <v>43840</v>
      </c>
      <c r="O10" s="31"/>
    </row>
    <row r="11" spans="1:16" x14ac:dyDescent="0.25">
      <c r="A11">
        <v>8</v>
      </c>
      <c r="B11" s="8">
        <f t="shared" si="1"/>
        <v>45568.750000000007</v>
      </c>
      <c r="C11" s="8">
        <f t="shared" si="0"/>
        <v>46926.750000000007</v>
      </c>
      <c r="F11" s="1">
        <v>43841</v>
      </c>
      <c r="G11" s="3">
        <v>4390.7</v>
      </c>
      <c r="H11">
        <v>3753</v>
      </c>
      <c r="I11">
        <v>2020</v>
      </c>
      <c r="J11" s="7">
        <v>1</v>
      </c>
      <c r="K11">
        <v>11</v>
      </c>
      <c r="L11" s="1">
        <v>43850</v>
      </c>
      <c r="O11" s="31"/>
    </row>
    <row r="12" spans="1:16" x14ac:dyDescent="0.25">
      <c r="A12">
        <v>9</v>
      </c>
      <c r="B12" s="8">
        <f t="shared" si="1"/>
        <v>55958.099999999991</v>
      </c>
      <c r="C12" s="8">
        <f t="shared" si="0"/>
        <v>51045.25</v>
      </c>
      <c r="F12" s="1">
        <v>43842</v>
      </c>
      <c r="G12" s="3">
        <v>1057.8</v>
      </c>
      <c r="H12">
        <v>1810.3000000000002</v>
      </c>
      <c r="I12">
        <v>2020</v>
      </c>
      <c r="J12" s="7">
        <v>1</v>
      </c>
      <c r="K12">
        <v>12</v>
      </c>
      <c r="L12" s="1">
        <v>43850</v>
      </c>
      <c r="O12" s="31"/>
      <c r="P12" s="32" t="s">
        <v>35</v>
      </c>
    </row>
    <row r="13" spans="1:16" x14ac:dyDescent="0.25">
      <c r="A13">
        <v>10</v>
      </c>
      <c r="B13" s="8">
        <f t="shared" si="1"/>
        <v>70637.850000000006</v>
      </c>
      <c r="C13" s="8">
        <f t="shared" si="0"/>
        <v>66271.55</v>
      </c>
      <c r="F13" s="1">
        <v>43844</v>
      </c>
      <c r="G13" s="3">
        <v>1924.45</v>
      </c>
      <c r="H13">
        <v>936.80000000000007</v>
      </c>
      <c r="I13">
        <v>2020</v>
      </c>
      <c r="J13" s="7">
        <v>1</v>
      </c>
      <c r="K13">
        <v>14</v>
      </c>
      <c r="L13" s="1">
        <v>43850</v>
      </c>
    </row>
    <row r="14" spans="1:16" x14ac:dyDescent="0.25">
      <c r="A14">
        <v>11</v>
      </c>
      <c r="B14" s="8">
        <f t="shared" si="1"/>
        <v>55503.750000000007</v>
      </c>
      <c r="C14" s="8">
        <f t="shared" si="0"/>
        <v>59382.849999999991</v>
      </c>
      <c r="F14" s="1">
        <v>43845</v>
      </c>
      <c r="G14" s="3">
        <v>2276</v>
      </c>
      <c r="H14">
        <v>2643.5</v>
      </c>
      <c r="I14">
        <v>2020</v>
      </c>
      <c r="J14" s="7">
        <v>1</v>
      </c>
      <c r="K14">
        <v>15</v>
      </c>
      <c r="L14" s="1">
        <v>43850</v>
      </c>
    </row>
    <row r="15" spans="1:16" x14ac:dyDescent="0.25">
      <c r="A15">
        <v>12</v>
      </c>
      <c r="B15" s="8">
        <f t="shared" si="1"/>
        <v>58913.850000000006</v>
      </c>
      <c r="C15" s="8">
        <f t="shared" si="0"/>
        <v>61441.850000000006</v>
      </c>
      <c r="F15" s="1">
        <v>43846</v>
      </c>
      <c r="G15" s="3">
        <v>4081.75</v>
      </c>
      <c r="H15">
        <v>2310.4499999999998</v>
      </c>
      <c r="I15">
        <v>2020</v>
      </c>
      <c r="J15" s="7">
        <v>1</v>
      </c>
      <c r="K15">
        <v>16</v>
      </c>
      <c r="L15" s="1">
        <v>43850</v>
      </c>
    </row>
    <row r="16" spans="1:16" x14ac:dyDescent="0.25">
      <c r="A16" t="s">
        <v>13</v>
      </c>
      <c r="B16" s="8">
        <f>SUM(B4:B15)</f>
        <v>644095.25</v>
      </c>
      <c r="C16" s="8">
        <f>SUM(C4:C15)</f>
        <v>633847.15</v>
      </c>
      <c r="F16" s="1">
        <v>43847</v>
      </c>
      <c r="G16" s="3">
        <v>1714.45</v>
      </c>
      <c r="H16">
        <v>663.55000000000007</v>
      </c>
      <c r="I16">
        <v>2020</v>
      </c>
      <c r="J16" s="7">
        <v>1</v>
      </c>
      <c r="K16">
        <v>17</v>
      </c>
      <c r="L16" s="1">
        <v>43850</v>
      </c>
    </row>
    <row r="17" spans="1:12" x14ac:dyDescent="0.25">
      <c r="F17" s="1">
        <v>43848</v>
      </c>
      <c r="G17" s="3">
        <v>1992.15</v>
      </c>
      <c r="H17">
        <v>2271.8500000000004</v>
      </c>
      <c r="I17">
        <v>2020</v>
      </c>
      <c r="J17" s="7">
        <v>1</v>
      </c>
      <c r="K17">
        <v>18</v>
      </c>
      <c r="L17" s="1">
        <v>43850</v>
      </c>
    </row>
    <row r="18" spans="1:12" x14ac:dyDescent="0.25">
      <c r="F18" s="1">
        <v>43850</v>
      </c>
      <c r="G18" s="3">
        <v>123.5</v>
      </c>
      <c r="H18">
        <v>312.70000000000005</v>
      </c>
      <c r="I18">
        <v>2020</v>
      </c>
      <c r="J18" s="7">
        <v>1</v>
      </c>
      <c r="K18">
        <v>20</v>
      </c>
      <c r="L18" s="1">
        <v>43850</v>
      </c>
    </row>
    <row r="19" spans="1:12" x14ac:dyDescent="0.25">
      <c r="A19" t="s">
        <v>17</v>
      </c>
      <c r="B19" t="s">
        <v>18</v>
      </c>
      <c r="C19" t="s">
        <v>16</v>
      </c>
      <c r="F19" s="1">
        <v>43851</v>
      </c>
      <c r="G19" s="3">
        <v>1917.9</v>
      </c>
      <c r="H19">
        <v>1392.7</v>
      </c>
      <c r="I19">
        <v>2020</v>
      </c>
      <c r="J19" s="7">
        <v>1</v>
      </c>
      <c r="K19">
        <v>21</v>
      </c>
      <c r="L19" s="1">
        <v>43861</v>
      </c>
    </row>
    <row r="20" spans="1:12" x14ac:dyDescent="0.25">
      <c r="A20">
        <f>COUNTIF(G:H,"&lt;3000")</f>
        <v>531</v>
      </c>
      <c r="B20">
        <f>COUNT(G:H)</f>
        <v>660</v>
      </c>
      <c r="F20" s="1">
        <v>43852</v>
      </c>
      <c r="G20" s="3">
        <v>1419.5</v>
      </c>
      <c r="H20">
        <v>707.1</v>
      </c>
      <c r="I20">
        <v>2020</v>
      </c>
      <c r="J20" s="7">
        <v>1</v>
      </c>
      <c r="K20">
        <v>22</v>
      </c>
      <c r="L20" s="1">
        <v>43861</v>
      </c>
    </row>
    <row r="21" spans="1:12" x14ac:dyDescent="0.25">
      <c r="F21" s="1">
        <v>43854</v>
      </c>
      <c r="G21" s="3">
        <v>560.70000000000005</v>
      </c>
      <c r="H21">
        <v>553.55000000000007</v>
      </c>
      <c r="I21">
        <v>2020</v>
      </c>
      <c r="J21" s="7">
        <v>1</v>
      </c>
      <c r="K21">
        <v>24</v>
      </c>
      <c r="L21" s="1">
        <v>43861</v>
      </c>
    </row>
    <row r="22" spans="1:12" x14ac:dyDescent="0.25">
      <c r="F22" s="1">
        <v>43855</v>
      </c>
      <c r="G22" s="3">
        <v>3356.25</v>
      </c>
      <c r="H22">
        <v>3531.5000000000005</v>
      </c>
      <c r="I22">
        <v>2020</v>
      </c>
      <c r="J22" s="7">
        <v>1</v>
      </c>
      <c r="K22">
        <v>25</v>
      </c>
      <c r="L22" s="1">
        <v>43861</v>
      </c>
    </row>
    <row r="23" spans="1:12" x14ac:dyDescent="0.25">
      <c r="F23" s="1">
        <v>43856</v>
      </c>
      <c r="G23" s="3">
        <v>4802.3500000000004</v>
      </c>
      <c r="H23">
        <v>5896.1500000000005</v>
      </c>
      <c r="I23">
        <v>2020</v>
      </c>
      <c r="J23" s="7">
        <v>1</v>
      </c>
      <c r="K23">
        <v>26</v>
      </c>
      <c r="L23" s="1">
        <v>43861</v>
      </c>
    </row>
    <row r="24" spans="1:12" x14ac:dyDescent="0.25">
      <c r="F24" s="1">
        <v>43858</v>
      </c>
      <c r="G24" s="3">
        <v>380.40000000000003</v>
      </c>
      <c r="H24">
        <v>1469.4</v>
      </c>
      <c r="I24">
        <v>2020</v>
      </c>
      <c r="J24" s="7">
        <v>1</v>
      </c>
      <c r="K24">
        <v>28</v>
      </c>
      <c r="L24" s="1">
        <v>43861</v>
      </c>
    </row>
    <row r="25" spans="1:12" x14ac:dyDescent="0.25">
      <c r="F25" s="1">
        <v>43859</v>
      </c>
      <c r="G25" s="3">
        <v>471</v>
      </c>
      <c r="H25">
        <v>1202.55</v>
      </c>
      <c r="I25">
        <v>2020</v>
      </c>
      <c r="J25" s="7">
        <v>1</v>
      </c>
      <c r="K25">
        <v>29</v>
      </c>
      <c r="L25" s="1">
        <v>43861</v>
      </c>
    </row>
    <row r="26" spans="1:12" x14ac:dyDescent="0.25">
      <c r="F26" s="1">
        <v>43861</v>
      </c>
      <c r="G26" s="3">
        <v>1823.65</v>
      </c>
      <c r="H26">
        <v>5115.6500000000005</v>
      </c>
      <c r="I26">
        <v>2020</v>
      </c>
      <c r="J26" s="7">
        <v>1</v>
      </c>
      <c r="K26">
        <v>31</v>
      </c>
      <c r="L26" s="1">
        <v>43861</v>
      </c>
    </row>
    <row r="27" spans="1:12" x14ac:dyDescent="0.25">
      <c r="F27" s="1">
        <v>43862</v>
      </c>
      <c r="G27" s="3">
        <v>1648.8000000000002</v>
      </c>
      <c r="H27">
        <v>976.6</v>
      </c>
      <c r="I27">
        <v>2020</v>
      </c>
      <c r="J27" s="7">
        <v>2</v>
      </c>
      <c r="K27">
        <v>1</v>
      </c>
      <c r="L27" s="1">
        <v>43871</v>
      </c>
    </row>
    <row r="28" spans="1:12" x14ac:dyDescent="0.25">
      <c r="F28" s="1">
        <v>43863</v>
      </c>
      <c r="G28" s="3">
        <v>2854.65</v>
      </c>
      <c r="H28">
        <v>3117.3500000000004</v>
      </c>
      <c r="I28">
        <v>2020</v>
      </c>
      <c r="J28" s="7">
        <v>2</v>
      </c>
      <c r="K28">
        <v>2</v>
      </c>
      <c r="L28" s="1">
        <v>43871</v>
      </c>
    </row>
    <row r="29" spans="1:12" x14ac:dyDescent="0.25">
      <c r="F29" s="1">
        <v>43864</v>
      </c>
      <c r="G29" s="3">
        <v>44.550000000000004</v>
      </c>
      <c r="H29">
        <v>880.2</v>
      </c>
      <c r="I29">
        <v>2020</v>
      </c>
      <c r="J29" s="7">
        <v>2</v>
      </c>
      <c r="K29">
        <v>3</v>
      </c>
      <c r="L29" s="1">
        <v>43871</v>
      </c>
    </row>
    <row r="30" spans="1:12" x14ac:dyDescent="0.25">
      <c r="F30" s="1">
        <v>43865</v>
      </c>
      <c r="G30" s="3">
        <v>4563.3499999999995</v>
      </c>
      <c r="H30">
        <v>2560.1000000000004</v>
      </c>
      <c r="I30">
        <v>2020</v>
      </c>
      <c r="J30" s="7">
        <v>2</v>
      </c>
      <c r="K30">
        <v>4</v>
      </c>
      <c r="L30" s="1">
        <v>43871</v>
      </c>
    </row>
    <row r="31" spans="1:12" x14ac:dyDescent="0.25">
      <c r="F31" s="1">
        <v>43866</v>
      </c>
      <c r="G31" s="3">
        <v>2166.8500000000004</v>
      </c>
      <c r="H31">
        <v>1751.6000000000004</v>
      </c>
      <c r="I31">
        <v>2020</v>
      </c>
      <c r="J31" s="7">
        <v>2</v>
      </c>
      <c r="K31">
        <v>5</v>
      </c>
      <c r="L31" s="1">
        <v>43871</v>
      </c>
    </row>
    <row r="32" spans="1:12" x14ac:dyDescent="0.25">
      <c r="F32" s="1">
        <v>43867</v>
      </c>
      <c r="G32" s="3">
        <v>1515.2000000000003</v>
      </c>
      <c r="H32">
        <v>1497.5</v>
      </c>
      <c r="I32">
        <v>2020</v>
      </c>
      <c r="J32" s="7">
        <v>2</v>
      </c>
      <c r="K32">
        <v>6</v>
      </c>
      <c r="L32" s="1">
        <v>43871</v>
      </c>
    </row>
    <row r="33" spans="6:12" x14ac:dyDescent="0.25">
      <c r="F33" s="1">
        <v>43868</v>
      </c>
      <c r="G33" s="3">
        <v>846.30000000000007</v>
      </c>
      <c r="H33">
        <v>2804.4</v>
      </c>
      <c r="I33">
        <v>2020</v>
      </c>
      <c r="J33" s="7">
        <v>2</v>
      </c>
      <c r="K33">
        <v>7</v>
      </c>
      <c r="L33" s="1">
        <v>43871</v>
      </c>
    </row>
    <row r="34" spans="6:12" x14ac:dyDescent="0.25">
      <c r="F34" s="1">
        <v>43869</v>
      </c>
      <c r="G34" s="3">
        <v>2668.8500000000004</v>
      </c>
      <c r="H34">
        <v>1717.25</v>
      </c>
      <c r="I34">
        <v>2020</v>
      </c>
      <c r="J34" s="7">
        <v>2</v>
      </c>
      <c r="K34">
        <v>8</v>
      </c>
      <c r="L34" s="1">
        <v>43871</v>
      </c>
    </row>
    <row r="35" spans="6:12" x14ac:dyDescent="0.25">
      <c r="F35" s="1">
        <v>43870</v>
      </c>
      <c r="G35" s="3">
        <v>1728.4500000000003</v>
      </c>
      <c r="H35">
        <v>3614.4500000000007</v>
      </c>
      <c r="I35">
        <v>2020</v>
      </c>
      <c r="J35" s="7">
        <v>2</v>
      </c>
      <c r="K35">
        <v>9</v>
      </c>
      <c r="L35" s="1">
        <v>43871</v>
      </c>
    </row>
    <row r="36" spans="6:12" x14ac:dyDescent="0.25">
      <c r="F36" s="1">
        <v>43871</v>
      </c>
      <c r="G36" s="3">
        <v>1022.35</v>
      </c>
      <c r="H36">
        <v>806.75</v>
      </c>
      <c r="I36">
        <v>2020</v>
      </c>
      <c r="J36" s="7">
        <v>2</v>
      </c>
      <c r="K36">
        <v>10</v>
      </c>
      <c r="L36" s="1">
        <v>43871</v>
      </c>
    </row>
    <row r="37" spans="6:12" x14ac:dyDescent="0.25">
      <c r="F37" s="1">
        <v>43872</v>
      </c>
      <c r="G37" s="3">
        <v>2548.8500000000004</v>
      </c>
      <c r="H37">
        <v>2616.5500000000002</v>
      </c>
      <c r="I37">
        <v>2020</v>
      </c>
      <c r="J37" s="7">
        <v>2</v>
      </c>
      <c r="K37">
        <v>11</v>
      </c>
      <c r="L37" s="1">
        <v>43881</v>
      </c>
    </row>
    <row r="38" spans="6:12" x14ac:dyDescent="0.25">
      <c r="F38" s="1">
        <v>43873</v>
      </c>
      <c r="G38" s="3">
        <v>7.7</v>
      </c>
      <c r="H38">
        <v>254.95000000000002</v>
      </c>
      <c r="I38">
        <v>2020</v>
      </c>
      <c r="J38" s="7">
        <v>2</v>
      </c>
      <c r="K38">
        <v>12</v>
      </c>
      <c r="L38" s="1">
        <v>43881</v>
      </c>
    </row>
    <row r="39" spans="6:12" x14ac:dyDescent="0.25">
      <c r="F39" s="1">
        <v>43874</v>
      </c>
      <c r="G39" s="3">
        <v>1852.5</v>
      </c>
      <c r="H39">
        <v>1136</v>
      </c>
      <c r="I39">
        <v>2020</v>
      </c>
      <c r="J39" s="7">
        <v>2</v>
      </c>
      <c r="K39">
        <v>13</v>
      </c>
      <c r="L39" s="1">
        <v>43881</v>
      </c>
    </row>
    <row r="40" spans="6:12" x14ac:dyDescent="0.25">
      <c r="F40" s="1">
        <v>43875</v>
      </c>
      <c r="G40" s="3">
        <v>582.35</v>
      </c>
      <c r="H40">
        <v>228.4</v>
      </c>
      <c r="I40">
        <v>2020</v>
      </c>
      <c r="J40" s="7">
        <v>2</v>
      </c>
      <c r="K40">
        <v>14</v>
      </c>
      <c r="L40" s="1">
        <v>43881</v>
      </c>
    </row>
    <row r="41" spans="6:12" x14ac:dyDescent="0.25">
      <c r="F41" s="1">
        <v>43876</v>
      </c>
      <c r="G41" s="3">
        <v>565.70000000000005</v>
      </c>
      <c r="H41">
        <v>111.65</v>
      </c>
      <c r="I41">
        <v>2020</v>
      </c>
      <c r="J41" s="7">
        <v>2</v>
      </c>
      <c r="K41">
        <v>15</v>
      </c>
      <c r="L41" s="1">
        <v>43881</v>
      </c>
    </row>
    <row r="42" spans="6:12" x14ac:dyDescent="0.25">
      <c r="F42" s="1">
        <v>43877</v>
      </c>
      <c r="G42" s="3">
        <v>615.45000000000005</v>
      </c>
      <c r="H42">
        <v>1673.8000000000002</v>
      </c>
      <c r="I42">
        <v>2020</v>
      </c>
      <c r="J42" s="7">
        <v>2</v>
      </c>
      <c r="K42">
        <v>16</v>
      </c>
      <c r="L42" s="1">
        <v>43881</v>
      </c>
    </row>
    <row r="43" spans="6:12" x14ac:dyDescent="0.25">
      <c r="F43" s="1">
        <v>43878</v>
      </c>
      <c r="G43" s="3">
        <v>1604.1</v>
      </c>
      <c r="H43">
        <v>2149.9</v>
      </c>
      <c r="I43">
        <v>2020</v>
      </c>
      <c r="J43" s="7">
        <v>2</v>
      </c>
      <c r="K43">
        <v>17</v>
      </c>
      <c r="L43" s="1">
        <v>43881</v>
      </c>
    </row>
    <row r="44" spans="6:12" x14ac:dyDescent="0.25">
      <c r="F44" s="1">
        <v>43879</v>
      </c>
      <c r="G44" s="3">
        <v>2123.75</v>
      </c>
      <c r="H44">
        <v>739.30000000000007</v>
      </c>
      <c r="I44">
        <v>2020</v>
      </c>
      <c r="J44" s="7">
        <v>2</v>
      </c>
      <c r="K44">
        <v>18</v>
      </c>
      <c r="L44" s="1">
        <v>43881</v>
      </c>
    </row>
    <row r="45" spans="6:12" x14ac:dyDescent="0.25">
      <c r="F45" s="1">
        <v>43880</v>
      </c>
      <c r="G45" s="3">
        <v>1199.6000000000001</v>
      </c>
      <c r="H45">
        <v>1013.5500000000001</v>
      </c>
      <c r="I45">
        <v>2020</v>
      </c>
      <c r="J45" s="7">
        <v>2</v>
      </c>
      <c r="K45">
        <v>19</v>
      </c>
      <c r="L45" s="1">
        <v>43881</v>
      </c>
    </row>
    <row r="46" spans="6:12" x14ac:dyDescent="0.25">
      <c r="F46" s="1">
        <v>43881</v>
      </c>
      <c r="G46" s="3">
        <v>2453.1000000000004</v>
      </c>
      <c r="H46">
        <v>947.80000000000007</v>
      </c>
      <c r="I46">
        <v>2020</v>
      </c>
      <c r="J46" s="7">
        <v>2</v>
      </c>
      <c r="K46">
        <v>20</v>
      </c>
      <c r="L46" s="1">
        <v>43881</v>
      </c>
    </row>
    <row r="47" spans="6:12" x14ac:dyDescent="0.25">
      <c r="F47" s="1">
        <v>43882</v>
      </c>
      <c r="G47" s="3">
        <v>1570</v>
      </c>
      <c r="H47">
        <v>1401.2500000000002</v>
      </c>
      <c r="I47">
        <v>2020</v>
      </c>
      <c r="J47" s="7">
        <v>2</v>
      </c>
      <c r="K47">
        <v>21</v>
      </c>
      <c r="L47" s="1">
        <v>43890</v>
      </c>
    </row>
    <row r="48" spans="6:12" x14ac:dyDescent="0.25">
      <c r="F48" s="1">
        <v>43883</v>
      </c>
      <c r="G48" s="3">
        <v>653.35</v>
      </c>
      <c r="H48">
        <v>157.45000000000002</v>
      </c>
      <c r="I48">
        <v>2020</v>
      </c>
      <c r="J48" s="7">
        <v>2</v>
      </c>
      <c r="K48">
        <v>22</v>
      </c>
      <c r="L48" s="1">
        <v>43890</v>
      </c>
    </row>
    <row r="49" spans="6:12" x14ac:dyDescent="0.25">
      <c r="F49" s="1">
        <v>43884</v>
      </c>
      <c r="G49" s="3">
        <v>2951.3500000000004</v>
      </c>
      <c r="H49">
        <v>2496.85</v>
      </c>
      <c r="I49">
        <v>2020</v>
      </c>
      <c r="J49" s="7">
        <v>2</v>
      </c>
      <c r="K49">
        <v>23</v>
      </c>
      <c r="L49" s="1">
        <v>43890</v>
      </c>
    </row>
    <row r="50" spans="6:12" x14ac:dyDescent="0.25">
      <c r="F50" s="1">
        <v>43885</v>
      </c>
      <c r="G50" s="3">
        <v>285.95</v>
      </c>
      <c r="H50">
        <v>1199.8500000000001</v>
      </c>
      <c r="I50">
        <v>2020</v>
      </c>
      <c r="J50" s="7">
        <v>2</v>
      </c>
      <c r="K50">
        <v>24</v>
      </c>
      <c r="L50" s="1">
        <v>43890</v>
      </c>
    </row>
    <row r="51" spans="6:12" x14ac:dyDescent="0.25">
      <c r="F51" s="1">
        <v>43886</v>
      </c>
      <c r="G51" s="3">
        <v>482.3</v>
      </c>
      <c r="H51">
        <v>126.5</v>
      </c>
      <c r="I51">
        <v>2020</v>
      </c>
      <c r="J51" s="7">
        <v>2</v>
      </c>
      <c r="K51">
        <v>25</v>
      </c>
      <c r="L51" s="1">
        <v>43890</v>
      </c>
    </row>
    <row r="52" spans="6:12" x14ac:dyDescent="0.25">
      <c r="F52" s="1">
        <v>43887</v>
      </c>
      <c r="G52" s="3">
        <v>1250.5999999999999</v>
      </c>
      <c r="H52">
        <v>2122.5500000000002</v>
      </c>
      <c r="I52">
        <v>2020</v>
      </c>
      <c r="J52" s="7">
        <v>2</v>
      </c>
      <c r="K52">
        <v>26</v>
      </c>
      <c r="L52" s="1">
        <v>43890</v>
      </c>
    </row>
    <row r="53" spans="6:12" x14ac:dyDescent="0.25">
      <c r="F53" s="1">
        <v>43888</v>
      </c>
      <c r="G53" s="3">
        <v>1210.45</v>
      </c>
      <c r="H53">
        <v>2371.5</v>
      </c>
      <c r="I53">
        <v>2020</v>
      </c>
      <c r="J53" s="7">
        <v>2</v>
      </c>
      <c r="K53">
        <v>27</v>
      </c>
      <c r="L53" s="1">
        <v>43890</v>
      </c>
    </row>
    <row r="54" spans="6:12" x14ac:dyDescent="0.25">
      <c r="F54" s="1">
        <v>43889</v>
      </c>
      <c r="G54" s="3">
        <v>5.95</v>
      </c>
      <c r="H54">
        <v>698.7</v>
      </c>
      <c r="I54">
        <v>2020</v>
      </c>
      <c r="J54" s="7">
        <v>2</v>
      </c>
      <c r="K54">
        <v>28</v>
      </c>
      <c r="L54" s="1">
        <v>43890</v>
      </c>
    </row>
    <row r="55" spans="6:12" x14ac:dyDescent="0.25">
      <c r="F55" s="1">
        <v>43890</v>
      </c>
      <c r="G55" s="3">
        <v>702.25</v>
      </c>
      <c r="H55">
        <v>1291.8000000000002</v>
      </c>
      <c r="I55">
        <v>2020</v>
      </c>
      <c r="J55" s="7">
        <v>2</v>
      </c>
      <c r="K55">
        <v>29</v>
      </c>
      <c r="L55" s="1">
        <v>43890</v>
      </c>
    </row>
    <row r="56" spans="6:12" x14ac:dyDescent="0.25">
      <c r="F56" s="1">
        <v>43891</v>
      </c>
      <c r="G56" s="3">
        <v>1998.8500000000001</v>
      </c>
      <c r="H56">
        <v>1467.9500000000003</v>
      </c>
      <c r="I56">
        <v>2020</v>
      </c>
      <c r="J56" s="7">
        <v>3</v>
      </c>
      <c r="K56">
        <v>1</v>
      </c>
      <c r="L56" s="1">
        <v>43900</v>
      </c>
    </row>
    <row r="57" spans="6:12" x14ac:dyDescent="0.25">
      <c r="F57" s="1">
        <v>43892</v>
      </c>
      <c r="G57" s="3">
        <v>3406.4000000000005</v>
      </c>
      <c r="H57">
        <v>2729.3</v>
      </c>
      <c r="I57">
        <v>2020</v>
      </c>
      <c r="J57" s="7">
        <v>3</v>
      </c>
      <c r="K57">
        <v>2</v>
      </c>
      <c r="L57" s="1">
        <v>43900</v>
      </c>
    </row>
    <row r="58" spans="6:12" x14ac:dyDescent="0.25">
      <c r="F58" s="1">
        <v>43893</v>
      </c>
      <c r="G58" s="3">
        <v>1365.95</v>
      </c>
      <c r="H58">
        <v>1582.7</v>
      </c>
      <c r="I58">
        <v>2020</v>
      </c>
      <c r="J58" s="7">
        <v>3</v>
      </c>
      <c r="K58">
        <v>3</v>
      </c>
      <c r="L58" s="1">
        <v>43900</v>
      </c>
    </row>
    <row r="59" spans="6:12" x14ac:dyDescent="0.25">
      <c r="F59" s="1">
        <v>43894</v>
      </c>
      <c r="G59" s="3">
        <v>2404.9500000000003</v>
      </c>
      <c r="H59">
        <v>2341.0500000000002</v>
      </c>
      <c r="I59">
        <v>2020</v>
      </c>
      <c r="J59" s="7">
        <v>3</v>
      </c>
      <c r="K59">
        <v>4</v>
      </c>
      <c r="L59" s="1">
        <v>43900</v>
      </c>
    </row>
    <row r="60" spans="6:12" x14ac:dyDescent="0.25">
      <c r="F60" s="1">
        <v>43895</v>
      </c>
      <c r="G60" s="3">
        <v>1289.4000000000001</v>
      </c>
      <c r="H60">
        <v>2008.5</v>
      </c>
      <c r="I60">
        <v>2020</v>
      </c>
      <c r="J60" s="7">
        <v>3</v>
      </c>
      <c r="K60">
        <v>5</v>
      </c>
      <c r="L60" s="1">
        <v>43900</v>
      </c>
    </row>
    <row r="61" spans="6:12" x14ac:dyDescent="0.25">
      <c r="F61" s="1">
        <v>43896</v>
      </c>
      <c r="G61" s="3">
        <v>2482.1000000000004</v>
      </c>
      <c r="H61">
        <v>565.65000000000009</v>
      </c>
      <c r="I61">
        <v>2020</v>
      </c>
      <c r="J61" s="7">
        <v>3</v>
      </c>
      <c r="K61">
        <v>6</v>
      </c>
      <c r="L61" s="1">
        <v>43900</v>
      </c>
    </row>
    <row r="62" spans="6:12" x14ac:dyDescent="0.25">
      <c r="F62" s="1">
        <v>43897</v>
      </c>
      <c r="G62" s="3">
        <v>2256.5500000000002</v>
      </c>
      <c r="H62">
        <v>1221.2000000000003</v>
      </c>
      <c r="I62">
        <v>2020</v>
      </c>
      <c r="J62" s="7">
        <v>3</v>
      </c>
      <c r="K62">
        <v>7</v>
      </c>
      <c r="L62" s="1">
        <v>43900</v>
      </c>
    </row>
    <row r="63" spans="6:12" x14ac:dyDescent="0.25">
      <c r="F63" s="1">
        <v>43898</v>
      </c>
      <c r="G63" s="3">
        <v>548.65</v>
      </c>
      <c r="H63">
        <v>771.85</v>
      </c>
      <c r="I63">
        <v>2020</v>
      </c>
      <c r="J63" s="7">
        <v>3</v>
      </c>
      <c r="K63">
        <v>8</v>
      </c>
      <c r="L63" s="1">
        <v>43900</v>
      </c>
    </row>
    <row r="64" spans="6:12" x14ac:dyDescent="0.25">
      <c r="F64" s="1">
        <v>43899</v>
      </c>
      <c r="G64" s="3">
        <v>2567.2000000000003</v>
      </c>
      <c r="H64">
        <v>1901.1</v>
      </c>
      <c r="I64">
        <v>2020</v>
      </c>
      <c r="J64" s="7">
        <v>3</v>
      </c>
      <c r="K64">
        <v>9</v>
      </c>
      <c r="L64" s="1">
        <v>43900</v>
      </c>
    </row>
    <row r="65" spans="6:12" x14ac:dyDescent="0.25">
      <c r="F65" s="1">
        <v>43900</v>
      </c>
      <c r="G65" s="3">
        <v>1276.05</v>
      </c>
      <c r="H65">
        <v>596.6</v>
      </c>
      <c r="I65">
        <v>2020</v>
      </c>
      <c r="J65" s="7">
        <v>3</v>
      </c>
      <c r="K65">
        <v>10</v>
      </c>
      <c r="L65" s="1">
        <v>43900</v>
      </c>
    </row>
    <row r="66" spans="6:12" x14ac:dyDescent="0.25">
      <c r="F66" s="1">
        <v>43901</v>
      </c>
      <c r="G66" s="3">
        <v>3114.7500000000005</v>
      </c>
      <c r="H66">
        <v>3319.8</v>
      </c>
      <c r="I66">
        <v>2020</v>
      </c>
      <c r="J66" s="7">
        <v>3</v>
      </c>
      <c r="K66">
        <v>11</v>
      </c>
      <c r="L66" s="1">
        <v>43910</v>
      </c>
    </row>
    <row r="67" spans="6:12" x14ac:dyDescent="0.25">
      <c r="F67" s="1">
        <v>43902</v>
      </c>
      <c r="G67" s="3">
        <v>1472.65</v>
      </c>
      <c r="H67">
        <v>2155.3000000000002</v>
      </c>
      <c r="I67">
        <v>2020</v>
      </c>
      <c r="J67" s="7">
        <v>3</v>
      </c>
      <c r="K67">
        <v>12</v>
      </c>
      <c r="L67" s="1">
        <v>43910</v>
      </c>
    </row>
    <row r="68" spans="6:12" x14ac:dyDescent="0.25">
      <c r="F68" s="1">
        <v>43903</v>
      </c>
      <c r="G68" s="3">
        <v>4319.4500000000007</v>
      </c>
      <c r="H68">
        <v>2595.85</v>
      </c>
      <c r="I68">
        <v>2020</v>
      </c>
      <c r="J68" s="7">
        <v>3</v>
      </c>
      <c r="K68">
        <v>13</v>
      </c>
      <c r="L68" s="1">
        <v>43910</v>
      </c>
    </row>
    <row r="69" spans="6:12" x14ac:dyDescent="0.25">
      <c r="F69" s="1">
        <v>43904</v>
      </c>
      <c r="G69" s="3">
        <v>950.85</v>
      </c>
      <c r="H69">
        <v>66.400000000000006</v>
      </c>
      <c r="I69">
        <v>2020</v>
      </c>
      <c r="J69" s="7">
        <v>3</v>
      </c>
      <c r="K69">
        <v>14</v>
      </c>
      <c r="L69" s="1">
        <v>43910</v>
      </c>
    </row>
    <row r="70" spans="6:12" x14ac:dyDescent="0.25">
      <c r="F70" s="1">
        <v>43905</v>
      </c>
      <c r="G70" s="3">
        <v>2550.5</v>
      </c>
      <c r="H70">
        <v>2271.65</v>
      </c>
      <c r="I70">
        <v>2020</v>
      </c>
      <c r="J70" s="7">
        <v>3</v>
      </c>
      <c r="K70">
        <v>15</v>
      </c>
      <c r="L70" s="1">
        <v>43910</v>
      </c>
    </row>
    <row r="71" spans="6:12" x14ac:dyDescent="0.25">
      <c r="F71" s="1">
        <v>43906</v>
      </c>
      <c r="G71" s="3">
        <v>1697.8500000000001</v>
      </c>
      <c r="H71">
        <v>1780.9</v>
      </c>
      <c r="I71">
        <v>2020</v>
      </c>
      <c r="J71" s="7">
        <v>3</v>
      </c>
      <c r="K71">
        <v>16</v>
      </c>
      <c r="L71" s="1">
        <v>43910</v>
      </c>
    </row>
    <row r="72" spans="6:12" x14ac:dyDescent="0.25">
      <c r="F72" s="1">
        <v>43907</v>
      </c>
      <c r="G72" s="3">
        <v>1693.3000000000002</v>
      </c>
      <c r="H72">
        <v>2522.0500000000002</v>
      </c>
      <c r="I72">
        <v>2020</v>
      </c>
      <c r="J72" s="7">
        <v>3</v>
      </c>
      <c r="K72">
        <v>17</v>
      </c>
      <c r="L72" s="1">
        <v>43910</v>
      </c>
    </row>
    <row r="73" spans="6:12" x14ac:dyDescent="0.25">
      <c r="F73" s="1">
        <v>43908</v>
      </c>
      <c r="G73" s="3">
        <v>5400.55</v>
      </c>
      <c r="H73">
        <v>4420.7</v>
      </c>
      <c r="I73">
        <v>2020</v>
      </c>
      <c r="J73" s="7">
        <v>3</v>
      </c>
      <c r="K73">
        <v>18</v>
      </c>
      <c r="L73" s="1">
        <v>43910</v>
      </c>
    </row>
    <row r="74" spans="6:12" x14ac:dyDescent="0.25">
      <c r="F74" s="1">
        <v>43909</v>
      </c>
      <c r="G74" s="3">
        <v>3063.8</v>
      </c>
      <c r="H74">
        <v>2691.25</v>
      </c>
      <c r="I74">
        <v>2020</v>
      </c>
      <c r="J74" s="7">
        <v>3</v>
      </c>
      <c r="K74">
        <v>19</v>
      </c>
      <c r="L74" s="1">
        <v>43910</v>
      </c>
    </row>
    <row r="75" spans="6:12" x14ac:dyDescent="0.25">
      <c r="F75" s="1">
        <v>43910</v>
      </c>
      <c r="G75" s="3">
        <v>684.5</v>
      </c>
      <c r="H75">
        <v>1080.25</v>
      </c>
      <c r="I75">
        <v>2020</v>
      </c>
      <c r="J75" s="7">
        <v>3</v>
      </c>
      <c r="K75">
        <v>20</v>
      </c>
      <c r="L75" s="1">
        <v>43910</v>
      </c>
    </row>
    <row r="76" spans="6:12" x14ac:dyDescent="0.25">
      <c r="F76" s="1">
        <v>43912</v>
      </c>
      <c r="G76" s="3">
        <v>1805.85</v>
      </c>
      <c r="H76">
        <v>1523.05</v>
      </c>
      <c r="I76">
        <v>2020</v>
      </c>
      <c r="J76" s="7">
        <v>3</v>
      </c>
      <c r="K76">
        <v>22</v>
      </c>
      <c r="L76" s="1">
        <v>43921</v>
      </c>
    </row>
    <row r="77" spans="6:12" x14ac:dyDescent="0.25">
      <c r="F77" s="1">
        <v>43913</v>
      </c>
      <c r="G77" s="3">
        <v>2630.2000000000003</v>
      </c>
      <c r="H77">
        <v>1650.3500000000001</v>
      </c>
      <c r="I77">
        <v>2020</v>
      </c>
      <c r="J77" s="7">
        <v>3</v>
      </c>
      <c r="K77">
        <v>23</v>
      </c>
      <c r="L77" s="1">
        <v>43921</v>
      </c>
    </row>
    <row r="78" spans="6:12" x14ac:dyDescent="0.25">
      <c r="F78" s="1">
        <v>43914</v>
      </c>
      <c r="G78" s="3">
        <v>1465.4</v>
      </c>
      <c r="H78">
        <v>2342.65</v>
      </c>
      <c r="I78">
        <v>2020</v>
      </c>
      <c r="J78" s="7">
        <v>3</v>
      </c>
      <c r="K78">
        <v>24</v>
      </c>
      <c r="L78" s="1">
        <v>43921</v>
      </c>
    </row>
    <row r="79" spans="6:12" x14ac:dyDescent="0.25">
      <c r="F79" s="1">
        <v>43916</v>
      </c>
      <c r="G79" s="3">
        <v>1310.5</v>
      </c>
      <c r="H79">
        <v>43.050000000000004</v>
      </c>
      <c r="I79">
        <v>2020</v>
      </c>
      <c r="J79" s="7">
        <v>3</v>
      </c>
      <c r="K79">
        <v>26</v>
      </c>
      <c r="L79" s="1">
        <v>43921</v>
      </c>
    </row>
    <row r="80" spans="6:12" x14ac:dyDescent="0.25">
      <c r="F80" s="1">
        <v>43918</v>
      </c>
      <c r="G80" s="3">
        <v>1076.3499999999999</v>
      </c>
      <c r="H80">
        <v>1009.4</v>
      </c>
      <c r="I80">
        <v>2020</v>
      </c>
      <c r="J80" s="7">
        <v>3</v>
      </c>
      <c r="K80">
        <v>28</v>
      </c>
      <c r="L80" s="1">
        <v>43921</v>
      </c>
    </row>
    <row r="81" spans="6:12" x14ac:dyDescent="0.25">
      <c r="F81" s="1">
        <v>43920</v>
      </c>
      <c r="G81" s="3">
        <v>198.35000000000002</v>
      </c>
      <c r="H81">
        <v>1129.5</v>
      </c>
      <c r="I81">
        <v>2020</v>
      </c>
      <c r="J81" s="7">
        <v>3</v>
      </c>
      <c r="K81">
        <v>30</v>
      </c>
      <c r="L81" s="1">
        <v>43921</v>
      </c>
    </row>
    <row r="82" spans="6:12" x14ac:dyDescent="0.25">
      <c r="F82" s="1">
        <v>43921</v>
      </c>
      <c r="G82" s="3">
        <v>4524.6000000000004</v>
      </c>
      <c r="H82">
        <v>3458.3</v>
      </c>
      <c r="I82">
        <v>2020</v>
      </c>
      <c r="J82" s="7">
        <v>3</v>
      </c>
      <c r="K82">
        <v>31</v>
      </c>
      <c r="L82" s="1">
        <v>43921</v>
      </c>
    </row>
    <row r="83" spans="6:12" x14ac:dyDescent="0.25">
      <c r="F83" s="1">
        <v>43922</v>
      </c>
      <c r="G83" s="3">
        <v>1460.8500000000001</v>
      </c>
      <c r="H83">
        <v>1030.55</v>
      </c>
      <c r="I83">
        <v>2020</v>
      </c>
      <c r="J83" s="7">
        <v>4</v>
      </c>
      <c r="K83">
        <v>1</v>
      </c>
      <c r="L83" s="1">
        <v>43931</v>
      </c>
    </row>
    <row r="84" spans="6:12" x14ac:dyDescent="0.25">
      <c r="F84" s="1">
        <v>43924</v>
      </c>
      <c r="G84" s="3">
        <v>2582.0500000000002</v>
      </c>
      <c r="H84">
        <v>1911</v>
      </c>
      <c r="I84">
        <v>2020</v>
      </c>
      <c r="J84" s="7">
        <v>4</v>
      </c>
      <c r="K84">
        <v>3</v>
      </c>
      <c r="L84" s="1">
        <v>43931</v>
      </c>
    </row>
    <row r="85" spans="6:12" x14ac:dyDescent="0.25">
      <c r="F85" s="1">
        <v>43925</v>
      </c>
      <c r="G85" s="3">
        <v>3114.6000000000004</v>
      </c>
      <c r="H85">
        <v>2947.45</v>
      </c>
      <c r="I85">
        <v>2020</v>
      </c>
      <c r="J85" s="7">
        <v>4</v>
      </c>
      <c r="K85">
        <v>4</v>
      </c>
      <c r="L85" s="1">
        <v>43931</v>
      </c>
    </row>
    <row r="86" spans="6:12" x14ac:dyDescent="0.25">
      <c r="F86" s="1">
        <v>43926</v>
      </c>
      <c r="G86" s="3">
        <v>1662.4</v>
      </c>
      <c r="H86">
        <v>1816.5000000000002</v>
      </c>
      <c r="I86">
        <v>2020</v>
      </c>
      <c r="J86" s="7">
        <v>4</v>
      </c>
      <c r="K86">
        <v>5</v>
      </c>
      <c r="L86" s="1">
        <v>43931</v>
      </c>
    </row>
    <row r="87" spans="6:12" x14ac:dyDescent="0.25">
      <c r="F87" s="1">
        <v>43927</v>
      </c>
      <c r="G87" s="3">
        <v>2103.15</v>
      </c>
      <c r="H87">
        <v>2196.9499999999998</v>
      </c>
      <c r="I87">
        <v>2020</v>
      </c>
      <c r="J87" s="7">
        <v>4</v>
      </c>
      <c r="K87">
        <v>6</v>
      </c>
      <c r="L87" s="1">
        <v>43931</v>
      </c>
    </row>
    <row r="88" spans="6:12" x14ac:dyDescent="0.25">
      <c r="F88" s="1">
        <v>43928</v>
      </c>
      <c r="G88" s="3">
        <v>4977.8500000000004</v>
      </c>
      <c r="H88">
        <v>2902.2500000000005</v>
      </c>
      <c r="I88">
        <v>2020</v>
      </c>
      <c r="J88" s="7">
        <v>4</v>
      </c>
      <c r="K88">
        <v>7</v>
      </c>
      <c r="L88" s="1">
        <v>43931</v>
      </c>
    </row>
    <row r="89" spans="6:12" x14ac:dyDescent="0.25">
      <c r="F89" s="1">
        <v>43929</v>
      </c>
      <c r="G89" s="3">
        <v>2444.9499999999998</v>
      </c>
      <c r="H89">
        <v>1632.3500000000001</v>
      </c>
      <c r="I89">
        <v>2020</v>
      </c>
      <c r="J89" s="7">
        <v>4</v>
      </c>
      <c r="K89">
        <v>8</v>
      </c>
      <c r="L89" s="1">
        <v>43931</v>
      </c>
    </row>
    <row r="90" spans="6:12" x14ac:dyDescent="0.25">
      <c r="F90" s="1">
        <v>43930</v>
      </c>
      <c r="G90" s="3">
        <v>1555.65</v>
      </c>
      <c r="H90">
        <v>2664.15</v>
      </c>
      <c r="I90">
        <v>2020</v>
      </c>
      <c r="J90" s="7">
        <v>4</v>
      </c>
      <c r="K90">
        <v>9</v>
      </c>
      <c r="L90" s="1">
        <v>43931</v>
      </c>
    </row>
    <row r="91" spans="6:12" x14ac:dyDescent="0.25">
      <c r="F91" s="1">
        <v>43931</v>
      </c>
      <c r="G91" s="3">
        <v>123.60000000000001</v>
      </c>
      <c r="H91">
        <v>1213.45</v>
      </c>
      <c r="I91">
        <v>2020</v>
      </c>
      <c r="J91" s="7">
        <v>4</v>
      </c>
      <c r="K91">
        <v>10</v>
      </c>
      <c r="L91" s="1">
        <v>43931</v>
      </c>
    </row>
    <row r="92" spans="6:12" x14ac:dyDescent="0.25">
      <c r="F92" s="1">
        <v>43932</v>
      </c>
      <c r="G92" s="3">
        <v>2441.15</v>
      </c>
      <c r="H92">
        <v>1921.25</v>
      </c>
      <c r="I92">
        <v>2020</v>
      </c>
      <c r="J92" s="7">
        <v>4</v>
      </c>
      <c r="K92">
        <v>11</v>
      </c>
      <c r="L92" s="1">
        <v>43941</v>
      </c>
    </row>
    <row r="93" spans="6:12" x14ac:dyDescent="0.25">
      <c r="F93" s="1">
        <v>43933</v>
      </c>
      <c r="G93" s="3">
        <v>789.85</v>
      </c>
      <c r="H93">
        <v>2099.9</v>
      </c>
      <c r="I93">
        <v>2020</v>
      </c>
      <c r="J93" s="7">
        <v>4</v>
      </c>
      <c r="K93">
        <v>12</v>
      </c>
      <c r="L93" s="1">
        <v>43941</v>
      </c>
    </row>
    <row r="94" spans="6:12" x14ac:dyDescent="0.25">
      <c r="F94" s="1">
        <v>43935</v>
      </c>
      <c r="G94" s="3">
        <v>725.1</v>
      </c>
      <c r="H94">
        <v>1015.5</v>
      </c>
      <c r="I94">
        <v>2020</v>
      </c>
      <c r="J94" s="7">
        <v>4</v>
      </c>
      <c r="K94">
        <v>14</v>
      </c>
      <c r="L94" s="1">
        <v>43941</v>
      </c>
    </row>
    <row r="95" spans="6:12" x14ac:dyDescent="0.25">
      <c r="F95" s="1">
        <v>43936</v>
      </c>
      <c r="G95" s="3">
        <v>2347.5500000000002</v>
      </c>
      <c r="H95">
        <v>4022.7</v>
      </c>
      <c r="I95">
        <v>2020</v>
      </c>
      <c r="J95" s="7">
        <v>4</v>
      </c>
      <c r="K95">
        <v>15</v>
      </c>
      <c r="L95" s="1">
        <v>43941</v>
      </c>
    </row>
    <row r="96" spans="6:12" x14ac:dyDescent="0.25">
      <c r="F96" s="1">
        <v>43937</v>
      </c>
      <c r="G96" s="3">
        <v>3964.4</v>
      </c>
      <c r="H96">
        <v>4112.8999999999996</v>
      </c>
      <c r="I96">
        <v>2020</v>
      </c>
      <c r="J96" s="7">
        <v>4</v>
      </c>
      <c r="K96">
        <v>16</v>
      </c>
      <c r="L96" s="1">
        <v>43941</v>
      </c>
    </row>
    <row r="97" spans="6:12" x14ac:dyDescent="0.25">
      <c r="F97" s="1">
        <v>43938</v>
      </c>
      <c r="G97" s="3">
        <v>339.40000000000003</v>
      </c>
      <c r="H97">
        <v>783.55000000000007</v>
      </c>
      <c r="I97">
        <v>2020</v>
      </c>
      <c r="J97" s="7">
        <v>4</v>
      </c>
      <c r="K97">
        <v>17</v>
      </c>
      <c r="L97" s="1">
        <v>43941</v>
      </c>
    </row>
    <row r="98" spans="6:12" x14ac:dyDescent="0.25">
      <c r="F98" s="1">
        <v>43939</v>
      </c>
      <c r="G98" s="3">
        <v>361.1</v>
      </c>
      <c r="H98">
        <v>3469.7</v>
      </c>
      <c r="I98">
        <v>2020</v>
      </c>
      <c r="J98" s="7">
        <v>4</v>
      </c>
      <c r="K98">
        <v>18</v>
      </c>
      <c r="L98" s="1">
        <v>43941</v>
      </c>
    </row>
    <row r="99" spans="6:12" x14ac:dyDescent="0.25">
      <c r="F99" s="1">
        <v>43940</v>
      </c>
      <c r="G99" s="3">
        <v>2824.4</v>
      </c>
      <c r="H99">
        <v>3479.95</v>
      </c>
      <c r="I99">
        <v>2020</v>
      </c>
      <c r="J99" s="7">
        <v>4</v>
      </c>
      <c r="K99">
        <v>19</v>
      </c>
      <c r="L99" s="1">
        <v>43941</v>
      </c>
    </row>
    <row r="100" spans="6:12" x14ac:dyDescent="0.25">
      <c r="F100" s="1">
        <v>43941</v>
      </c>
      <c r="G100" s="3">
        <v>1867.15</v>
      </c>
      <c r="H100">
        <v>3254.6</v>
      </c>
      <c r="I100">
        <v>2020</v>
      </c>
      <c r="J100" s="7">
        <v>4</v>
      </c>
      <c r="K100">
        <v>20</v>
      </c>
      <c r="L100" s="1">
        <v>43941</v>
      </c>
    </row>
    <row r="101" spans="6:12" x14ac:dyDescent="0.25">
      <c r="F101" s="1">
        <v>43942</v>
      </c>
      <c r="G101" s="3">
        <v>106.25</v>
      </c>
      <c r="H101">
        <v>835.35</v>
      </c>
      <c r="I101">
        <v>2020</v>
      </c>
      <c r="J101" s="7">
        <v>4</v>
      </c>
      <c r="K101">
        <v>21</v>
      </c>
      <c r="L101" s="1">
        <v>43951</v>
      </c>
    </row>
    <row r="102" spans="6:12" x14ac:dyDescent="0.25">
      <c r="F102" s="1">
        <v>43943</v>
      </c>
      <c r="G102" s="3">
        <v>3558.4000000000005</v>
      </c>
      <c r="H102">
        <v>3874.75</v>
      </c>
      <c r="I102">
        <v>2020</v>
      </c>
      <c r="J102" s="7">
        <v>4</v>
      </c>
      <c r="K102">
        <v>22</v>
      </c>
      <c r="L102" s="1">
        <v>43951</v>
      </c>
    </row>
    <row r="103" spans="6:12" x14ac:dyDescent="0.25">
      <c r="F103" s="1">
        <v>43944</v>
      </c>
      <c r="G103" s="3">
        <v>3118.8500000000004</v>
      </c>
      <c r="H103">
        <v>3526.05</v>
      </c>
      <c r="I103">
        <v>2020</v>
      </c>
      <c r="J103" s="7">
        <v>4</v>
      </c>
      <c r="K103">
        <v>23</v>
      </c>
      <c r="L103" s="1">
        <v>43951</v>
      </c>
    </row>
    <row r="104" spans="6:12" x14ac:dyDescent="0.25">
      <c r="F104" s="1">
        <v>43945</v>
      </c>
      <c r="G104" s="3">
        <v>2185.4</v>
      </c>
      <c r="H104">
        <v>1828.9</v>
      </c>
      <c r="I104">
        <v>2020</v>
      </c>
      <c r="J104" s="7">
        <v>4</v>
      </c>
      <c r="K104">
        <v>24</v>
      </c>
      <c r="L104" s="1">
        <v>43951</v>
      </c>
    </row>
    <row r="105" spans="6:12" x14ac:dyDescent="0.25">
      <c r="F105" s="1">
        <v>43946</v>
      </c>
      <c r="G105" s="3">
        <v>3411.2000000000003</v>
      </c>
      <c r="H105">
        <v>3273.1</v>
      </c>
      <c r="I105">
        <v>2020</v>
      </c>
      <c r="J105" s="7">
        <v>4</v>
      </c>
      <c r="K105">
        <v>25</v>
      </c>
      <c r="L105" s="1">
        <v>43951</v>
      </c>
    </row>
    <row r="106" spans="6:12" x14ac:dyDescent="0.25">
      <c r="F106" s="1">
        <v>43947</v>
      </c>
      <c r="G106" s="3">
        <v>2866.15</v>
      </c>
      <c r="H106">
        <v>1576.9</v>
      </c>
      <c r="I106">
        <v>2020</v>
      </c>
      <c r="J106" s="7">
        <v>4</v>
      </c>
      <c r="K106">
        <v>26</v>
      </c>
      <c r="L106" s="1">
        <v>43951</v>
      </c>
    </row>
    <row r="107" spans="6:12" x14ac:dyDescent="0.25">
      <c r="F107" s="1">
        <v>43948</v>
      </c>
      <c r="G107" s="3">
        <v>971.75000000000011</v>
      </c>
      <c r="H107">
        <v>1148.75</v>
      </c>
      <c r="I107">
        <v>2020</v>
      </c>
      <c r="J107" s="7">
        <v>4</v>
      </c>
      <c r="K107">
        <v>27</v>
      </c>
      <c r="L107" s="1">
        <v>43951</v>
      </c>
    </row>
    <row r="108" spans="6:12" x14ac:dyDescent="0.25">
      <c r="F108" s="1">
        <v>43949</v>
      </c>
      <c r="G108" s="3">
        <v>1065.2</v>
      </c>
      <c r="H108">
        <v>636.40000000000009</v>
      </c>
      <c r="I108">
        <v>2020</v>
      </c>
      <c r="J108" s="7">
        <v>4</v>
      </c>
      <c r="K108">
        <v>28</v>
      </c>
      <c r="L108" s="1">
        <v>43951</v>
      </c>
    </row>
    <row r="109" spans="6:12" x14ac:dyDescent="0.25">
      <c r="F109" s="1">
        <v>43950</v>
      </c>
      <c r="G109" s="3">
        <v>3383.1000000000004</v>
      </c>
      <c r="H109">
        <v>3091.0000000000005</v>
      </c>
      <c r="I109">
        <v>2020</v>
      </c>
      <c r="J109" s="7">
        <v>4</v>
      </c>
      <c r="K109">
        <v>29</v>
      </c>
      <c r="L109" s="1">
        <v>43951</v>
      </c>
    </row>
    <row r="110" spans="6:12" x14ac:dyDescent="0.25">
      <c r="F110" s="1">
        <v>43951</v>
      </c>
      <c r="G110" s="3">
        <v>1605.45</v>
      </c>
      <c r="H110">
        <v>953.60000000000014</v>
      </c>
      <c r="I110">
        <v>2020</v>
      </c>
      <c r="J110" s="7">
        <v>4</v>
      </c>
      <c r="K110">
        <v>30</v>
      </c>
      <c r="L110" s="1">
        <v>43951</v>
      </c>
    </row>
    <row r="111" spans="6:12" x14ac:dyDescent="0.25">
      <c r="F111" s="1">
        <v>43952</v>
      </c>
      <c r="G111" s="3">
        <v>899.80000000000007</v>
      </c>
      <c r="H111">
        <v>485.85</v>
      </c>
      <c r="I111">
        <v>2020</v>
      </c>
      <c r="J111" s="7">
        <v>5</v>
      </c>
      <c r="K111">
        <v>1</v>
      </c>
      <c r="L111" s="1">
        <v>43961</v>
      </c>
    </row>
    <row r="112" spans="6:12" x14ac:dyDescent="0.25">
      <c r="F112" s="1">
        <v>43954</v>
      </c>
      <c r="G112" s="3">
        <v>3786.15</v>
      </c>
      <c r="H112">
        <v>3668</v>
      </c>
      <c r="I112">
        <v>2020</v>
      </c>
      <c r="J112" s="7">
        <v>5</v>
      </c>
      <c r="K112">
        <v>3</v>
      </c>
      <c r="L112" s="1">
        <v>43961</v>
      </c>
    </row>
    <row r="113" spans="6:12" x14ac:dyDescent="0.25">
      <c r="F113" s="1">
        <v>43955</v>
      </c>
      <c r="G113" s="3">
        <v>4025.1500000000005</v>
      </c>
      <c r="H113">
        <v>1959.5</v>
      </c>
      <c r="I113">
        <v>2020</v>
      </c>
      <c r="J113" s="7">
        <v>5</v>
      </c>
      <c r="K113">
        <v>4</v>
      </c>
      <c r="L113" s="1">
        <v>43961</v>
      </c>
    </row>
    <row r="114" spans="6:12" x14ac:dyDescent="0.25">
      <c r="F114" s="1">
        <v>43956</v>
      </c>
      <c r="G114" s="3">
        <v>1589.0000000000002</v>
      </c>
      <c r="H114">
        <v>2105.1999999999998</v>
      </c>
      <c r="I114">
        <v>2020</v>
      </c>
      <c r="J114" s="7">
        <v>5</v>
      </c>
      <c r="K114">
        <v>5</v>
      </c>
      <c r="L114" s="1">
        <v>43961</v>
      </c>
    </row>
    <row r="115" spans="6:12" x14ac:dyDescent="0.25">
      <c r="F115" s="1">
        <v>43958</v>
      </c>
      <c r="G115" s="3">
        <v>1247.2</v>
      </c>
      <c r="H115">
        <v>1108.1500000000001</v>
      </c>
      <c r="I115">
        <v>2020</v>
      </c>
      <c r="J115" s="7">
        <v>5</v>
      </c>
      <c r="K115">
        <v>7</v>
      </c>
      <c r="L115" s="1">
        <v>43961</v>
      </c>
    </row>
    <row r="116" spans="6:12" x14ac:dyDescent="0.25">
      <c r="F116" s="1">
        <v>43959</v>
      </c>
      <c r="G116" s="3">
        <v>2917.1000000000004</v>
      </c>
      <c r="H116">
        <v>1775.6000000000001</v>
      </c>
      <c r="I116">
        <v>2020</v>
      </c>
      <c r="J116" s="7">
        <v>5</v>
      </c>
      <c r="K116">
        <v>8</v>
      </c>
      <c r="L116" s="1">
        <v>43961</v>
      </c>
    </row>
    <row r="117" spans="6:12" x14ac:dyDescent="0.25">
      <c r="F117" s="1">
        <v>43960</v>
      </c>
      <c r="G117" s="3">
        <v>834.80000000000007</v>
      </c>
      <c r="H117">
        <v>338.25</v>
      </c>
      <c r="I117">
        <v>2020</v>
      </c>
      <c r="J117" s="7">
        <v>5</v>
      </c>
      <c r="K117">
        <v>9</v>
      </c>
      <c r="L117" s="1">
        <v>43961</v>
      </c>
    </row>
    <row r="118" spans="6:12" x14ac:dyDescent="0.25">
      <c r="F118" s="1">
        <v>43961</v>
      </c>
      <c r="G118" s="3">
        <v>1780.35</v>
      </c>
      <c r="H118">
        <v>1588.0000000000002</v>
      </c>
      <c r="I118">
        <v>2020</v>
      </c>
      <c r="J118" s="7">
        <v>5</v>
      </c>
      <c r="K118">
        <v>10</v>
      </c>
      <c r="L118" s="1">
        <v>43961</v>
      </c>
    </row>
    <row r="119" spans="6:12" x14ac:dyDescent="0.25">
      <c r="F119" s="1">
        <v>43962</v>
      </c>
      <c r="G119" s="3">
        <v>6355.1</v>
      </c>
      <c r="H119">
        <v>4650.8500000000004</v>
      </c>
      <c r="I119">
        <v>2020</v>
      </c>
      <c r="J119" s="7">
        <v>5</v>
      </c>
      <c r="K119">
        <v>11</v>
      </c>
      <c r="L119" s="1">
        <v>43971</v>
      </c>
    </row>
    <row r="120" spans="6:12" x14ac:dyDescent="0.25">
      <c r="F120" s="1">
        <v>43963</v>
      </c>
      <c r="G120" s="3">
        <v>913.15000000000009</v>
      </c>
      <c r="H120">
        <v>1382.45</v>
      </c>
      <c r="I120">
        <v>2020</v>
      </c>
      <c r="J120" s="7">
        <v>5</v>
      </c>
      <c r="K120">
        <v>12</v>
      </c>
      <c r="L120" s="1">
        <v>43971</v>
      </c>
    </row>
    <row r="121" spans="6:12" x14ac:dyDescent="0.25">
      <c r="F121" s="1">
        <v>43964</v>
      </c>
      <c r="G121" s="3">
        <v>4807.8500000000004</v>
      </c>
      <c r="H121">
        <v>4186.5</v>
      </c>
      <c r="I121">
        <v>2020</v>
      </c>
      <c r="J121" s="7">
        <v>5</v>
      </c>
      <c r="K121">
        <v>13</v>
      </c>
      <c r="L121" s="1">
        <v>43971</v>
      </c>
    </row>
    <row r="122" spans="6:12" x14ac:dyDescent="0.25">
      <c r="F122" s="1">
        <v>43965</v>
      </c>
      <c r="G122" s="3">
        <v>677.30000000000007</v>
      </c>
      <c r="H122">
        <v>1237.6500000000001</v>
      </c>
      <c r="I122">
        <v>2020</v>
      </c>
      <c r="J122" s="7">
        <v>5</v>
      </c>
      <c r="K122">
        <v>14</v>
      </c>
      <c r="L122" s="1">
        <v>43971</v>
      </c>
    </row>
    <row r="123" spans="6:12" x14ac:dyDescent="0.25">
      <c r="F123" s="1">
        <v>43966</v>
      </c>
      <c r="G123" s="3">
        <v>3456.4</v>
      </c>
      <c r="H123">
        <v>1979.7</v>
      </c>
      <c r="I123">
        <v>2020</v>
      </c>
      <c r="J123" s="7">
        <v>5</v>
      </c>
      <c r="K123">
        <v>15</v>
      </c>
      <c r="L123" s="1">
        <v>43971</v>
      </c>
    </row>
    <row r="124" spans="6:12" x14ac:dyDescent="0.25">
      <c r="F124" s="1">
        <v>43967</v>
      </c>
      <c r="G124" s="3">
        <v>386.1</v>
      </c>
      <c r="H124">
        <v>1223.8</v>
      </c>
      <c r="I124">
        <v>2020</v>
      </c>
      <c r="J124" s="7">
        <v>5</v>
      </c>
      <c r="K124">
        <v>16</v>
      </c>
      <c r="L124" s="1">
        <v>43971</v>
      </c>
    </row>
    <row r="125" spans="6:12" x14ac:dyDescent="0.25">
      <c r="F125" s="1">
        <v>43968</v>
      </c>
      <c r="G125" s="3">
        <v>887.85</v>
      </c>
      <c r="H125">
        <v>463.70000000000005</v>
      </c>
      <c r="I125">
        <v>2020</v>
      </c>
      <c r="J125" s="7">
        <v>5</v>
      </c>
      <c r="K125">
        <v>17</v>
      </c>
      <c r="L125" s="1">
        <v>43971</v>
      </c>
    </row>
    <row r="126" spans="6:12" x14ac:dyDescent="0.25">
      <c r="F126" s="1">
        <v>43970</v>
      </c>
      <c r="G126" s="3">
        <v>793.80000000000007</v>
      </c>
      <c r="H126">
        <v>1570.65</v>
      </c>
      <c r="I126">
        <v>2020</v>
      </c>
      <c r="J126" s="7">
        <v>5</v>
      </c>
      <c r="K126">
        <v>19</v>
      </c>
      <c r="L126" s="1">
        <v>43971</v>
      </c>
    </row>
    <row r="127" spans="6:12" x14ac:dyDescent="0.25">
      <c r="F127" s="1">
        <v>43971</v>
      </c>
      <c r="G127" s="3">
        <v>936.90000000000009</v>
      </c>
      <c r="H127">
        <v>347.5</v>
      </c>
      <c r="I127">
        <v>2020</v>
      </c>
      <c r="J127" s="7">
        <v>5</v>
      </c>
      <c r="K127">
        <v>20</v>
      </c>
      <c r="L127" s="1">
        <v>43971</v>
      </c>
    </row>
    <row r="128" spans="6:12" x14ac:dyDescent="0.25">
      <c r="F128" s="1">
        <v>43972</v>
      </c>
      <c r="G128" s="3">
        <v>728.40000000000009</v>
      </c>
      <c r="H128">
        <v>2870.3</v>
      </c>
      <c r="I128">
        <v>2020</v>
      </c>
      <c r="J128" s="7">
        <v>5</v>
      </c>
      <c r="K128">
        <v>21</v>
      </c>
      <c r="L128" s="1">
        <v>43982</v>
      </c>
    </row>
    <row r="129" spans="6:12" x14ac:dyDescent="0.25">
      <c r="F129" s="1">
        <v>43973</v>
      </c>
      <c r="G129" s="3">
        <v>2205.65</v>
      </c>
      <c r="H129">
        <v>2213.4500000000003</v>
      </c>
      <c r="I129">
        <v>2020</v>
      </c>
      <c r="J129" s="7">
        <v>5</v>
      </c>
      <c r="K129">
        <v>22</v>
      </c>
      <c r="L129" s="1">
        <v>43982</v>
      </c>
    </row>
    <row r="130" spans="6:12" x14ac:dyDescent="0.25">
      <c r="F130" s="1">
        <v>43974</v>
      </c>
      <c r="G130" s="3">
        <v>856.6</v>
      </c>
      <c r="H130">
        <v>2351.3000000000002</v>
      </c>
      <c r="I130">
        <v>2020</v>
      </c>
      <c r="J130" s="7">
        <v>5</v>
      </c>
      <c r="K130">
        <v>23</v>
      </c>
      <c r="L130" s="1">
        <v>43982</v>
      </c>
    </row>
    <row r="131" spans="6:12" x14ac:dyDescent="0.25">
      <c r="F131" s="1">
        <v>43975</v>
      </c>
      <c r="G131" s="3">
        <v>1391.65</v>
      </c>
      <c r="H131">
        <v>0.25</v>
      </c>
      <c r="I131">
        <v>2020</v>
      </c>
      <c r="J131" s="7">
        <v>5</v>
      </c>
      <c r="K131">
        <v>24</v>
      </c>
      <c r="L131" s="1">
        <v>43982</v>
      </c>
    </row>
    <row r="132" spans="6:12" x14ac:dyDescent="0.25">
      <c r="F132" s="1">
        <v>43976</v>
      </c>
      <c r="G132" s="3">
        <v>3191.75</v>
      </c>
      <c r="H132">
        <v>3149.2000000000003</v>
      </c>
      <c r="I132">
        <v>2020</v>
      </c>
      <c r="J132" s="7">
        <v>5</v>
      </c>
      <c r="K132">
        <v>25</v>
      </c>
      <c r="L132" s="1">
        <v>43982</v>
      </c>
    </row>
    <row r="133" spans="6:12" x14ac:dyDescent="0.25">
      <c r="F133" s="1">
        <v>43977</v>
      </c>
      <c r="G133" s="3">
        <v>1331.65</v>
      </c>
      <c r="H133">
        <v>252</v>
      </c>
      <c r="I133">
        <v>2020</v>
      </c>
      <c r="J133" s="7">
        <v>5</v>
      </c>
      <c r="K133">
        <v>26</v>
      </c>
      <c r="L133" s="1">
        <v>43982</v>
      </c>
    </row>
    <row r="134" spans="6:12" x14ac:dyDescent="0.25">
      <c r="F134" s="1">
        <v>43978</v>
      </c>
      <c r="G134" s="3">
        <v>3087.5</v>
      </c>
      <c r="H134">
        <v>1208.4000000000001</v>
      </c>
      <c r="I134">
        <v>2020</v>
      </c>
      <c r="J134" s="7">
        <v>5</v>
      </c>
      <c r="K134">
        <v>27</v>
      </c>
      <c r="L134" s="1">
        <v>43982</v>
      </c>
    </row>
    <row r="135" spans="6:12" x14ac:dyDescent="0.25">
      <c r="F135" s="1">
        <v>43979</v>
      </c>
      <c r="G135" s="3">
        <v>3281.25</v>
      </c>
      <c r="H135">
        <v>3085.5</v>
      </c>
      <c r="I135">
        <v>2020</v>
      </c>
      <c r="J135" s="7">
        <v>5</v>
      </c>
      <c r="K135">
        <v>28</v>
      </c>
      <c r="L135" s="1">
        <v>43982</v>
      </c>
    </row>
    <row r="136" spans="6:12" x14ac:dyDescent="0.25">
      <c r="F136" s="1">
        <v>43980</v>
      </c>
      <c r="G136" s="3">
        <v>368.25</v>
      </c>
      <c r="H136">
        <v>1003.25</v>
      </c>
      <c r="I136">
        <v>2020</v>
      </c>
      <c r="J136" s="7">
        <v>5</v>
      </c>
      <c r="K136">
        <v>29</v>
      </c>
      <c r="L136" s="1">
        <v>43982</v>
      </c>
    </row>
    <row r="137" spans="6:12" x14ac:dyDescent="0.25">
      <c r="F137" s="1">
        <v>43981</v>
      </c>
      <c r="G137" s="3">
        <v>6770.35</v>
      </c>
      <c r="H137">
        <v>4708.8500000000004</v>
      </c>
      <c r="I137">
        <v>2020</v>
      </c>
      <c r="J137" s="7">
        <v>5</v>
      </c>
      <c r="K137">
        <v>30</v>
      </c>
      <c r="L137" s="1">
        <v>43982</v>
      </c>
    </row>
    <row r="138" spans="6:12" x14ac:dyDescent="0.25">
      <c r="F138" s="1">
        <v>43982</v>
      </c>
      <c r="G138" s="3">
        <v>2719.4</v>
      </c>
      <c r="H138">
        <v>2526.4499999999998</v>
      </c>
      <c r="I138">
        <v>2020</v>
      </c>
      <c r="J138" s="7">
        <v>5</v>
      </c>
      <c r="K138">
        <v>31</v>
      </c>
      <c r="L138" s="1">
        <v>43982</v>
      </c>
    </row>
    <row r="139" spans="6:12" x14ac:dyDescent="0.25">
      <c r="F139" s="1">
        <v>43983</v>
      </c>
      <c r="G139" s="3">
        <v>3288.85</v>
      </c>
      <c r="H139">
        <v>1880.5</v>
      </c>
      <c r="I139">
        <v>2020</v>
      </c>
      <c r="J139" s="7">
        <v>6</v>
      </c>
      <c r="K139">
        <v>1</v>
      </c>
      <c r="L139" s="1">
        <v>43992</v>
      </c>
    </row>
    <row r="140" spans="6:12" x14ac:dyDescent="0.25">
      <c r="F140" s="1">
        <v>43985</v>
      </c>
      <c r="G140" s="3">
        <v>717.25</v>
      </c>
      <c r="H140">
        <v>569.70000000000005</v>
      </c>
      <c r="I140">
        <v>2020</v>
      </c>
      <c r="J140" s="7">
        <v>6</v>
      </c>
      <c r="K140">
        <v>3</v>
      </c>
      <c r="L140" s="1">
        <v>43992</v>
      </c>
    </row>
    <row r="141" spans="6:12" x14ac:dyDescent="0.25">
      <c r="F141" s="1">
        <v>43986</v>
      </c>
      <c r="G141" s="3">
        <v>1484.3000000000002</v>
      </c>
      <c r="H141">
        <v>1173.1000000000001</v>
      </c>
      <c r="I141">
        <v>2020</v>
      </c>
      <c r="J141" s="7">
        <v>6</v>
      </c>
      <c r="K141">
        <v>4</v>
      </c>
      <c r="L141" s="1">
        <v>43992</v>
      </c>
    </row>
    <row r="142" spans="6:12" x14ac:dyDescent="0.25">
      <c r="F142" s="1">
        <v>43987</v>
      </c>
      <c r="G142" s="3">
        <v>502.20000000000005</v>
      </c>
      <c r="H142">
        <v>184.35000000000002</v>
      </c>
      <c r="I142">
        <v>2020</v>
      </c>
      <c r="J142" s="7">
        <v>6</v>
      </c>
      <c r="K142">
        <v>5</v>
      </c>
      <c r="L142" s="1">
        <v>43992</v>
      </c>
    </row>
    <row r="143" spans="6:12" x14ac:dyDescent="0.25">
      <c r="F143" s="1">
        <v>43989</v>
      </c>
      <c r="G143" s="3">
        <v>127.55000000000001</v>
      </c>
      <c r="H143">
        <v>1998.3000000000002</v>
      </c>
      <c r="I143">
        <v>2020</v>
      </c>
      <c r="J143" s="7">
        <v>6</v>
      </c>
      <c r="K143">
        <v>7</v>
      </c>
      <c r="L143" s="1">
        <v>43992</v>
      </c>
    </row>
    <row r="144" spans="6:12" x14ac:dyDescent="0.25">
      <c r="F144" s="1">
        <v>43990</v>
      </c>
      <c r="G144" s="3">
        <v>1358.65</v>
      </c>
      <c r="H144">
        <v>881.7</v>
      </c>
      <c r="I144">
        <v>2020</v>
      </c>
      <c r="J144" s="7">
        <v>6</v>
      </c>
      <c r="K144">
        <v>8</v>
      </c>
      <c r="L144" s="1">
        <v>43992</v>
      </c>
    </row>
    <row r="145" spans="6:12" x14ac:dyDescent="0.25">
      <c r="F145" s="1">
        <v>43991</v>
      </c>
      <c r="G145" s="3">
        <v>1160.8</v>
      </c>
      <c r="H145">
        <v>1377.0000000000002</v>
      </c>
      <c r="I145">
        <v>2020</v>
      </c>
      <c r="J145" s="7">
        <v>6</v>
      </c>
      <c r="K145">
        <v>9</v>
      </c>
      <c r="L145" s="1">
        <v>43992</v>
      </c>
    </row>
    <row r="146" spans="6:12" x14ac:dyDescent="0.25">
      <c r="F146" s="1">
        <v>43992</v>
      </c>
      <c r="G146" s="3">
        <v>2590.25</v>
      </c>
      <c r="H146">
        <v>2518.1000000000004</v>
      </c>
      <c r="I146">
        <v>2020</v>
      </c>
      <c r="J146" s="7">
        <v>6</v>
      </c>
      <c r="K146">
        <v>10</v>
      </c>
      <c r="L146" s="1">
        <v>43992</v>
      </c>
    </row>
    <row r="147" spans="6:12" x14ac:dyDescent="0.25">
      <c r="F147" s="1">
        <v>43993</v>
      </c>
      <c r="G147" s="3">
        <v>2034.7</v>
      </c>
      <c r="H147">
        <v>2641.15</v>
      </c>
      <c r="I147">
        <v>2020</v>
      </c>
      <c r="J147" s="7">
        <v>6</v>
      </c>
      <c r="K147">
        <v>11</v>
      </c>
      <c r="L147" s="1">
        <v>44002</v>
      </c>
    </row>
    <row r="148" spans="6:12" x14ac:dyDescent="0.25">
      <c r="F148" s="1">
        <v>43995</v>
      </c>
      <c r="G148" s="3">
        <v>601.1</v>
      </c>
      <c r="H148">
        <v>21.650000000000002</v>
      </c>
      <c r="I148">
        <v>2020</v>
      </c>
      <c r="J148" s="7">
        <v>6</v>
      </c>
      <c r="K148">
        <v>13</v>
      </c>
      <c r="L148" s="1">
        <v>44002</v>
      </c>
    </row>
    <row r="149" spans="6:12" x14ac:dyDescent="0.25">
      <c r="F149" s="1">
        <v>43996</v>
      </c>
      <c r="G149" s="3">
        <v>1091.8</v>
      </c>
      <c r="H149">
        <v>2095.9500000000003</v>
      </c>
      <c r="I149">
        <v>2020</v>
      </c>
      <c r="J149" s="7">
        <v>6</v>
      </c>
      <c r="K149">
        <v>14</v>
      </c>
      <c r="L149" s="1">
        <v>44002</v>
      </c>
    </row>
    <row r="150" spans="6:12" x14ac:dyDescent="0.25">
      <c r="F150" s="1">
        <v>43997</v>
      </c>
      <c r="G150" s="3">
        <v>891.85</v>
      </c>
      <c r="H150">
        <v>531.5</v>
      </c>
      <c r="I150">
        <v>2020</v>
      </c>
      <c r="J150" s="7">
        <v>6</v>
      </c>
      <c r="K150">
        <v>15</v>
      </c>
      <c r="L150" s="1">
        <v>44002</v>
      </c>
    </row>
    <row r="151" spans="6:12" x14ac:dyDescent="0.25">
      <c r="F151" s="1">
        <v>43998</v>
      </c>
      <c r="G151" s="3">
        <v>918.95</v>
      </c>
      <c r="H151">
        <v>1305.2</v>
      </c>
      <c r="I151">
        <v>2020</v>
      </c>
      <c r="J151" s="7">
        <v>6</v>
      </c>
      <c r="K151">
        <v>16</v>
      </c>
      <c r="L151" s="1">
        <v>44002</v>
      </c>
    </row>
    <row r="152" spans="6:12" x14ac:dyDescent="0.25">
      <c r="F152" s="1">
        <v>44000</v>
      </c>
      <c r="G152" s="3">
        <v>1066.8</v>
      </c>
      <c r="H152">
        <v>23.200000000000003</v>
      </c>
      <c r="I152">
        <v>2020</v>
      </c>
      <c r="J152" s="7">
        <v>6</v>
      </c>
      <c r="K152">
        <v>18</v>
      </c>
      <c r="L152" s="1">
        <v>44002</v>
      </c>
    </row>
    <row r="153" spans="6:12" x14ac:dyDescent="0.25">
      <c r="F153" s="1">
        <v>44001</v>
      </c>
      <c r="G153" s="3">
        <v>2736.4</v>
      </c>
      <c r="H153">
        <v>3888.6500000000005</v>
      </c>
      <c r="I153">
        <v>2020</v>
      </c>
      <c r="J153" s="7">
        <v>6</v>
      </c>
      <c r="K153">
        <v>19</v>
      </c>
      <c r="L153" s="1">
        <v>44002</v>
      </c>
    </row>
    <row r="154" spans="6:12" x14ac:dyDescent="0.25">
      <c r="F154" s="1">
        <v>44002</v>
      </c>
      <c r="G154" s="3">
        <v>4869.8</v>
      </c>
      <c r="H154">
        <v>5531.8</v>
      </c>
      <c r="I154">
        <v>2020</v>
      </c>
      <c r="J154" s="7">
        <v>6</v>
      </c>
      <c r="K154">
        <v>20</v>
      </c>
      <c r="L154" s="1">
        <v>44002</v>
      </c>
    </row>
    <row r="155" spans="6:12" x14ac:dyDescent="0.25">
      <c r="F155" s="1">
        <v>44003</v>
      </c>
      <c r="G155" s="3">
        <v>2440.65</v>
      </c>
      <c r="H155">
        <v>576.35</v>
      </c>
      <c r="I155">
        <v>2020</v>
      </c>
      <c r="J155" s="7">
        <v>6</v>
      </c>
      <c r="K155">
        <v>21</v>
      </c>
      <c r="L155" s="1">
        <v>44012</v>
      </c>
    </row>
    <row r="156" spans="6:12" x14ac:dyDescent="0.25">
      <c r="F156" s="1">
        <v>44004</v>
      </c>
      <c r="G156" s="3">
        <v>1077.8000000000002</v>
      </c>
      <c r="H156">
        <v>1469.9</v>
      </c>
      <c r="I156">
        <v>2020</v>
      </c>
      <c r="J156" s="7">
        <v>6</v>
      </c>
      <c r="K156">
        <v>22</v>
      </c>
      <c r="L156" s="1">
        <v>44012</v>
      </c>
    </row>
    <row r="157" spans="6:12" x14ac:dyDescent="0.25">
      <c r="F157" s="1">
        <v>44005</v>
      </c>
      <c r="G157" s="3">
        <v>1043.7</v>
      </c>
      <c r="H157">
        <v>500.70000000000005</v>
      </c>
      <c r="I157">
        <v>2020</v>
      </c>
      <c r="J157" s="7">
        <v>6</v>
      </c>
      <c r="K157">
        <v>23</v>
      </c>
      <c r="L157" s="1">
        <v>44012</v>
      </c>
    </row>
    <row r="158" spans="6:12" x14ac:dyDescent="0.25">
      <c r="F158" s="1">
        <v>44006</v>
      </c>
      <c r="G158" s="3">
        <v>2079.3000000000002</v>
      </c>
      <c r="H158">
        <v>1554.45</v>
      </c>
      <c r="I158">
        <v>2020</v>
      </c>
      <c r="J158" s="7">
        <v>6</v>
      </c>
      <c r="K158">
        <v>24</v>
      </c>
      <c r="L158" s="1">
        <v>44012</v>
      </c>
    </row>
    <row r="159" spans="6:12" x14ac:dyDescent="0.25">
      <c r="F159" s="1">
        <v>44007</v>
      </c>
      <c r="G159" s="3">
        <v>1298.45</v>
      </c>
      <c r="H159">
        <v>927.95</v>
      </c>
      <c r="I159">
        <v>2020</v>
      </c>
      <c r="J159" s="7">
        <v>6</v>
      </c>
      <c r="K159">
        <v>25</v>
      </c>
      <c r="L159" s="1">
        <v>44012</v>
      </c>
    </row>
    <row r="160" spans="6:12" x14ac:dyDescent="0.25">
      <c r="F160" s="1">
        <v>44009</v>
      </c>
      <c r="G160" s="3">
        <v>1542.15</v>
      </c>
      <c r="H160">
        <v>958.25</v>
      </c>
      <c r="I160">
        <v>2020</v>
      </c>
      <c r="J160" s="7">
        <v>6</v>
      </c>
      <c r="K160">
        <v>27</v>
      </c>
      <c r="L160" s="1">
        <v>44012</v>
      </c>
    </row>
    <row r="161" spans="6:12" x14ac:dyDescent="0.25">
      <c r="F161" s="1">
        <v>44010</v>
      </c>
      <c r="G161" s="3">
        <v>2079</v>
      </c>
      <c r="H161">
        <v>1157.45</v>
      </c>
      <c r="I161">
        <v>2020</v>
      </c>
      <c r="J161" s="7">
        <v>6</v>
      </c>
      <c r="K161">
        <v>28</v>
      </c>
      <c r="L161" s="1">
        <v>44012</v>
      </c>
    </row>
    <row r="162" spans="6:12" x14ac:dyDescent="0.25">
      <c r="F162" s="1">
        <v>44011</v>
      </c>
      <c r="G162" s="3">
        <v>2626.6500000000005</v>
      </c>
      <c r="H162">
        <v>2976.05</v>
      </c>
      <c r="I162">
        <v>2020</v>
      </c>
      <c r="J162" s="7">
        <v>6</v>
      </c>
      <c r="K162">
        <v>29</v>
      </c>
      <c r="L162" s="1">
        <v>44012</v>
      </c>
    </row>
    <row r="163" spans="6:12" x14ac:dyDescent="0.25">
      <c r="F163" s="1">
        <v>44012</v>
      </c>
      <c r="G163" s="3">
        <v>4020.5000000000009</v>
      </c>
      <c r="H163">
        <v>1772.9</v>
      </c>
      <c r="I163">
        <v>2020</v>
      </c>
      <c r="J163" s="7">
        <v>6</v>
      </c>
      <c r="K163">
        <v>30</v>
      </c>
      <c r="L163" s="1">
        <v>44012</v>
      </c>
    </row>
    <row r="164" spans="6:12" x14ac:dyDescent="0.25">
      <c r="F164" s="1">
        <v>44013</v>
      </c>
      <c r="G164" s="3">
        <v>1524.9</v>
      </c>
      <c r="H164">
        <v>762.05</v>
      </c>
      <c r="I164">
        <v>2020</v>
      </c>
      <c r="J164" s="7">
        <v>7</v>
      </c>
      <c r="K164">
        <v>1</v>
      </c>
      <c r="L164" s="1">
        <v>44022</v>
      </c>
    </row>
    <row r="165" spans="6:12" x14ac:dyDescent="0.25">
      <c r="F165" s="1">
        <v>44015</v>
      </c>
      <c r="G165" s="3">
        <v>2385.1500000000005</v>
      </c>
      <c r="H165">
        <v>2405.9499999999998</v>
      </c>
      <c r="I165">
        <v>2020</v>
      </c>
      <c r="J165" s="7">
        <v>7</v>
      </c>
      <c r="K165">
        <v>3</v>
      </c>
      <c r="L165" s="1">
        <v>44022</v>
      </c>
    </row>
    <row r="166" spans="6:12" x14ac:dyDescent="0.25">
      <c r="F166" s="1">
        <v>44017</v>
      </c>
      <c r="G166" s="3">
        <v>1455.9500000000003</v>
      </c>
      <c r="H166">
        <v>2947.15</v>
      </c>
      <c r="I166">
        <v>2020</v>
      </c>
      <c r="J166" s="7">
        <v>7</v>
      </c>
      <c r="K166">
        <v>5</v>
      </c>
      <c r="L166" s="1">
        <v>44022</v>
      </c>
    </row>
    <row r="167" spans="6:12" x14ac:dyDescent="0.25">
      <c r="F167" s="1">
        <v>44018</v>
      </c>
      <c r="G167" s="3">
        <v>4325.05</v>
      </c>
      <c r="H167">
        <v>3593.3500000000004</v>
      </c>
      <c r="I167">
        <v>2020</v>
      </c>
      <c r="J167" s="7">
        <v>7</v>
      </c>
      <c r="K167">
        <v>6</v>
      </c>
      <c r="L167" s="1">
        <v>44022</v>
      </c>
    </row>
    <row r="168" spans="6:12" x14ac:dyDescent="0.25">
      <c r="F168" s="1">
        <v>44019</v>
      </c>
      <c r="G168" s="3">
        <v>1456.15</v>
      </c>
      <c r="H168">
        <v>435.65000000000003</v>
      </c>
      <c r="I168">
        <v>2020</v>
      </c>
      <c r="J168" s="7">
        <v>7</v>
      </c>
      <c r="K168">
        <v>7</v>
      </c>
      <c r="L168" s="1">
        <v>44022</v>
      </c>
    </row>
    <row r="169" spans="6:12" x14ac:dyDescent="0.25">
      <c r="F169" s="1">
        <v>44020</v>
      </c>
      <c r="G169" s="3">
        <v>1393.4</v>
      </c>
      <c r="H169">
        <v>1606.65</v>
      </c>
      <c r="I169">
        <v>2020</v>
      </c>
      <c r="J169" s="7">
        <v>7</v>
      </c>
      <c r="K169">
        <v>8</v>
      </c>
      <c r="L169" s="1">
        <v>44022</v>
      </c>
    </row>
    <row r="170" spans="6:12" x14ac:dyDescent="0.25">
      <c r="F170" s="1">
        <v>44021</v>
      </c>
      <c r="G170" s="3">
        <v>4443.8</v>
      </c>
      <c r="H170">
        <v>2109.3000000000002</v>
      </c>
      <c r="I170">
        <v>2020</v>
      </c>
      <c r="J170" s="7">
        <v>7</v>
      </c>
      <c r="K170">
        <v>9</v>
      </c>
      <c r="L170" s="1">
        <v>44022</v>
      </c>
    </row>
    <row r="171" spans="6:12" x14ac:dyDescent="0.25">
      <c r="F171" s="1">
        <v>44022</v>
      </c>
      <c r="G171" s="3">
        <v>1439.5500000000002</v>
      </c>
      <c r="H171">
        <v>816.45</v>
      </c>
      <c r="I171">
        <v>2020</v>
      </c>
      <c r="J171" s="7">
        <v>7</v>
      </c>
      <c r="K171">
        <v>10</v>
      </c>
      <c r="L171" s="1">
        <v>44022</v>
      </c>
    </row>
    <row r="172" spans="6:12" x14ac:dyDescent="0.25">
      <c r="F172" s="1">
        <v>44023</v>
      </c>
      <c r="G172" s="3">
        <v>923.90000000000009</v>
      </c>
      <c r="H172">
        <v>795.55000000000007</v>
      </c>
      <c r="I172">
        <v>2020</v>
      </c>
      <c r="J172" s="7">
        <v>7</v>
      </c>
      <c r="K172">
        <v>11</v>
      </c>
      <c r="L172" s="1">
        <v>44032</v>
      </c>
    </row>
    <row r="173" spans="6:12" x14ac:dyDescent="0.25">
      <c r="F173" s="1">
        <v>44024</v>
      </c>
      <c r="G173" s="3">
        <v>2862.3500000000004</v>
      </c>
      <c r="H173">
        <v>3352.7000000000003</v>
      </c>
      <c r="I173">
        <v>2020</v>
      </c>
      <c r="J173" s="7">
        <v>7</v>
      </c>
      <c r="K173">
        <v>12</v>
      </c>
      <c r="L173" s="1">
        <v>44032</v>
      </c>
    </row>
    <row r="174" spans="6:12" x14ac:dyDescent="0.25">
      <c r="F174" s="1">
        <v>44025</v>
      </c>
      <c r="G174" s="3">
        <v>649.29999999999995</v>
      </c>
      <c r="H174">
        <v>1478.05</v>
      </c>
      <c r="I174">
        <v>2020</v>
      </c>
      <c r="J174" s="7">
        <v>7</v>
      </c>
      <c r="K174">
        <v>13</v>
      </c>
      <c r="L174" s="1">
        <v>44032</v>
      </c>
    </row>
    <row r="175" spans="6:12" x14ac:dyDescent="0.25">
      <c r="F175" s="1">
        <v>44027</v>
      </c>
      <c r="G175" s="3">
        <v>319.05</v>
      </c>
      <c r="H175">
        <v>231.35000000000002</v>
      </c>
      <c r="I175">
        <v>2020</v>
      </c>
      <c r="J175" s="7">
        <v>7</v>
      </c>
      <c r="K175">
        <v>15</v>
      </c>
      <c r="L175" s="1">
        <v>44032</v>
      </c>
    </row>
    <row r="176" spans="6:12" x14ac:dyDescent="0.25">
      <c r="F176" s="1">
        <v>44028</v>
      </c>
      <c r="G176" s="3">
        <v>1556.3500000000001</v>
      </c>
      <c r="H176">
        <v>1456.15</v>
      </c>
      <c r="I176">
        <v>2020</v>
      </c>
      <c r="J176" s="7">
        <v>7</v>
      </c>
      <c r="K176">
        <v>16</v>
      </c>
      <c r="L176" s="1">
        <v>44032</v>
      </c>
    </row>
    <row r="177" spans="6:12" x14ac:dyDescent="0.25">
      <c r="F177" s="1">
        <v>44029</v>
      </c>
      <c r="G177" s="3">
        <v>1782.5000000000002</v>
      </c>
      <c r="H177">
        <v>2041.9</v>
      </c>
      <c r="I177">
        <v>2020</v>
      </c>
      <c r="J177" s="7">
        <v>7</v>
      </c>
      <c r="K177">
        <v>17</v>
      </c>
      <c r="L177" s="1">
        <v>44032</v>
      </c>
    </row>
    <row r="178" spans="6:12" x14ac:dyDescent="0.25">
      <c r="F178" s="1">
        <v>44030</v>
      </c>
      <c r="G178" s="3">
        <v>216.95000000000002</v>
      </c>
      <c r="H178">
        <v>1219.45</v>
      </c>
      <c r="I178">
        <v>2020</v>
      </c>
      <c r="J178" s="7">
        <v>7</v>
      </c>
      <c r="K178">
        <v>18</v>
      </c>
      <c r="L178" s="1">
        <v>44032</v>
      </c>
    </row>
    <row r="179" spans="6:12" x14ac:dyDescent="0.25">
      <c r="F179" s="1">
        <v>44031</v>
      </c>
      <c r="G179" s="3">
        <v>2465.1000000000004</v>
      </c>
      <c r="H179">
        <v>2273.15</v>
      </c>
      <c r="I179">
        <v>2020</v>
      </c>
      <c r="J179" s="7">
        <v>7</v>
      </c>
      <c r="K179">
        <v>19</v>
      </c>
      <c r="L179" s="1">
        <v>44032</v>
      </c>
    </row>
    <row r="180" spans="6:12" x14ac:dyDescent="0.25">
      <c r="F180" s="1">
        <v>44032</v>
      </c>
      <c r="G180" s="3">
        <v>2980.8500000000004</v>
      </c>
      <c r="H180">
        <v>2341.3500000000004</v>
      </c>
      <c r="I180">
        <v>2020</v>
      </c>
      <c r="J180" s="7">
        <v>7</v>
      </c>
      <c r="K180">
        <v>20</v>
      </c>
      <c r="L180" s="1">
        <v>44032</v>
      </c>
    </row>
    <row r="181" spans="6:12" x14ac:dyDescent="0.25">
      <c r="F181" s="1">
        <v>44033</v>
      </c>
      <c r="G181" s="3">
        <v>2405.5000000000005</v>
      </c>
      <c r="H181">
        <v>3993.1000000000004</v>
      </c>
      <c r="I181">
        <v>2020</v>
      </c>
      <c r="J181" s="7">
        <v>7</v>
      </c>
      <c r="K181">
        <v>21</v>
      </c>
      <c r="L181" s="1">
        <v>44043</v>
      </c>
    </row>
    <row r="182" spans="6:12" x14ac:dyDescent="0.25">
      <c r="F182" s="1">
        <v>44034</v>
      </c>
      <c r="G182" s="3">
        <v>315.55</v>
      </c>
      <c r="H182">
        <v>342.5</v>
      </c>
      <c r="I182">
        <v>2020</v>
      </c>
      <c r="J182" s="7">
        <v>7</v>
      </c>
      <c r="K182">
        <v>22</v>
      </c>
      <c r="L182" s="1">
        <v>44043</v>
      </c>
    </row>
    <row r="183" spans="6:12" x14ac:dyDescent="0.25">
      <c r="F183" s="1">
        <v>44035</v>
      </c>
      <c r="G183" s="3">
        <v>2717.6000000000004</v>
      </c>
      <c r="H183">
        <v>3015.85</v>
      </c>
      <c r="I183">
        <v>2020</v>
      </c>
      <c r="J183" s="7">
        <v>7</v>
      </c>
      <c r="K183">
        <v>23</v>
      </c>
      <c r="L183" s="1">
        <v>44043</v>
      </c>
    </row>
    <row r="184" spans="6:12" x14ac:dyDescent="0.25">
      <c r="F184" s="1">
        <v>44036</v>
      </c>
      <c r="G184" s="3">
        <v>1451.4</v>
      </c>
      <c r="H184">
        <v>1296.4000000000001</v>
      </c>
      <c r="I184">
        <v>2020</v>
      </c>
      <c r="J184" s="7">
        <v>7</v>
      </c>
      <c r="K184">
        <v>24</v>
      </c>
      <c r="L184" s="1">
        <v>44043</v>
      </c>
    </row>
    <row r="185" spans="6:12" x14ac:dyDescent="0.25">
      <c r="F185" s="1">
        <v>44037</v>
      </c>
      <c r="G185" s="3">
        <v>285.95</v>
      </c>
      <c r="H185">
        <v>807.55000000000007</v>
      </c>
      <c r="I185">
        <v>2020</v>
      </c>
      <c r="J185" s="7">
        <v>7</v>
      </c>
      <c r="K185">
        <v>25</v>
      </c>
      <c r="L185" s="1">
        <v>44043</v>
      </c>
    </row>
    <row r="186" spans="6:12" x14ac:dyDescent="0.25">
      <c r="F186" s="1">
        <v>44038</v>
      </c>
      <c r="G186" s="3">
        <v>699.05000000000007</v>
      </c>
      <c r="H186">
        <v>766.30000000000007</v>
      </c>
      <c r="I186">
        <v>2020</v>
      </c>
      <c r="J186" s="7">
        <v>7</v>
      </c>
      <c r="K186">
        <v>26</v>
      </c>
      <c r="L186" s="1">
        <v>44043</v>
      </c>
    </row>
    <row r="187" spans="6:12" x14ac:dyDescent="0.25">
      <c r="F187" s="1">
        <v>44039</v>
      </c>
      <c r="G187" s="3">
        <v>845.85</v>
      </c>
      <c r="H187">
        <v>68.45</v>
      </c>
      <c r="I187">
        <v>2020</v>
      </c>
      <c r="J187" s="7">
        <v>7</v>
      </c>
      <c r="K187">
        <v>27</v>
      </c>
      <c r="L187" s="1">
        <v>44043</v>
      </c>
    </row>
    <row r="188" spans="6:12" x14ac:dyDescent="0.25">
      <c r="F188" s="1">
        <v>44040</v>
      </c>
      <c r="G188" s="3">
        <v>2447.25</v>
      </c>
      <c r="H188">
        <v>1633.3000000000002</v>
      </c>
      <c r="I188">
        <v>2020</v>
      </c>
      <c r="J188" s="7">
        <v>7</v>
      </c>
      <c r="K188">
        <v>28</v>
      </c>
      <c r="L188" s="1">
        <v>44043</v>
      </c>
    </row>
    <row r="189" spans="6:12" x14ac:dyDescent="0.25">
      <c r="F189" s="1">
        <v>44041</v>
      </c>
      <c r="G189" s="3">
        <v>1928.8000000000002</v>
      </c>
      <c r="H189">
        <v>2409.6000000000004</v>
      </c>
      <c r="I189">
        <v>2020</v>
      </c>
      <c r="J189" s="7">
        <v>7</v>
      </c>
      <c r="K189">
        <v>29</v>
      </c>
      <c r="L189" s="1">
        <v>44043</v>
      </c>
    </row>
    <row r="190" spans="6:12" x14ac:dyDescent="0.25">
      <c r="F190" s="1">
        <v>44042</v>
      </c>
      <c r="G190" s="3">
        <v>1453.3500000000001</v>
      </c>
      <c r="H190">
        <v>1456.95</v>
      </c>
      <c r="I190">
        <v>2020</v>
      </c>
      <c r="J190" s="7">
        <v>7</v>
      </c>
      <c r="K190">
        <v>30</v>
      </c>
      <c r="L190" s="1">
        <v>44043</v>
      </c>
    </row>
    <row r="191" spans="6:12" x14ac:dyDescent="0.25">
      <c r="F191" s="1">
        <v>44043</v>
      </c>
      <c r="G191" s="3">
        <v>1418.5500000000002</v>
      </c>
      <c r="H191">
        <v>1445.7</v>
      </c>
      <c r="I191">
        <v>2020</v>
      </c>
      <c r="J191" s="7">
        <v>7</v>
      </c>
      <c r="K191">
        <v>31</v>
      </c>
      <c r="L191" s="1">
        <v>44043</v>
      </c>
    </row>
    <row r="192" spans="6:12" x14ac:dyDescent="0.25">
      <c r="F192" s="1">
        <v>44045</v>
      </c>
      <c r="G192" s="3">
        <v>3454.5</v>
      </c>
      <c r="H192">
        <v>3236</v>
      </c>
      <c r="I192">
        <v>2020</v>
      </c>
      <c r="J192" s="7">
        <v>8</v>
      </c>
      <c r="K192">
        <v>2</v>
      </c>
      <c r="L192" s="1">
        <v>44053</v>
      </c>
    </row>
    <row r="193" spans="6:12" x14ac:dyDescent="0.25">
      <c r="F193" s="1">
        <v>44046</v>
      </c>
      <c r="G193" s="3">
        <v>2480.8500000000004</v>
      </c>
      <c r="H193">
        <v>1710.7000000000003</v>
      </c>
      <c r="I193">
        <v>2020</v>
      </c>
      <c r="J193" s="7">
        <v>8</v>
      </c>
      <c r="K193">
        <v>3</v>
      </c>
      <c r="L193" s="1">
        <v>44053</v>
      </c>
    </row>
    <row r="194" spans="6:12" x14ac:dyDescent="0.25">
      <c r="F194" s="1">
        <v>44047</v>
      </c>
      <c r="G194" s="3">
        <v>3301.9</v>
      </c>
      <c r="H194">
        <v>2076.9</v>
      </c>
      <c r="I194">
        <v>2020</v>
      </c>
      <c r="J194" s="7">
        <v>8</v>
      </c>
      <c r="K194">
        <v>4</v>
      </c>
      <c r="L194" s="1">
        <v>44053</v>
      </c>
    </row>
    <row r="195" spans="6:12" x14ac:dyDescent="0.25">
      <c r="F195" s="1">
        <v>44050</v>
      </c>
      <c r="G195" s="3">
        <v>415.55</v>
      </c>
      <c r="H195">
        <v>1361.2</v>
      </c>
      <c r="I195">
        <v>2020</v>
      </c>
      <c r="J195" s="7">
        <v>8</v>
      </c>
      <c r="K195">
        <v>7</v>
      </c>
      <c r="L195" s="1">
        <v>44053</v>
      </c>
    </row>
    <row r="196" spans="6:12" x14ac:dyDescent="0.25">
      <c r="F196" s="1">
        <v>44051</v>
      </c>
      <c r="G196" s="3">
        <v>734.3</v>
      </c>
      <c r="H196">
        <v>1959.1000000000001</v>
      </c>
      <c r="I196">
        <v>2020</v>
      </c>
      <c r="J196" s="7">
        <v>8</v>
      </c>
      <c r="K196">
        <v>8</v>
      </c>
      <c r="L196" s="1">
        <v>44053</v>
      </c>
    </row>
    <row r="197" spans="6:12" x14ac:dyDescent="0.25">
      <c r="F197" s="1">
        <v>44052</v>
      </c>
      <c r="G197" s="3">
        <v>1641.65</v>
      </c>
      <c r="H197">
        <v>2835.9500000000003</v>
      </c>
      <c r="I197">
        <v>2020</v>
      </c>
      <c r="J197" s="7">
        <v>8</v>
      </c>
      <c r="K197">
        <v>9</v>
      </c>
      <c r="L197" s="1">
        <v>44053</v>
      </c>
    </row>
    <row r="198" spans="6:12" x14ac:dyDescent="0.25">
      <c r="F198" s="1">
        <v>44053</v>
      </c>
      <c r="G198" s="3">
        <v>1253.2</v>
      </c>
      <c r="H198">
        <v>1599.35</v>
      </c>
      <c r="I198">
        <v>2020</v>
      </c>
      <c r="J198" s="7">
        <v>8</v>
      </c>
      <c r="K198">
        <v>10</v>
      </c>
      <c r="L198" s="1">
        <v>44053</v>
      </c>
    </row>
    <row r="199" spans="6:12" x14ac:dyDescent="0.25">
      <c r="F199" s="1">
        <v>44054</v>
      </c>
      <c r="G199" s="3">
        <v>1606.8500000000001</v>
      </c>
      <c r="H199">
        <v>313.85000000000002</v>
      </c>
      <c r="I199">
        <v>2020</v>
      </c>
      <c r="J199" s="7">
        <v>8</v>
      </c>
      <c r="K199">
        <v>11</v>
      </c>
      <c r="L199" s="1">
        <v>44063</v>
      </c>
    </row>
    <row r="200" spans="6:12" x14ac:dyDescent="0.25">
      <c r="F200" s="1">
        <v>44055</v>
      </c>
      <c r="G200" s="3">
        <v>1425.7500000000002</v>
      </c>
      <c r="H200">
        <v>942.9</v>
      </c>
      <c r="I200">
        <v>2020</v>
      </c>
      <c r="J200" s="7">
        <v>8</v>
      </c>
      <c r="K200">
        <v>12</v>
      </c>
      <c r="L200" s="1">
        <v>44063</v>
      </c>
    </row>
    <row r="201" spans="6:12" x14ac:dyDescent="0.25">
      <c r="F201" s="1">
        <v>44056</v>
      </c>
      <c r="G201" s="3">
        <v>1971.1500000000003</v>
      </c>
      <c r="H201">
        <v>1772.4</v>
      </c>
      <c r="I201">
        <v>2020</v>
      </c>
      <c r="J201" s="7">
        <v>8</v>
      </c>
      <c r="K201">
        <v>13</v>
      </c>
      <c r="L201" s="1">
        <v>44063</v>
      </c>
    </row>
    <row r="202" spans="6:12" x14ac:dyDescent="0.25">
      <c r="F202" s="1">
        <v>44057</v>
      </c>
      <c r="G202" s="3">
        <v>2005.25</v>
      </c>
      <c r="H202">
        <v>3352.6</v>
      </c>
      <c r="I202">
        <v>2020</v>
      </c>
      <c r="J202" s="7">
        <v>8</v>
      </c>
      <c r="K202">
        <v>14</v>
      </c>
      <c r="L202" s="1">
        <v>44063</v>
      </c>
    </row>
    <row r="203" spans="6:12" x14ac:dyDescent="0.25">
      <c r="F203" s="1">
        <v>44058</v>
      </c>
      <c r="G203" s="3">
        <v>1655.5500000000002</v>
      </c>
      <c r="H203">
        <v>2468.8000000000002</v>
      </c>
      <c r="I203">
        <v>2020</v>
      </c>
      <c r="J203" s="7">
        <v>8</v>
      </c>
      <c r="K203">
        <v>15</v>
      </c>
      <c r="L203" s="1">
        <v>44063</v>
      </c>
    </row>
    <row r="204" spans="6:12" x14ac:dyDescent="0.25">
      <c r="F204" s="1">
        <v>44060</v>
      </c>
      <c r="G204" s="3">
        <v>2585.6500000000005</v>
      </c>
      <c r="H204">
        <v>2983.1000000000004</v>
      </c>
      <c r="I204">
        <v>2020</v>
      </c>
      <c r="J204" s="7">
        <v>8</v>
      </c>
      <c r="K204">
        <v>17</v>
      </c>
      <c r="L204" s="1">
        <v>44063</v>
      </c>
    </row>
    <row r="205" spans="6:12" x14ac:dyDescent="0.25">
      <c r="F205" s="1">
        <v>44061</v>
      </c>
      <c r="G205" s="3">
        <v>1329.25</v>
      </c>
      <c r="H205">
        <v>1229.95</v>
      </c>
      <c r="I205">
        <v>2020</v>
      </c>
      <c r="J205" s="7">
        <v>8</v>
      </c>
      <c r="K205">
        <v>18</v>
      </c>
      <c r="L205" s="1">
        <v>44063</v>
      </c>
    </row>
    <row r="206" spans="6:12" x14ac:dyDescent="0.25">
      <c r="F206" s="1">
        <v>44062</v>
      </c>
      <c r="G206" s="3">
        <v>1658.15</v>
      </c>
      <c r="H206">
        <v>3496.9000000000005</v>
      </c>
      <c r="I206">
        <v>2020</v>
      </c>
      <c r="J206" s="7">
        <v>8</v>
      </c>
      <c r="K206">
        <v>19</v>
      </c>
      <c r="L206" s="1">
        <v>44063</v>
      </c>
    </row>
    <row r="207" spans="6:12" x14ac:dyDescent="0.25">
      <c r="F207" s="1">
        <v>44063</v>
      </c>
      <c r="G207" s="3">
        <v>1036.0999999999999</v>
      </c>
      <c r="H207">
        <v>2032.5500000000002</v>
      </c>
      <c r="I207">
        <v>2020</v>
      </c>
      <c r="J207" s="7">
        <v>8</v>
      </c>
      <c r="K207">
        <v>20</v>
      </c>
      <c r="L207" s="1">
        <v>44063</v>
      </c>
    </row>
    <row r="208" spans="6:12" x14ac:dyDescent="0.25">
      <c r="F208" s="1">
        <v>44064</v>
      </c>
      <c r="G208" s="3">
        <v>1903.8000000000002</v>
      </c>
      <c r="H208">
        <v>1477.8000000000002</v>
      </c>
      <c r="I208">
        <v>2020</v>
      </c>
      <c r="J208" s="7">
        <v>8</v>
      </c>
      <c r="K208">
        <v>21</v>
      </c>
      <c r="L208" s="1">
        <v>44074</v>
      </c>
    </row>
    <row r="209" spans="6:12" x14ac:dyDescent="0.25">
      <c r="F209" s="1">
        <v>44065</v>
      </c>
      <c r="G209" s="3">
        <v>62.35</v>
      </c>
      <c r="H209">
        <v>613.75</v>
      </c>
      <c r="I209">
        <v>2020</v>
      </c>
      <c r="J209" s="7">
        <v>8</v>
      </c>
      <c r="K209">
        <v>22</v>
      </c>
      <c r="L209" s="1">
        <v>44074</v>
      </c>
    </row>
    <row r="210" spans="6:12" x14ac:dyDescent="0.25">
      <c r="F210" s="1">
        <v>44066</v>
      </c>
      <c r="G210" s="3">
        <v>679.75</v>
      </c>
      <c r="H210">
        <v>66.350000000000009</v>
      </c>
      <c r="I210">
        <v>2020</v>
      </c>
      <c r="J210" s="7">
        <v>8</v>
      </c>
      <c r="K210">
        <v>23</v>
      </c>
      <c r="L210" s="1">
        <v>44074</v>
      </c>
    </row>
    <row r="211" spans="6:12" x14ac:dyDescent="0.25">
      <c r="F211" s="1">
        <v>44068</v>
      </c>
      <c r="G211" s="3">
        <v>2205.75</v>
      </c>
      <c r="H211">
        <v>1750.0500000000002</v>
      </c>
      <c r="I211">
        <v>2020</v>
      </c>
      <c r="J211" s="7">
        <v>8</v>
      </c>
      <c r="K211">
        <v>25</v>
      </c>
      <c r="L211" s="1">
        <v>44074</v>
      </c>
    </row>
    <row r="212" spans="6:12" x14ac:dyDescent="0.25">
      <c r="F212" s="1">
        <v>44069</v>
      </c>
      <c r="G212" s="3">
        <v>1123.8</v>
      </c>
      <c r="H212">
        <v>1075.7</v>
      </c>
      <c r="I212">
        <v>2020</v>
      </c>
      <c r="J212" s="7">
        <v>8</v>
      </c>
      <c r="K212">
        <v>26</v>
      </c>
      <c r="L212" s="1">
        <v>44074</v>
      </c>
    </row>
    <row r="213" spans="6:12" x14ac:dyDescent="0.25">
      <c r="F213" s="1">
        <v>44070</v>
      </c>
      <c r="G213" s="3">
        <v>3781.5000000000005</v>
      </c>
      <c r="H213">
        <v>3574.9000000000005</v>
      </c>
      <c r="I213">
        <v>2020</v>
      </c>
      <c r="J213" s="7">
        <v>8</v>
      </c>
      <c r="K213">
        <v>27</v>
      </c>
      <c r="L213" s="1">
        <v>44074</v>
      </c>
    </row>
    <row r="214" spans="6:12" x14ac:dyDescent="0.25">
      <c r="F214" s="1">
        <v>44072</v>
      </c>
      <c r="G214" s="3">
        <v>1001.75</v>
      </c>
      <c r="H214">
        <v>1485.5</v>
      </c>
      <c r="I214">
        <v>2020</v>
      </c>
      <c r="J214" s="7">
        <v>8</v>
      </c>
      <c r="K214">
        <v>29</v>
      </c>
      <c r="L214" s="1">
        <v>44074</v>
      </c>
    </row>
    <row r="215" spans="6:12" x14ac:dyDescent="0.25">
      <c r="F215" s="1">
        <v>44073</v>
      </c>
      <c r="G215" s="3">
        <v>3156.1000000000004</v>
      </c>
      <c r="H215">
        <v>1324.0500000000002</v>
      </c>
      <c r="I215">
        <v>2020</v>
      </c>
      <c r="J215" s="7">
        <v>8</v>
      </c>
      <c r="K215">
        <v>30</v>
      </c>
      <c r="L215" s="1">
        <v>44074</v>
      </c>
    </row>
    <row r="216" spans="6:12" x14ac:dyDescent="0.25">
      <c r="F216" s="1">
        <v>44074</v>
      </c>
      <c r="G216" s="3">
        <v>3098.3</v>
      </c>
      <c r="H216">
        <v>2186.4000000000005</v>
      </c>
      <c r="I216">
        <v>2020</v>
      </c>
      <c r="J216" s="7">
        <v>8</v>
      </c>
      <c r="K216">
        <v>31</v>
      </c>
      <c r="L216" s="1">
        <v>44074</v>
      </c>
    </row>
    <row r="217" spans="6:12" x14ac:dyDescent="0.25">
      <c r="F217" s="1">
        <v>44075</v>
      </c>
      <c r="G217" s="3">
        <v>130.65</v>
      </c>
      <c r="H217">
        <v>560.05000000000007</v>
      </c>
      <c r="I217">
        <v>2020</v>
      </c>
      <c r="J217" s="7">
        <v>9</v>
      </c>
      <c r="K217">
        <v>1</v>
      </c>
      <c r="L217" s="1">
        <v>44084</v>
      </c>
    </row>
    <row r="218" spans="6:12" x14ac:dyDescent="0.25">
      <c r="F218" s="1">
        <v>44076</v>
      </c>
      <c r="G218" s="3">
        <v>3628.7</v>
      </c>
      <c r="H218">
        <v>3683.2500000000005</v>
      </c>
      <c r="I218">
        <v>2020</v>
      </c>
      <c r="J218" s="7">
        <v>9</v>
      </c>
      <c r="K218">
        <v>2</v>
      </c>
      <c r="L218" s="1">
        <v>44084</v>
      </c>
    </row>
    <row r="219" spans="6:12" x14ac:dyDescent="0.25">
      <c r="F219" s="1">
        <v>44077</v>
      </c>
      <c r="G219" s="3">
        <v>1286.3500000000001</v>
      </c>
      <c r="H219">
        <v>833.7</v>
      </c>
      <c r="I219">
        <v>2020</v>
      </c>
      <c r="J219" s="7">
        <v>9</v>
      </c>
      <c r="K219">
        <v>3</v>
      </c>
      <c r="L219" s="1">
        <v>44084</v>
      </c>
    </row>
    <row r="220" spans="6:12" x14ac:dyDescent="0.25">
      <c r="F220" s="1">
        <v>44078</v>
      </c>
      <c r="G220" s="3">
        <v>2249.1999999999998</v>
      </c>
      <c r="H220">
        <v>1067.8000000000002</v>
      </c>
      <c r="I220">
        <v>2020</v>
      </c>
      <c r="J220" s="7">
        <v>9</v>
      </c>
      <c r="K220">
        <v>4</v>
      </c>
      <c r="L220" s="1">
        <v>44084</v>
      </c>
    </row>
    <row r="221" spans="6:12" x14ac:dyDescent="0.25">
      <c r="F221" s="1">
        <v>44079</v>
      </c>
      <c r="G221" s="3">
        <v>1253.0500000000002</v>
      </c>
      <c r="H221">
        <v>1141.25</v>
      </c>
      <c r="I221">
        <v>2020</v>
      </c>
      <c r="J221" s="7">
        <v>9</v>
      </c>
      <c r="K221">
        <v>5</v>
      </c>
      <c r="L221" s="1">
        <v>44084</v>
      </c>
    </row>
    <row r="222" spans="6:12" x14ac:dyDescent="0.25">
      <c r="F222" s="1">
        <v>44080</v>
      </c>
      <c r="G222" s="3">
        <v>3868.7000000000007</v>
      </c>
      <c r="H222">
        <v>926.25000000000011</v>
      </c>
      <c r="I222">
        <v>2020</v>
      </c>
      <c r="J222" s="7">
        <v>9</v>
      </c>
      <c r="K222">
        <v>6</v>
      </c>
      <c r="L222" s="1">
        <v>44084</v>
      </c>
    </row>
    <row r="223" spans="6:12" x14ac:dyDescent="0.25">
      <c r="F223" s="1">
        <v>44081</v>
      </c>
      <c r="G223" s="3">
        <v>4916.0000000000009</v>
      </c>
      <c r="H223">
        <v>5346.75</v>
      </c>
      <c r="I223">
        <v>2020</v>
      </c>
      <c r="J223" s="7">
        <v>9</v>
      </c>
      <c r="K223">
        <v>7</v>
      </c>
      <c r="L223" s="1">
        <v>44084</v>
      </c>
    </row>
    <row r="224" spans="6:12" x14ac:dyDescent="0.25">
      <c r="F224" s="1">
        <v>44082</v>
      </c>
      <c r="G224" s="3">
        <v>201.4</v>
      </c>
      <c r="H224">
        <v>822.45</v>
      </c>
      <c r="I224">
        <v>2020</v>
      </c>
      <c r="J224" s="7">
        <v>9</v>
      </c>
      <c r="K224">
        <v>8</v>
      </c>
      <c r="L224" s="1">
        <v>44084</v>
      </c>
    </row>
    <row r="225" spans="6:12" x14ac:dyDescent="0.25">
      <c r="F225" s="1">
        <v>44083</v>
      </c>
      <c r="G225" s="3">
        <v>2966.3500000000004</v>
      </c>
      <c r="H225">
        <v>3151.8</v>
      </c>
      <c r="I225">
        <v>2020</v>
      </c>
      <c r="J225" s="7">
        <v>9</v>
      </c>
      <c r="K225">
        <v>9</v>
      </c>
      <c r="L225" s="1">
        <v>44084</v>
      </c>
    </row>
    <row r="226" spans="6:12" x14ac:dyDescent="0.25">
      <c r="F226" s="1">
        <v>44084</v>
      </c>
      <c r="G226" s="3">
        <v>588.75</v>
      </c>
      <c r="H226">
        <v>192.75</v>
      </c>
      <c r="I226">
        <v>2020</v>
      </c>
      <c r="J226" s="7">
        <v>9</v>
      </c>
      <c r="K226">
        <v>10</v>
      </c>
      <c r="L226" s="1">
        <v>44084</v>
      </c>
    </row>
    <row r="227" spans="6:12" x14ac:dyDescent="0.25">
      <c r="F227" s="1">
        <v>44085</v>
      </c>
      <c r="G227" s="3">
        <v>1853.1</v>
      </c>
      <c r="H227">
        <v>804.75</v>
      </c>
      <c r="I227">
        <v>2020</v>
      </c>
      <c r="J227" s="7">
        <v>9</v>
      </c>
      <c r="K227">
        <v>11</v>
      </c>
      <c r="L227" s="1">
        <v>44094</v>
      </c>
    </row>
    <row r="228" spans="6:12" x14ac:dyDescent="0.25">
      <c r="F228" s="1">
        <v>44086</v>
      </c>
      <c r="G228" s="3">
        <v>2526.75</v>
      </c>
      <c r="H228">
        <v>424.25</v>
      </c>
      <c r="I228">
        <v>2020</v>
      </c>
      <c r="J228" s="7">
        <v>9</v>
      </c>
      <c r="K228">
        <v>12</v>
      </c>
      <c r="L228" s="1">
        <v>44094</v>
      </c>
    </row>
    <row r="229" spans="6:12" x14ac:dyDescent="0.25">
      <c r="F229" s="1">
        <v>44087</v>
      </c>
      <c r="G229" s="3">
        <v>1135.9000000000001</v>
      </c>
      <c r="H229">
        <v>1386.7</v>
      </c>
      <c r="I229">
        <v>2020</v>
      </c>
      <c r="J229" s="7">
        <v>9</v>
      </c>
      <c r="K229">
        <v>13</v>
      </c>
      <c r="L229" s="1">
        <v>44094</v>
      </c>
    </row>
    <row r="230" spans="6:12" x14ac:dyDescent="0.25">
      <c r="F230" s="1">
        <v>44088</v>
      </c>
      <c r="G230" s="3">
        <v>907.45</v>
      </c>
      <c r="H230">
        <v>670.80000000000007</v>
      </c>
      <c r="I230">
        <v>2020</v>
      </c>
      <c r="J230" s="7">
        <v>9</v>
      </c>
      <c r="K230">
        <v>14</v>
      </c>
      <c r="L230" s="1">
        <v>44094</v>
      </c>
    </row>
    <row r="231" spans="6:12" x14ac:dyDescent="0.25">
      <c r="F231" s="1">
        <v>44089</v>
      </c>
      <c r="G231" s="3">
        <v>411.55</v>
      </c>
      <c r="H231">
        <v>940.25</v>
      </c>
      <c r="I231">
        <v>2020</v>
      </c>
      <c r="J231" s="7">
        <v>9</v>
      </c>
      <c r="K231">
        <v>15</v>
      </c>
      <c r="L231" s="1">
        <v>44094</v>
      </c>
    </row>
    <row r="232" spans="6:12" x14ac:dyDescent="0.25">
      <c r="F232" s="1">
        <v>44091</v>
      </c>
      <c r="G232" s="3">
        <v>2468.4</v>
      </c>
      <c r="H232">
        <v>3368.75</v>
      </c>
      <c r="I232">
        <v>2020</v>
      </c>
      <c r="J232" s="7">
        <v>9</v>
      </c>
      <c r="K232">
        <v>17</v>
      </c>
      <c r="L232" s="1">
        <v>44094</v>
      </c>
    </row>
    <row r="233" spans="6:12" x14ac:dyDescent="0.25">
      <c r="F233" s="1">
        <v>44092</v>
      </c>
      <c r="G233" s="3">
        <v>348.3</v>
      </c>
      <c r="H233">
        <v>1030.3</v>
      </c>
      <c r="I233">
        <v>2020</v>
      </c>
      <c r="J233" s="7">
        <v>9</v>
      </c>
      <c r="K233">
        <v>18</v>
      </c>
      <c r="L233" s="1">
        <v>44094</v>
      </c>
    </row>
    <row r="234" spans="6:12" x14ac:dyDescent="0.25">
      <c r="F234" s="1">
        <v>44093</v>
      </c>
      <c r="G234" s="3">
        <v>1226.6000000000001</v>
      </c>
      <c r="H234">
        <v>2177.9</v>
      </c>
      <c r="I234">
        <v>2020</v>
      </c>
      <c r="J234" s="7">
        <v>9</v>
      </c>
      <c r="K234">
        <v>19</v>
      </c>
      <c r="L234" s="1">
        <v>44094</v>
      </c>
    </row>
    <row r="235" spans="6:12" x14ac:dyDescent="0.25">
      <c r="F235" s="1">
        <v>44094</v>
      </c>
      <c r="G235" s="3">
        <v>1922.1</v>
      </c>
      <c r="H235">
        <v>2163.1999999999998</v>
      </c>
      <c r="I235">
        <v>2020</v>
      </c>
      <c r="J235" s="7">
        <v>9</v>
      </c>
      <c r="K235">
        <v>20</v>
      </c>
      <c r="L235" s="1">
        <v>44094</v>
      </c>
    </row>
    <row r="236" spans="6:12" x14ac:dyDescent="0.25">
      <c r="F236" s="1">
        <v>44095</v>
      </c>
      <c r="G236" s="3">
        <v>2126.3500000000004</v>
      </c>
      <c r="H236">
        <v>2087.9</v>
      </c>
      <c r="I236">
        <v>2020</v>
      </c>
      <c r="J236" s="7">
        <v>9</v>
      </c>
      <c r="K236">
        <v>21</v>
      </c>
      <c r="L236" s="1">
        <v>44104</v>
      </c>
    </row>
    <row r="237" spans="6:12" x14ac:dyDescent="0.25">
      <c r="F237" s="1">
        <v>44096</v>
      </c>
      <c r="G237" s="3">
        <v>2642.7000000000003</v>
      </c>
      <c r="H237">
        <v>2137.6999999999998</v>
      </c>
      <c r="I237">
        <v>2020</v>
      </c>
      <c r="J237" s="7">
        <v>9</v>
      </c>
      <c r="K237">
        <v>22</v>
      </c>
      <c r="L237" s="1">
        <v>44104</v>
      </c>
    </row>
    <row r="238" spans="6:12" x14ac:dyDescent="0.25">
      <c r="F238" s="1">
        <v>44097</v>
      </c>
      <c r="G238" s="3">
        <v>1943.7</v>
      </c>
      <c r="H238">
        <v>3672.25</v>
      </c>
      <c r="I238">
        <v>2020</v>
      </c>
      <c r="J238" s="7">
        <v>9</v>
      </c>
      <c r="K238">
        <v>23</v>
      </c>
      <c r="L238" s="1">
        <v>44104</v>
      </c>
    </row>
    <row r="239" spans="6:12" x14ac:dyDescent="0.25">
      <c r="F239" s="1">
        <v>44098</v>
      </c>
      <c r="G239" s="3">
        <v>3005</v>
      </c>
      <c r="H239">
        <v>2373.1000000000004</v>
      </c>
      <c r="I239">
        <v>2020</v>
      </c>
      <c r="J239" s="7">
        <v>9</v>
      </c>
      <c r="K239">
        <v>24</v>
      </c>
      <c r="L239" s="1">
        <v>44104</v>
      </c>
    </row>
    <row r="240" spans="6:12" x14ac:dyDescent="0.25">
      <c r="F240" s="1">
        <v>44099</v>
      </c>
      <c r="G240" s="3">
        <v>283.45</v>
      </c>
      <c r="H240">
        <v>54.7</v>
      </c>
      <c r="I240">
        <v>2020</v>
      </c>
      <c r="J240" s="7">
        <v>9</v>
      </c>
      <c r="K240">
        <v>25</v>
      </c>
      <c r="L240" s="1">
        <v>44104</v>
      </c>
    </row>
    <row r="241" spans="6:12" x14ac:dyDescent="0.25">
      <c r="F241" s="1">
        <v>44100</v>
      </c>
      <c r="G241" s="3">
        <v>2066.1999999999998</v>
      </c>
      <c r="H241">
        <v>2134.1000000000004</v>
      </c>
      <c r="I241">
        <v>2020</v>
      </c>
      <c r="J241" s="7">
        <v>9</v>
      </c>
      <c r="K241">
        <v>26</v>
      </c>
      <c r="L241" s="1">
        <v>44104</v>
      </c>
    </row>
    <row r="242" spans="6:12" x14ac:dyDescent="0.25">
      <c r="F242" s="1">
        <v>44101</v>
      </c>
      <c r="G242" s="3">
        <v>4578.55</v>
      </c>
      <c r="H242">
        <v>3601.1500000000005</v>
      </c>
      <c r="I242">
        <v>2020</v>
      </c>
      <c r="J242" s="7">
        <v>9</v>
      </c>
      <c r="K242">
        <v>27</v>
      </c>
      <c r="L242" s="1">
        <v>44104</v>
      </c>
    </row>
    <row r="243" spans="6:12" x14ac:dyDescent="0.25">
      <c r="F243" s="1">
        <v>44102</v>
      </c>
      <c r="G243" s="3">
        <v>443.35</v>
      </c>
      <c r="H243">
        <v>1324.15</v>
      </c>
      <c r="I243">
        <v>2020</v>
      </c>
      <c r="J243" s="7">
        <v>9</v>
      </c>
      <c r="K243">
        <v>28</v>
      </c>
      <c r="L243" s="1">
        <v>44104</v>
      </c>
    </row>
    <row r="244" spans="6:12" x14ac:dyDescent="0.25">
      <c r="F244" s="1">
        <v>44104</v>
      </c>
      <c r="G244" s="3">
        <v>4979.5</v>
      </c>
      <c r="H244">
        <v>2967.25</v>
      </c>
      <c r="I244">
        <v>2020</v>
      </c>
      <c r="J244" s="7">
        <v>9</v>
      </c>
      <c r="K244">
        <v>30</v>
      </c>
      <c r="L244" s="1">
        <v>44104</v>
      </c>
    </row>
    <row r="245" spans="6:12" x14ac:dyDescent="0.25">
      <c r="F245" s="1">
        <v>44105</v>
      </c>
      <c r="G245" s="3">
        <v>304.3</v>
      </c>
      <c r="H245">
        <v>1218.25</v>
      </c>
      <c r="I245">
        <v>2020</v>
      </c>
      <c r="J245" s="7">
        <v>10</v>
      </c>
      <c r="K245">
        <v>1</v>
      </c>
      <c r="L245" s="1">
        <v>44114</v>
      </c>
    </row>
    <row r="246" spans="6:12" x14ac:dyDescent="0.25">
      <c r="F246" s="1">
        <v>44106</v>
      </c>
      <c r="G246" s="3">
        <v>378.40000000000003</v>
      </c>
      <c r="H246">
        <v>598.30000000000007</v>
      </c>
      <c r="I246">
        <v>2020</v>
      </c>
      <c r="J246" s="7">
        <v>10</v>
      </c>
      <c r="K246">
        <v>2</v>
      </c>
      <c r="L246" s="1">
        <v>44114</v>
      </c>
    </row>
    <row r="247" spans="6:12" x14ac:dyDescent="0.25">
      <c r="F247" s="1">
        <v>44107</v>
      </c>
      <c r="G247" s="3">
        <v>732.45</v>
      </c>
      <c r="H247">
        <v>0.70000000000000007</v>
      </c>
      <c r="I247">
        <v>2020</v>
      </c>
      <c r="J247" s="7">
        <v>10</v>
      </c>
      <c r="K247">
        <v>3</v>
      </c>
      <c r="L247" s="1">
        <v>44114</v>
      </c>
    </row>
    <row r="248" spans="6:12" x14ac:dyDescent="0.25">
      <c r="F248" s="1">
        <v>44108</v>
      </c>
      <c r="G248" s="3">
        <v>1422.5</v>
      </c>
      <c r="H248">
        <v>1440.7500000000002</v>
      </c>
      <c r="I248">
        <v>2020</v>
      </c>
      <c r="J248" s="7">
        <v>10</v>
      </c>
      <c r="K248">
        <v>4</v>
      </c>
      <c r="L248" s="1">
        <v>44114</v>
      </c>
    </row>
    <row r="249" spans="6:12" x14ac:dyDescent="0.25">
      <c r="F249" s="1">
        <v>44109</v>
      </c>
      <c r="G249" s="3">
        <v>1469.3000000000002</v>
      </c>
      <c r="H249">
        <v>1174.55</v>
      </c>
      <c r="I249">
        <v>2020</v>
      </c>
      <c r="J249" s="7">
        <v>10</v>
      </c>
      <c r="K249">
        <v>5</v>
      </c>
      <c r="L249" s="1">
        <v>44114</v>
      </c>
    </row>
    <row r="250" spans="6:12" x14ac:dyDescent="0.25">
      <c r="F250" s="1">
        <v>44110</v>
      </c>
      <c r="G250" s="3">
        <v>2071.9500000000003</v>
      </c>
      <c r="H250">
        <v>1794.3500000000001</v>
      </c>
      <c r="I250">
        <v>2020</v>
      </c>
      <c r="J250" s="7">
        <v>10</v>
      </c>
      <c r="K250">
        <v>6</v>
      </c>
      <c r="L250" s="1">
        <v>44114</v>
      </c>
    </row>
    <row r="251" spans="6:12" x14ac:dyDescent="0.25">
      <c r="F251" s="1">
        <v>44111</v>
      </c>
      <c r="G251" s="3">
        <v>850.40000000000009</v>
      </c>
      <c r="H251">
        <v>1510.6</v>
      </c>
      <c r="I251">
        <v>2020</v>
      </c>
      <c r="J251" s="7">
        <v>10</v>
      </c>
      <c r="K251">
        <v>7</v>
      </c>
      <c r="L251" s="1">
        <v>44114</v>
      </c>
    </row>
    <row r="252" spans="6:12" x14ac:dyDescent="0.25">
      <c r="F252" s="1">
        <v>44112</v>
      </c>
      <c r="G252" s="3">
        <v>1886.8000000000002</v>
      </c>
      <c r="H252">
        <v>1923.8000000000002</v>
      </c>
      <c r="I252">
        <v>2020</v>
      </c>
      <c r="J252" s="7">
        <v>10</v>
      </c>
      <c r="K252">
        <v>8</v>
      </c>
      <c r="L252" s="1">
        <v>44114</v>
      </c>
    </row>
    <row r="253" spans="6:12" x14ac:dyDescent="0.25">
      <c r="F253" s="1">
        <v>44113</v>
      </c>
      <c r="G253" s="3">
        <v>515</v>
      </c>
      <c r="H253">
        <v>1240.7</v>
      </c>
      <c r="I253">
        <v>2020</v>
      </c>
      <c r="J253" s="7">
        <v>10</v>
      </c>
      <c r="K253">
        <v>9</v>
      </c>
      <c r="L253" s="1">
        <v>44114</v>
      </c>
    </row>
    <row r="254" spans="6:12" x14ac:dyDescent="0.25">
      <c r="F254" s="1">
        <v>44114</v>
      </c>
      <c r="G254" s="3">
        <v>4821.5</v>
      </c>
      <c r="H254">
        <v>4470.4000000000005</v>
      </c>
      <c r="I254">
        <v>2020</v>
      </c>
      <c r="J254" s="7">
        <v>10</v>
      </c>
      <c r="K254">
        <v>10</v>
      </c>
      <c r="L254" s="1">
        <v>44114</v>
      </c>
    </row>
    <row r="255" spans="6:12" x14ac:dyDescent="0.25">
      <c r="F255" s="1">
        <v>44115</v>
      </c>
      <c r="G255" s="3">
        <v>790.90000000000009</v>
      </c>
      <c r="H255">
        <v>1100.8</v>
      </c>
      <c r="I255">
        <v>2020</v>
      </c>
      <c r="J255" s="7">
        <v>10</v>
      </c>
      <c r="K255">
        <v>11</v>
      </c>
      <c r="L255" s="1">
        <v>44124</v>
      </c>
    </row>
    <row r="256" spans="6:12" x14ac:dyDescent="0.25">
      <c r="F256" s="1">
        <v>44116</v>
      </c>
      <c r="G256" s="3">
        <v>2048.5500000000002</v>
      </c>
      <c r="H256">
        <v>2539.8000000000002</v>
      </c>
      <c r="I256">
        <v>2020</v>
      </c>
      <c r="J256" s="7">
        <v>10</v>
      </c>
      <c r="K256">
        <v>12</v>
      </c>
      <c r="L256" s="1">
        <v>44124</v>
      </c>
    </row>
    <row r="257" spans="6:12" x14ac:dyDescent="0.25">
      <c r="F257" s="1">
        <v>44117</v>
      </c>
      <c r="G257" s="3">
        <v>2364.65</v>
      </c>
      <c r="H257">
        <v>3404.4</v>
      </c>
      <c r="I257">
        <v>2020</v>
      </c>
      <c r="J257" s="7">
        <v>10</v>
      </c>
      <c r="K257">
        <v>13</v>
      </c>
      <c r="L257" s="1">
        <v>44124</v>
      </c>
    </row>
    <row r="258" spans="6:12" x14ac:dyDescent="0.25">
      <c r="F258" s="1">
        <v>44118</v>
      </c>
      <c r="G258" s="3">
        <v>1684.45</v>
      </c>
      <c r="H258">
        <v>2433.8500000000004</v>
      </c>
      <c r="I258">
        <v>2020</v>
      </c>
      <c r="J258" s="7">
        <v>10</v>
      </c>
      <c r="K258">
        <v>14</v>
      </c>
      <c r="L258" s="1">
        <v>44124</v>
      </c>
    </row>
    <row r="259" spans="6:12" x14ac:dyDescent="0.25">
      <c r="F259" s="1">
        <v>44119</v>
      </c>
      <c r="G259" s="3">
        <v>2389.9499999999998</v>
      </c>
      <c r="H259">
        <v>2014.7000000000003</v>
      </c>
      <c r="I259">
        <v>2020</v>
      </c>
      <c r="J259" s="7">
        <v>10</v>
      </c>
      <c r="K259">
        <v>15</v>
      </c>
      <c r="L259" s="1">
        <v>44124</v>
      </c>
    </row>
    <row r="260" spans="6:12" x14ac:dyDescent="0.25">
      <c r="F260" s="1">
        <v>44120</v>
      </c>
      <c r="G260" s="3">
        <v>4325.1499999999996</v>
      </c>
      <c r="H260">
        <v>4861.55</v>
      </c>
      <c r="I260">
        <v>2020</v>
      </c>
      <c r="J260" s="7">
        <v>10</v>
      </c>
      <c r="K260">
        <v>16</v>
      </c>
      <c r="L260" s="1">
        <v>44124</v>
      </c>
    </row>
    <row r="261" spans="6:12" x14ac:dyDescent="0.25">
      <c r="F261" s="1">
        <v>44121</v>
      </c>
      <c r="G261" s="3">
        <v>2925.75</v>
      </c>
      <c r="H261">
        <v>3525.65</v>
      </c>
      <c r="I261">
        <v>2020</v>
      </c>
      <c r="J261" s="7">
        <v>10</v>
      </c>
      <c r="K261">
        <v>17</v>
      </c>
      <c r="L261" s="1">
        <v>44124</v>
      </c>
    </row>
    <row r="262" spans="6:12" x14ac:dyDescent="0.25">
      <c r="F262" s="1">
        <v>44122</v>
      </c>
      <c r="G262" s="3">
        <v>4352.9500000000007</v>
      </c>
      <c r="H262">
        <v>4451.8</v>
      </c>
      <c r="I262">
        <v>2020</v>
      </c>
      <c r="J262" s="7">
        <v>10</v>
      </c>
      <c r="K262">
        <v>18</v>
      </c>
      <c r="L262" s="1">
        <v>44124</v>
      </c>
    </row>
    <row r="263" spans="6:12" x14ac:dyDescent="0.25">
      <c r="F263" s="1">
        <v>44123</v>
      </c>
      <c r="G263" s="3">
        <v>718.80000000000007</v>
      </c>
      <c r="H263">
        <v>419.85</v>
      </c>
      <c r="I263">
        <v>2020</v>
      </c>
      <c r="J263" s="7">
        <v>10</v>
      </c>
      <c r="K263">
        <v>19</v>
      </c>
      <c r="L263" s="1">
        <v>44124</v>
      </c>
    </row>
    <row r="264" spans="6:12" x14ac:dyDescent="0.25">
      <c r="F264" s="1">
        <v>44124</v>
      </c>
      <c r="G264" s="3">
        <v>3629.2</v>
      </c>
      <c r="H264">
        <v>3585.25</v>
      </c>
      <c r="I264">
        <v>2020</v>
      </c>
      <c r="J264" s="7">
        <v>10</v>
      </c>
      <c r="K264">
        <v>20</v>
      </c>
      <c r="L264" s="1">
        <v>44124</v>
      </c>
    </row>
    <row r="265" spans="6:12" x14ac:dyDescent="0.25">
      <c r="F265" s="1">
        <v>44125</v>
      </c>
      <c r="G265" s="3">
        <v>5720.8000000000011</v>
      </c>
      <c r="H265">
        <v>4109.2500000000009</v>
      </c>
      <c r="I265">
        <v>2020</v>
      </c>
      <c r="J265" s="7">
        <v>10</v>
      </c>
      <c r="K265">
        <v>21</v>
      </c>
      <c r="L265" s="1">
        <v>44135</v>
      </c>
    </row>
    <row r="266" spans="6:12" x14ac:dyDescent="0.25">
      <c r="F266" s="1">
        <v>44126</v>
      </c>
      <c r="G266" s="3">
        <v>1670.9</v>
      </c>
      <c r="H266">
        <v>1174.5500000000002</v>
      </c>
      <c r="I266">
        <v>2020</v>
      </c>
      <c r="J266" s="7">
        <v>10</v>
      </c>
      <c r="K266">
        <v>22</v>
      </c>
      <c r="L266" s="1">
        <v>44135</v>
      </c>
    </row>
    <row r="267" spans="6:12" x14ac:dyDescent="0.25">
      <c r="F267" s="1">
        <v>44127</v>
      </c>
      <c r="G267" s="3">
        <v>2187.65</v>
      </c>
      <c r="H267">
        <v>1882.45</v>
      </c>
      <c r="I267">
        <v>2020</v>
      </c>
      <c r="J267" s="7">
        <v>10</v>
      </c>
      <c r="K267">
        <v>23</v>
      </c>
      <c r="L267" s="1">
        <v>44135</v>
      </c>
    </row>
    <row r="268" spans="6:12" x14ac:dyDescent="0.25">
      <c r="F268" s="1">
        <v>44128</v>
      </c>
      <c r="G268" s="3">
        <v>2598.2000000000003</v>
      </c>
      <c r="H268">
        <v>1514.7500000000002</v>
      </c>
      <c r="I268">
        <v>2020</v>
      </c>
      <c r="J268" s="7">
        <v>10</v>
      </c>
      <c r="K268">
        <v>24</v>
      </c>
      <c r="L268" s="1">
        <v>44135</v>
      </c>
    </row>
    <row r="269" spans="6:12" x14ac:dyDescent="0.25">
      <c r="F269" s="1">
        <v>44129</v>
      </c>
      <c r="G269" s="3">
        <v>3468.75</v>
      </c>
      <c r="H269">
        <v>2918.25</v>
      </c>
      <c r="I269">
        <v>2020</v>
      </c>
      <c r="J269" s="7">
        <v>10</v>
      </c>
      <c r="K269">
        <v>25</v>
      </c>
      <c r="L269" s="1">
        <v>44135</v>
      </c>
    </row>
    <row r="270" spans="6:12" x14ac:dyDescent="0.25">
      <c r="F270" s="1">
        <v>44130</v>
      </c>
      <c r="G270" s="3">
        <v>2379.3500000000004</v>
      </c>
      <c r="H270">
        <v>1052.5</v>
      </c>
      <c r="I270">
        <v>2020</v>
      </c>
      <c r="J270" s="7">
        <v>10</v>
      </c>
      <c r="K270">
        <v>26</v>
      </c>
      <c r="L270" s="1">
        <v>44135</v>
      </c>
    </row>
    <row r="271" spans="6:12" x14ac:dyDescent="0.25">
      <c r="F271" s="1">
        <v>44131</v>
      </c>
      <c r="G271" s="3">
        <v>2753.2000000000003</v>
      </c>
      <c r="H271">
        <v>3347.95</v>
      </c>
      <c r="I271">
        <v>2020</v>
      </c>
      <c r="J271" s="7">
        <v>10</v>
      </c>
      <c r="K271">
        <v>27</v>
      </c>
      <c r="L271" s="1">
        <v>44135</v>
      </c>
    </row>
    <row r="272" spans="6:12" x14ac:dyDescent="0.25">
      <c r="F272" s="1">
        <v>44132</v>
      </c>
      <c r="G272" s="3">
        <v>1888.8000000000002</v>
      </c>
      <c r="H272">
        <v>770.55000000000007</v>
      </c>
      <c r="I272">
        <v>2020</v>
      </c>
      <c r="J272" s="7">
        <v>10</v>
      </c>
      <c r="K272">
        <v>28</v>
      </c>
      <c r="L272" s="1">
        <v>44135</v>
      </c>
    </row>
    <row r="273" spans="6:12" x14ac:dyDescent="0.25">
      <c r="F273" s="1">
        <v>44133</v>
      </c>
      <c r="G273" s="3">
        <v>2091.1</v>
      </c>
      <c r="H273">
        <v>2494.1999999999998</v>
      </c>
      <c r="I273">
        <v>2020</v>
      </c>
      <c r="J273" s="7">
        <v>10</v>
      </c>
      <c r="K273">
        <v>29</v>
      </c>
      <c r="L273" s="1">
        <v>44135</v>
      </c>
    </row>
    <row r="274" spans="6:12" x14ac:dyDescent="0.25">
      <c r="F274" s="1">
        <v>44134</v>
      </c>
      <c r="G274" s="3">
        <v>4709.5</v>
      </c>
      <c r="H274">
        <v>2006.8500000000001</v>
      </c>
      <c r="I274">
        <v>2020</v>
      </c>
      <c r="J274" s="7">
        <v>10</v>
      </c>
      <c r="K274">
        <v>30</v>
      </c>
      <c r="L274" s="1">
        <v>44135</v>
      </c>
    </row>
    <row r="275" spans="6:12" x14ac:dyDescent="0.25">
      <c r="F275" s="1">
        <v>44135</v>
      </c>
      <c r="G275" s="3">
        <v>1486.65</v>
      </c>
      <c r="H275">
        <v>1290.2</v>
      </c>
      <c r="I275">
        <v>2020</v>
      </c>
      <c r="J275" s="7">
        <v>10</v>
      </c>
      <c r="K275">
        <v>31</v>
      </c>
      <c r="L275" s="1">
        <v>44135</v>
      </c>
    </row>
    <row r="276" spans="6:12" x14ac:dyDescent="0.25">
      <c r="F276" s="1">
        <v>44136</v>
      </c>
      <c r="G276" s="3">
        <v>2607</v>
      </c>
      <c r="H276">
        <v>1001.6</v>
      </c>
      <c r="I276">
        <v>2020</v>
      </c>
      <c r="J276" s="7">
        <v>11</v>
      </c>
      <c r="K276">
        <v>1</v>
      </c>
      <c r="L276" s="1">
        <v>44145</v>
      </c>
    </row>
    <row r="277" spans="6:12" x14ac:dyDescent="0.25">
      <c r="F277" s="1">
        <v>44137</v>
      </c>
      <c r="G277" s="3">
        <v>1422.85</v>
      </c>
      <c r="H277">
        <v>842.3</v>
      </c>
      <c r="I277">
        <v>2020</v>
      </c>
      <c r="J277" s="7">
        <v>11</v>
      </c>
      <c r="K277">
        <v>2</v>
      </c>
      <c r="L277" s="1">
        <v>44145</v>
      </c>
    </row>
    <row r="278" spans="6:12" x14ac:dyDescent="0.25">
      <c r="F278" s="1">
        <v>44138</v>
      </c>
      <c r="G278" s="3">
        <v>2438.8500000000004</v>
      </c>
      <c r="H278">
        <v>1805.3000000000002</v>
      </c>
      <c r="I278">
        <v>2020</v>
      </c>
      <c r="J278" s="7">
        <v>11</v>
      </c>
      <c r="K278">
        <v>3</v>
      </c>
      <c r="L278" s="1">
        <v>44145</v>
      </c>
    </row>
    <row r="279" spans="6:12" x14ac:dyDescent="0.25">
      <c r="F279" s="1">
        <v>44139</v>
      </c>
      <c r="G279" s="3">
        <v>2961.4000000000005</v>
      </c>
      <c r="H279">
        <v>2786.6000000000004</v>
      </c>
      <c r="I279">
        <v>2020</v>
      </c>
      <c r="J279" s="7">
        <v>11</v>
      </c>
      <c r="K279">
        <v>4</v>
      </c>
      <c r="L279" s="1">
        <v>44145</v>
      </c>
    </row>
    <row r="280" spans="6:12" x14ac:dyDescent="0.25">
      <c r="F280" s="1">
        <v>44140</v>
      </c>
      <c r="G280" s="3">
        <v>3488.5</v>
      </c>
      <c r="H280">
        <v>3521.7000000000003</v>
      </c>
      <c r="I280">
        <v>2020</v>
      </c>
      <c r="J280" s="7">
        <v>11</v>
      </c>
      <c r="K280">
        <v>5</v>
      </c>
      <c r="L280" s="1">
        <v>44145</v>
      </c>
    </row>
    <row r="281" spans="6:12" x14ac:dyDescent="0.25">
      <c r="F281" s="1">
        <v>44141</v>
      </c>
      <c r="G281" s="3">
        <v>1161.8499999999999</v>
      </c>
      <c r="H281">
        <v>1286.9000000000001</v>
      </c>
      <c r="I281">
        <v>2020</v>
      </c>
      <c r="J281" s="7">
        <v>11</v>
      </c>
      <c r="K281">
        <v>6</v>
      </c>
      <c r="L281" s="1">
        <v>44145</v>
      </c>
    </row>
    <row r="282" spans="6:12" x14ac:dyDescent="0.25">
      <c r="F282" s="1">
        <v>44142</v>
      </c>
      <c r="G282" s="3">
        <v>2991.5000000000005</v>
      </c>
      <c r="H282">
        <v>2944.8500000000004</v>
      </c>
      <c r="I282">
        <v>2020</v>
      </c>
      <c r="J282" s="7">
        <v>11</v>
      </c>
      <c r="K282">
        <v>7</v>
      </c>
      <c r="L282" s="1">
        <v>44145</v>
      </c>
    </row>
    <row r="283" spans="6:12" x14ac:dyDescent="0.25">
      <c r="F283" s="1">
        <v>44143</v>
      </c>
      <c r="G283" s="3">
        <v>1426.75</v>
      </c>
      <c r="H283">
        <v>1743.15</v>
      </c>
      <c r="I283">
        <v>2020</v>
      </c>
      <c r="J283" s="7">
        <v>11</v>
      </c>
      <c r="K283">
        <v>8</v>
      </c>
      <c r="L283" s="1">
        <v>44145</v>
      </c>
    </row>
    <row r="284" spans="6:12" x14ac:dyDescent="0.25">
      <c r="F284" s="1">
        <v>44144</v>
      </c>
      <c r="G284" s="3">
        <v>774.45</v>
      </c>
      <c r="H284">
        <v>636.85</v>
      </c>
      <c r="I284">
        <v>2020</v>
      </c>
      <c r="J284" s="7">
        <v>11</v>
      </c>
      <c r="K284">
        <v>9</v>
      </c>
      <c r="L284" s="1">
        <v>44145</v>
      </c>
    </row>
    <row r="285" spans="6:12" x14ac:dyDescent="0.25">
      <c r="F285" s="1">
        <v>44145</v>
      </c>
      <c r="G285" s="3">
        <v>492.85</v>
      </c>
      <c r="H285">
        <v>2693.3500000000004</v>
      </c>
      <c r="I285">
        <v>2020</v>
      </c>
      <c r="J285" s="7">
        <v>11</v>
      </c>
      <c r="K285">
        <v>10</v>
      </c>
      <c r="L285" s="1">
        <v>44145</v>
      </c>
    </row>
    <row r="286" spans="6:12" x14ac:dyDescent="0.25">
      <c r="F286" s="1">
        <v>44146</v>
      </c>
      <c r="G286" s="3">
        <v>1647.75</v>
      </c>
      <c r="H286">
        <v>2439.6500000000005</v>
      </c>
      <c r="I286">
        <v>2020</v>
      </c>
      <c r="J286" s="7">
        <v>11</v>
      </c>
      <c r="K286">
        <v>11</v>
      </c>
      <c r="L286" s="1">
        <v>44155</v>
      </c>
    </row>
    <row r="287" spans="6:12" x14ac:dyDescent="0.25">
      <c r="F287" s="1">
        <v>44147</v>
      </c>
      <c r="G287" s="3">
        <v>2264.1999999999998</v>
      </c>
      <c r="H287">
        <v>1331.75</v>
      </c>
      <c r="I287">
        <v>2020</v>
      </c>
      <c r="J287" s="7">
        <v>11</v>
      </c>
      <c r="K287">
        <v>12</v>
      </c>
      <c r="L287" s="1">
        <v>44155</v>
      </c>
    </row>
    <row r="288" spans="6:12" x14ac:dyDescent="0.25">
      <c r="F288" s="1">
        <v>44148</v>
      </c>
      <c r="G288" s="3">
        <v>1145.45</v>
      </c>
      <c r="H288">
        <v>210.60000000000002</v>
      </c>
      <c r="I288">
        <v>2020</v>
      </c>
      <c r="J288" s="7">
        <v>11</v>
      </c>
      <c r="K288">
        <v>13</v>
      </c>
      <c r="L288" s="1">
        <v>44155</v>
      </c>
    </row>
    <row r="289" spans="6:12" x14ac:dyDescent="0.25">
      <c r="F289" s="1">
        <v>44149</v>
      </c>
      <c r="G289" s="3">
        <v>596.95000000000005</v>
      </c>
      <c r="H289">
        <v>565.70000000000005</v>
      </c>
      <c r="I289">
        <v>2020</v>
      </c>
      <c r="J289" s="7">
        <v>11</v>
      </c>
      <c r="K289">
        <v>14</v>
      </c>
      <c r="L289" s="1">
        <v>44155</v>
      </c>
    </row>
    <row r="290" spans="6:12" x14ac:dyDescent="0.25">
      <c r="F290" s="1">
        <v>44150</v>
      </c>
      <c r="G290" s="3">
        <v>2922.1000000000004</v>
      </c>
      <c r="H290">
        <v>3109.0000000000005</v>
      </c>
      <c r="I290">
        <v>2020</v>
      </c>
      <c r="J290" s="7">
        <v>11</v>
      </c>
      <c r="K290">
        <v>15</v>
      </c>
      <c r="L290" s="1">
        <v>44155</v>
      </c>
    </row>
    <row r="291" spans="6:12" x14ac:dyDescent="0.25">
      <c r="F291" s="1">
        <v>44151</v>
      </c>
      <c r="G291" s="3">
        <v>1783.6000000000001</v>
      </c>
      <c r="H291">
        <v>1770.4</v>
      </c>
      <c r="I291">
        <v>2020</v>
      </c>
      <c r="J291" s="7">
        <v>11</v>
      </c>
      <c r="K291">
        <v>16</v>
      </c>
      <c r="L291" s="1">
        <v>44155</v>
      </c>
    </row>
    <row r="292" spans="6:12" x14ac:dyDescent="0.25">
      <c r="F292" s="1">
        <v>44152</v>
      </c>
      <c r="G292" s="3">
        <v>316.95000000000005</v>
      </c>
      <c r="H292">
        <v>180.5</v>
      </c>
      <c r="I292">
        <v>2020</v>
      </c>
      <c r="J292" s="7">
        <v>11</v>
      </c>
      <c r="K292">
        <v>17</v>
      </c>
      <c r="L292" s="1">
        <v>44155</v>
      </c>
    </row>
    <row r="293" spans="6:12" x14ac:dyDescent="0.25">
      <c r="F293" s="1">
        <v>44153</v>
      </c>
      <c r="G293" s="3">
        <v>2278.65</v>
      </c>
      <c r="H293">
        <v>3273.65</v>
      </c>
      <c r="I293">
        <v>2020</v>
      </c>
      <c r="J293" s="7">
        <v>11</v>
      </c>
      <c r="K293">
        <v>18</v>
      </c>
      <c r="L293" s="1">
        <v>44155</v>
      </c>
    </row>
    <row r="294" spans="6:12" x14ac:dyDescent="0.25">
      <c r="F294" s="1">
        <v>44154</v>
      </c>
      <c r="G294" s="3">
        <v>2519.5500000000002</v>
      </c>
      <c r="H294">
        <v>4902.8</v>
      </c>
      <c r="I294">
        <v>2020</v>
      </c>
      <c r="J294" s="7">
        <v>11</v>
      </c>
      <c r="K294">
        <v>19</v>
      </c>
      <c r="L294" s="1">
        <v>44155</v>
      </c>
    </row>
    <row r="295" spans="6:12" x14ac:dyDescent="0.25">
      <c r="F295" s="1">
        <v>44155</v>
      </c>
      <c r="G295" s="3">
        <v>1200.4000000000001</v>
      </c>
      <c r="H295">
        <v>1536.7000000000003</v>
      </c>
      <c r="I295">
        <v>2020</v>
      </c>
      <c r="J295" s="7">
        <v>11</v>
      </c>
      <c r="K295">
        <v>20</v>
      </c>
      <c r="L295" s="1">
        <v>44155</v>
      </c>
    </row>
    <row r="296" spans="6:12" x14ac:dyDescent="0.25">
      <c r="F296" s="1">
        <v>44156</v>
      </c>
      <c r="G296" s="3">
        <v>2097.65</v>
      </c>
      <c r="H296">
        <v>1978.6000000000001</v>
      </c>
      <c r="I296">
        <v>2020</v>
      </c>
      <c r="J296" s="7">
        <v>11</v>
      </c>
      <c r="K296">
        <v>21</v>
      </c>
      <c r="L296" s="1">
        <v>44165</v>
      </c>
    </row>
    <row r="297" spans="6:12" x14ac:dyDescent="0.25">
      <c r="F297" s="1">
        <v>44157</v>
      </c>
      <c r="G297" s="3">
        <v>1159.45</v>
      </c>
      <c r="H297">
        <v>1416.7</v>
      </c>
      <c r="I297">
        <v>2020</v>
      </c>
      <c r="J297" s="7">
        <v>11</v>
      </c>
      <c r="K297">
        <v>22</v>
      </c>
      <c r="L297" s="1">
        <v>44165</v>
      </c>
    </row>
    <row r="298" spans="6:12" x14ac:dyDescent="0.25">
      <c r="F298" s="1">
        <v>44159</v>
      </c>
      <c r="G298" s="3">
        <v>1660.7</v>
      </c>
      <c r="H298">
        <v>3361.8</v>
      </c>
      <c r="I298">
        <v>2020</v>
      </c>
      <c r="J298" s="7">
        <v>11</v>
      </c>
      <c r="K298">
        <v>24</v>
      </c>
      <c r="L298" s="1">
        <v>44165</v>
      </c>
    </row>
    <row r="299" spans="6:12" x14ac:dyDescent="0.25">
      <c r="F299" s="1">
        <v>44160</v>
      </c>
      <c r="G299" s="3">
        <v>2884</v>
      </c>
      <c r="H299">
        <v>1701.1999999999998</v>
      </c>
      <c r="I299">
        <v>2020</v>
      </c>
      <c r="J299" s="7">
        <v>11</v>
      </c>
      <c r="K299">
        <v>25</v>
      </c>
      <c r="L299" s="1">
        <v>44165</v>
      </c>
    </row>
    <row r="300" spans="6:12" x14ac:dyDescent="0.25">
      <c r="F300" s="1">
        <v>44161</v>
      </c>
      <c r="G300" s="3">
        <v>4252.3</v>
      </c>
      <c r="H300">
        <v>4033.3499999999995</v>
      </c>
      <c r="I300">
        <v>2020</v>
      </c>
      <c r="J300" s="7">
        <v>11</v>
      </c>
      <c r="K300">
        <v>26</v>
      </c>
      <c r="L300" s="1">
        <v>44165</v>
      </c>
    </row>
    <row r="301" spans="6:12" x14ac:dyDescent="0.25">
      <c r="F301" s="1">
        <v>44162</v>
      </c>
      <c r="G301" s="3">
        <v>571.85</v>
      </c>
      <c r="H301">
        <v>64.900000000000006</v>
      </c>
      <c r="I301">
        <v>2020</v>
      </c>
      <c r="J301" s="7">
        <v>11</v>
      </c>
      <c r="K301">
        <v>27</v>
      </c>
      <c r="L301" s="1">
        <v>44165</v>
      </c>
    </row>
    <row r="302" spans="6:12" x14ac:dyDescent="0.25">
      <c r="F302" s="1">
        <v>44163</v>
      </c>
      <c r="G302" s="3">
        <v>1529.8000000000002</v>
      </c>
      <c r="H302">
        <v>1857.1</v>
      </c>
      <c r="I302">
        <v>2020</v>
      </c>
      <c r="J302" s="7">
        <v>11</v>
      </c>
      <c r="K302">
        <v>28</v>
      </c>
      <c r="L302" s="1">
        <v>44165</v>
      </c>
    </row>
    <row r="303" spans="6:12" x14ac:dyDescent="0.25">
      <c r="F303" s="1">
        <v>44164</v>
      </c>
      <c r="G303" s="3">
        <v>1851.75</v>
      </c>
      <c r="H303">
        <v>2722.5</v>
      </c>
      <c r="I303">
        <v>2020</v>
      </c>
      <c r="J303" s="7">
        <v>11</v>
      </c>
      <c r="K303">
        <v>29</v>
      </c>
      <c r="L303" s="1">
        <v>44165</v>
      </c>
    </row>
    <row r="304" spans="6:12" x14ac:dyDescent="0.25">
      <c r="F304" s="1">
        <v>44165</v>
      </c>
      <c r="G304" s="3">
        <v>3054.65</v>
      </c>
      <c r="H304">
        <v>3663.3500000000004</v>
      </c>
      <c r="I304">
        <v>2020</v>
      </c>
      <c r="J304" s="7">
        <v>11</v>
      </c>
      <c r="K304">
        <v>30</v>
      </c>
      <c r="L304" s="1">
        <v>44165</v>
      </c>
    </row>
    <row r="305" spans="6:12" x14ac:dyDescent="0.25">
      <c r="F305" s="1">
        <v>44166</v>
      </c>
      <c r="G305" s="3">
        <v>2484.15</v>
      </c>
      <c r="H305">
        <v>477.25</v>
      </c>
      <c r="I305">
        <v>2020</v>
      </c>
      <c r="J305" s="7">
        <v>12</v>
      </c>
      <c r="K305">
        <v>1</v>
      </c>
      <c r="L305" s="1">
        <v>44175</v>
      </c>
    </row>
    <row r="306" spans="6:12" x14ac:dyDescent="0.25">
      <c r="F306" s="1">
        <v>44167</v>
      </c>
      <c r="G306" s="3">
        <v>3246.9</v>
      </c>
      <c r="H306">
        <v>2100.4</v>
      </c>
      <c r="I306">
        <v>2020</v>
      </c>
      <c r="J306" s="7">
        <v>12</v>
      </c>
      <c r="K306">
        <v>2</v>
      </c>
      <c r="L306" s="1">
        <v>44175</v>
      </c>
    </row>
    <row r="307" spans="6:12" x14ac:dyDescent="0.25">
      <c r="F307" s="1">
        <v>44168</v>
      </c>
      <c r="G307" s="3">
        <v>3834.85</v>
      </c>
      <c r="H307">
        <v>5539.1000000000013</v>
      </c>
      <c r="I307">
        <v>2020</v>
      </c>
      <c r="J307" s="7">
        <v>12</v>
      </c>
      <c r="K307">
        <v>3</v>
      </c>
      <c r="L307" s="1">
        <v>44175</v>
      </c>
    </row>
    <row r="308" spans="6:12" x14ac:dyDescent="0.25">
      <c r="F308" s="1">
        <v>44169</v>
      </c>
      <c r="G308" s="3">
        <v>806.35000000000014</v>
      </c>
      <c r="H308">
        <v>2450.4499999999998</v>
      </c>
      <c r="I308">
        <v>2020</v>
      </c>
      <c r="J308" s="7">
        <v>12</v>
      </c>
      <c r="K308">
        <v>4</v>
      </c>
      <c r="L308" s="1">
        <v>44175</v>
      </c>
    </row>
    <row r="309" spans="6:12" x14ac:dyDescent="0.25">
      <c r="F309" s="1">
        <v>44170</v>
      </c>
      <c r="G309" s="3">
        <v>1864.25</v>
      </c>
      <c r="H309">
        <v>1315.95</v>
      </c>
      <c r="I309">
        <v>2020</v>
      </c>
      <c r="J309" s="7">
        <v>12</v>
      </c>
      <c r="K309">
        <v>5</v>
      </c>
      <c r="L309" s="1">
        <v>44175</v>
      </c>
    </row>
    <row r="310" spans="6:12" x14ac:dyDescent="0.25">
      <c r="F310" s="1">
        <v>44171</v>
      </c>
      <c r="G310" s="3">
        <v>166.4</v>
      </c>
      <c r="H310">
        <v>1455.9</v>
      </c>
      <c r="I310">
        <v>2020</v>
      </c>
      <c r="J310" s="7">
        <v>12</v>
      </c>
      <c r="K310">
        <v>6</v>
      </c>
      <c r="L310" s="1">
        <v>44175</v>
      </c>
    </row>
    <row r="311" spans="6:12" x14ac:dyDescent="0.25">
      <c r="F311" s="1">
        <v>44172</v>
      </c>
      <c r="G311" s="3">
        <v>176.9</v>
      </c>
      <c r="H311">
        <v>112.05000000000001</v>
      </c>
      <c r="I311">
        <v>2020</v>
      </c>
      <c r="J311" s="7">
        <v>12</v>
      </c>
      <c r="K311">
        <v>7</v>
      </c>
      <c r="L311" s="1">
        <v>44175</v>
      </c>
    </row>
    <row r="312" spans="6:12" x14ac:dyDescent="0.25">
      <c r="F312" s="1">
        <v>44173</v>
      </c>
      <c r="G312" s="3">
        <v>2740.2000000000003</v>
      </c>
      <c r="H312">
        <v>3133.9</v>
      </c>
      <c r="I312">
        <v>2020</v>
      </c>
      <c r="J312" s="7">
        <v>12</v>
      </c>
      <c r="K312">
        <v>8</v>
      </c>
      <c r="L312" s="1">
        <v>44175</v>
      </c>
    </row>
    <row r="313" spans="6:12" x14ac:dyDescent="0.25">
      <c r="F313" s="1">
        <v>44174</v>
      </c>
      <c r="G313" s="3">
        <v>1813.3000000000002</v>
      </c>
      <c r="H313">
        <v>1894.2000000000003</v>
      </c>
      <c r="I313">
        <v>2020</v>
      </c>
      <c r="J313" s="7">
        <v>12</v>
      </c>
      <c r="K313">
        <v>9</v>
      </c>
      <c r="L313" s="1">
        <v>44175</v>
      </c>
    </row>
    <row r="314" spans="6:12" x14ac:dyDescent="0.25">
      <c r="F314" s="1">
        <v>44175</v>
      </c>
      <c r="G314" s="3">
        <v>3202.5</v>
      </c>
      <c r="H314">
        <v>1767.5</v>
      </c>
      <c r="I314">
        <v>2020</v>
      </c>
      <c r="J314" s="7">
        <v>12</v>
      </c>
      <c r="K314">
        <v>10</v>
      </c>
      <c r="L314" s="1">
        <v>44175</v>
      </c>
    </row>
    <row r="315" spans="6:12" x14ac:dyDescent="0.25">
      <c r="F315" s="1">
        <v>44176</v>
      </c>
      <c r="G315" s="3">
        <v>319.75</v>
      </c>
      <c r="H315">
        <v>662.90000000000009</v>
      </c>
      <c r="I315">
        <v>2020</v>
      </c>
      <c r="J315" s="7">
        <v>12</v>
      </c>
      <c r="K315">
        <v>11</v>
      </c>
      <c r="L315" s="1">
        <v>44185</v>
      </c>
    </row>
    <row r="316" spans="6:12" x14ac:dyDescent="0.25">
      <c r="F316" s="1">
        <v>44177</v>
      </c>
      <c r="G316" s="3">
        <v>3502.1000000000004</v>
      </c>
      <c r="H316">
        <v>1977.9</v>
      </c>
      <c r="I316">
        <v>2020</v>
      </c>
      <c r="J316" s="7">
        <v>12</v>
      </c>
      <c r="K316">
        <v>12</v>
      </c>
      <c r="L316" s="1">
        <v>44185</v>
      </c>
    </row>
    <row r="317" spans="6:12" x14ac:dyDescent="0.25">
      <c r="F317" s="1">
        <v>44178</v>
      </c>
      <c r="G317" s="3">
        <v>3671.6000000000004</v>
      </c>
      <c r="H317">
        <v>4741.1500000000005</v>
      </c>
      <c r="I317">
        <v>2020</v>
      </c>
      <c r="J317" s="7">
        <v>12</v>
      </c>
      <c r="K317">
        <v>13</v>
      </c>
      <c r="L317" s="1">
        <v>44185</v>
      </c>
    </row>
    <row r="318" spans="6:12" x14ac:dyDescent="0.25">
      <c r="F318" s="1">
        <v>44179</v>
      </c>
      <c r="G318" s="3">
        <v>1878.9499999999998</v>
      </c>
      <c r="H318">
        <v>2636.7</v>
      </c>
      <c r="I318">
        <v>2020</v>
      </c>
      <c r="J318" s="7">
        <v>12</v>
      </c>
      <c r="K318">
        <v>14</v>
      </c>
      <c r="L318" s="1">
        <v>44185</v>
      </c>
    </row>
    <row r="319" spans="6:12" x14ac:dyDescent="0.25">
      <c r="F319" s="1">
        <v>44181</v>
      </c>
      <c r="G319" s="3">
        <v>1195.0500000000002</v>
      </c>
      <c r="H319">
        <v>1768.6000000000001</v>
      </c>
      <c r="I319">
        <v>2020</v>
      </c>
      <c r="J319" s="7">
        <v>12</v>
      </c>
      <c r="K319">
        <v>16</v>
      </c>
      <c r="L319" s="1">
        <v>44185</v>
      </c>
    </row>
    <row r="320" spans="6:12" x14ac:dyDescent="0.25">
      <c r="F320" s="1">
        <v>44182</v>
      </c>
      <c r="G320" s="3">
        <v>5252.4500000000007</v>
      </c>
      <c r="H320">
        <v>4408.4500000000007</v>
      </c>
      <c r="I320">
        <v>2020</v>
      </c>
      <c r="J320" s="7">
        <v>12</v>
      </c>
      <c r="K320">
        <v>17</v>
      </c>
      <c r="L320" s="1">
        <v>44185</v>
      </c>
    </row>
    <row r="321" spans="6:12" x14ac:dyDescent="0.25">
      <c r="F321" s="1">
        <v>44183</v>
      </c>
      <c r="G321" s="3">
        <v>1936.15</v>
      </c>
      <c r="H321">
        <v>757.75</v>
      </c>
      <c r="I321">
        <v>2020</v>
      </c>
      <c r="J321" s="7">
        <v>12</v>
      </c>
      <c r="K321">
        <v>18</v>
      </c>
      <c r="L321" s="1">
        <v>44185</v>
      </c>
    </row>
    <row r="322" spans="6:12" x14ac:dyDescent="0.25">
      <c r="F322" s="1">
        <v>44184</v>
      </c>
      <c r="G322" s="3">
        <v>1497.05</v>
      </c>
      <c r="H322">
        <v>807.85</v>
      </c>
      <c r="I322">
        <v>2020</v>
      </c>
      <c r="J322" s="7">
        <v>12</v>
      </c>
      <c r="K322">
        <v>19</v>
      </c>
      <c r="L322" s="1">
        <v>44185</v>
      </c>
    </row>
    <row r="323" spans="6:12" x14ac:dyDescent="0.25">
      <c r="F323" s="1">
        <v>44185</v>
      </c>
      <c r="G323" s="3">
        <v>1326.55</v>
      </c>
      <c r="H323">
        <v>2317.25</v>
      </c>
      <c r="I323">
        <v>2020</v>
      </c>
      <c r="J323" s="7">
        <v>12</v>
      </c>
      <c r="K323">
        <v>20</v>
      </c>
      <c r="L323" s="1">
        <v>44185</v>
      </c>
    </row>
    <row r="324" spans="6:12" x14ac:dyDescent="0.25">
      <c r="F324" s="1">
        <v>44186</v>
      </c>
      <c r="G324" s="3">
        <v>2263.0500000000002</v>
      </c>
      <c r="H324">
        <v>1797.55</v>
      </c>
      <c r="I324">
        <v>2020</v>
      </c>
      <c r="J324" s="7">
        <v>12</v>
      </c>
      <c r="K324">
        <v>21</v>
      </c>
      <c r="L324" s="1">
        <v>44196</v>
      </c>
    </row>
    <row r="325" spans="6:12" x14ac:dyDescent="0.25">
      <c r="F325" s="1">
        <v>44188</v>
      </c>
      <c r="G325" s="3">
        <v>3713.2</v>
      </c>
      <c r="H325">
        <v>3892.9500000000003</v>
      </c>
      <c r="I325">
        <v>2020</v>
      </c>
      <c r="J325" s="7">
        <v>12</v>
      </c>
      <c r="K325">
        <v>23</v>
      </c>
      <c r="L325" s="1">
        <v>44196</v>
      </c>
    </row>
    <row r="326" spans="6:12" x14ac:dyDescent="0.25">
      <c r="F326" s="1">
        <v>44189</v>
      </c>
      <c r="G326" s="3">
        <v>184.25</v>
      </c>
      <c r="H326">
        <v>2067.9500000000003</v>
      </c>
      <c r="I326">
        <v>2020</v>
      </c>
      <c r="J326" s="7">
        <v>12</v>
      </c>
      <c r="K326">
        <v>24</v>
      </c>
      <c r="L326" s="1">
        <v>44196</v>
      </c>
    </row>
    <row r="327" spans="6:12" x14ac:dyDescent="0.25">
      <c r="F327" s="1">
        <v>44190</v>
      </c>
      <c r="G327" s="3">
        <v>1548.65</v>
      </c>
      <c r="H327">
        <v>1455.85</v>
      </c>
      <c r="I327">
        <v>2020</v>
      </c>
      <c r="J327" s="7">
        <v>12</v>
      </c>
      <c r="K327">
        <v>25</v>
      </c>
      <c r="L327" s="1">
        <v>44196</v>
      </c>
    </row>
    <row r="328" spans="6:12" x14ac:dyDescent="0.25">
      <c r="F328" s="1">
        <v>44192</v>
      </c>
      <c r="G328" s="3">
        <v>3983.5</v>
      </c>
      <c r="H328">
        <v>5256.4000000000005</v>
      </c>
      <c r="I328">
        <v>2020</v>
      </c>
      <c r="J328" s="7">
        <v>12</v>
      </c>
      <c r="K328">
        <v>27</v>
      </c>
      <c r="L328" s="1">
        <v>44196</v>
      </c>
    </row>
    <row r="329" spans="6:12" x14ac:dyDescent="0.25">
      <c r="F329" s="1">
        <v>44193</v>
      </c>
      <c r="G329" s="3">
        <v>4006.8</v>
      </c>
      <c r="H329">
        <v>3705.4000000000005</v>
      </c>
      <c r="I329">
        <v>2020</v>
      </c>
      <c r="J329" s="7">
        <v>12</v>
      </c>
      <c r="K329">
        <v>28</v>
      </c>
      <c r="L329" s="1">
        <v>44196</v>
      </c>
    </row>
    <row r="330" spans="6:12" x14ac:dyDescent="0.25">
      <c r="F330" s="1">
        <v>44194</v>
      </c>
      <c r="G330" s="3">
        <v>696.6</v>
      </c>
      <c r="H330">
        <v>1074.9000000000001</v>
      </c>
      <c r="I330">
        <v>2020</v>
      </c>
      <c r="J330" s="7">
        <v>12</v>
      </c>
      <c r="K330">
        <v>29</v>
      </c>
      <c r="L330" s="1">
        <v>44196</v>
      </c>
    </row>
    <row r="331" spans="6:12" x14ac:dyDescent="0.25">
      <c r="F331" s="1">
        <v>44195</v>
      </c>
      <c r="G331" s="3">
        <v>1602.3500000000001</v>
      </c>
      <c r="H331">
        <v>1865.6000000000001</v>
      </c>
      <c r="I331">
        <v>2020</v>
      </c>
      <c r="J331" s="7">
        <v>12</v>
      </c>
      <c r="K331">
        <v>30</v>
      </c>
      <c r="L331" s="1">
        <v>44196</v>
      </c>
    </row>
  </sheetData>
  <sheetCalcPr fullCalcOnLoad="1"/>
  <mergeCells count="1">
    <mergeCell ref="O8:O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zoomScale="85" zoomScaleNormal="85" workbookViewId="0">
      <selection activeCell="E14" sqref="E14"/>
    </sheetView>
  </sheetViews>
  <sheetFormatPr baseColWidth="10" defaultRowHeight="15" x14ac:dyDescent="0.25"/>
  <cols>
    <col min="6" max="6" width="13.140625" customWidth="1"/>
    <col min="7" max="7" width="13.140625" style="3" customWidth="1"/>
    <col min="8" max="9" width="13.140625" customWidth="1"/>
    <col min="10" max="10" width="13.140625" style="7" customWidth="1"/>
    <col min="11" max="16" width="13.140625" customWidth="1"/>
  </cols>
  <sheetData>
    <row r="1" spans="1:12" x14ac:dyDescent="0.25">
      <c r="A1" t="s">
        <v>32</v>
      </c>
      <c r="B1">
        <v>2020</v>
      </c>
      <c r="F1" t="s">
        <v>0</v>
      </c>
      <c r="G1" s="3" t="s">
        <v>8</v>
      </c>
      <c r="H1" t="s">
        <v>9</v>
      </c>
      <c r="I1" t="s">
        <v>5</v>
      </c>
      <c r="J1" s="7" t="s">
        <v>6</v>
      </c>
      <c r="K1" t="s">
        <v>7</v>
      </c>
      <c r="L1" t="s">
        <v>10</v>
      </c>
    </row>
    <row r="2" spans="1:12" x14ac:dyDescent="0.25">
      <c r="F2" s="1">
        <v>43831</v>
      </c>
      <c r="G2" s="3">
        <v>1373.3500000000001</v>
      </c>
      <c r="H2">
        <v>385.8</v>
      </c>
      <c r="I2">
        <v>2020</v>
      </c>
      <c r="J2" s="7">
        <v>1</v>
      </c>
      <c r="K2">
        <v>1</v>
      </c>
      <c r="L2" s="1">
        <v>43840</v>
      </c>
    </row>
    <row r="3" spans="1:12" x14ac:dyDescent="0.25">
      <c r="B3" t="s">
        <v>14</v>
      </c>
      <c r="C3" t="s">
        <v>15</v>
      </c>
      <c r="F3" s="1">
        <v>43832</v>
      </c>
      <c r="G3" s="3">
        <v>1923.6000000000001</v>
      </c>
      <c r="H3">
        <v>4654.7000000000007</v>
      </c>
      <c r="I3">
        <v>2020</v>
      </c>
      <c r="J3" s="7">
        <v>1</v>
      </c>
      <c r="K3">
        <v>2</v>
      </c>
      <c r="L3" s="1">
        <v>43840</v>
      </c>
    </row>
    <row r="4" spans="1:12" x14ac:dyDescent="0.25">
      <c r="A4" s="7">
        <v>1</v>
      </c>
      <c r="B4" s="8">
        <f>SUMIFS(G:G,I:I,$B$1,J:J,A4)</f>
        <v>46250.75</v>
      </c>
      <c r="C4" s="8">
        <f>SUMIFS(H:H,I:I,$B$1,J:J,A4)</f>
        <v>54790.450000000004</v>
      </c>
      <c r="F4" s="1">
        <v>43833</v>
      </c>
      <c r="G4" s="3">
        <v>2704.7500000000005</v>
      </c>
      <c r="H4">
        <v>4342.25</v>
      </c>
      <c r="I4">
        <v>2020</v>
      </c>
      <c r="J4" s="7">
        <v>1</v>
      </c>
      <c r="K4">
        <v>3</v>
      </c>
      <c r="L4" s="1">
        <v>43840</v>
      </c>
    </row>
    <row r="5" spans="1:12" x14ac:dyDescent="0.25">
      <c r="A5">
        <v>2</v>
      </c>
      <c r="B5" s="8">
        <f t="shared" ref="B5:B15" si="0">SUMIFS(G:G,I:I,$B$1,J:J,A5)</f>
        <v>41724.649999999987</v>
      </c>
      <c r="C5" s="8">
        <f t="shared" ref="C5:C15" si="1">SUMIFS(H:H,I:I,$B$1,J:J,A5)</f>
        <v>42464.55000000001</v>
      </c>
      <c r="F5" s="1">
        <v>43834</v>
      </c>
      <c r="G5" s="3">
        <v>2285.4</v>
      </c>
      <c r="H5">
        <v>3289.75</v>
      </c>
      <c r="I5">
        <v>2020</v>
      </c>
      <c r="J5" s="7">
        <v>1</v>
      </c>
      <c r="K5">
        <v>4</v>
      </c>
      <c r="L5" s="1">
        <v>43840</v>
      </c>
    </row>
    <row r="6" spans="1:12" x14ac:dyDescent="0.25">
      <c r="A6">
        <v>3</v>
      </c>
      <c r="B6" s="8">
        <f t="shared" si="0"/>
        <v>57555.55</v>
      </c>
      <c r="C6" s="8">
        <f t="shared" si="1"/>
        <v>49246.350000000013</v>
      </c>
      <c r="F6" s="1">
        <v>43835</v>
      </c>
      <c r="G6" s="3">
        <v>2053.75</v>
      </c>
      <c r="H6">
        <v>3036.1000000000004</v>
      </c>
      <c r="I6">
        <v>2020</v>
      </c>
      <c r="J6" s="7">
        <v>1</v>
      </c>
      <c r="K6">
        <v>5</v>
      </c>
      <c r="L6" s="1">
        <v>43840</v>
      </c>
    </row>
    <row r="7" spans="1:12" x14ac:dyDescent="0.25">
      <c r="A7">
        <v>4</v>
      </c>
      <c r="B7" s="8">
        <f t="shared" si="0"/>
        <v>57956.95</v>
      </c>
      <c r="C7" s="8">
        <f t="shared" si="1"/>
        <v>63219.5</v>
      </c>
      <c r="F7" s="1">
        <v>43836</v>
      </c>
      <c r="G7" s="3">
        <v>1642.8000000000002</v>
      </c>
      <c r="H7">
        <v>3133.7000000000003</v>
      </c>
      <c r="I7">
        <v>2020</v>
      </c>
      <c r="J7" s="7">
        <v>1</v>
      </c>
      <c r="K7">
        <v>6</v>
      </c>
      <c r="L7" s="1">
        <v>43840</v>
      </c>
    </row>
    <row r="8" spans="1:12" x14ac:dyDescent="0.25">
      <c r="A8">
        <v>5</v>
      </c>
      <c r="B8" s="8">
        <f t="shared" si="0"/>
        <v>62226.450000000004</v>
      </c>
      <c r="C8" s="8">
        <f t="shared" si="1"/>
        <v>53440.3</v>
      </c>
      <c r="F8" s="1">
        <v>43837</v>
      </c>
      <c r="G8" s="3">
        <v>1050.75</v>
      </c>
      <c r="H8">
        <v>965.65000000000009</v>
      </c>
      <c r="I8">
        <v>2020</v>
      </c>
      <c r="J8" s="7">
        <v>1</v>
      </c>
      <c r="K8">
        <v>7</v>
      </c>
      <c r="L8" s="1">
        <v>43840</v>
      </c>
    </row>
    <row r="9" spans="1:12" x14ac:dyDescent="0.25">
      <c r="A9">
        <v>6</v>
      </c>
      <c r="B9" s="8">
        <f t="shared" si="0"/>
        <v>43649.450000000004</v>
      </c>
      <c r="C9" s="8">
        <f t="shared" si="1"/>
        <v>38515.850000000006</v>
      </c>
      <c r="F9" s="1">
        <v>43838</v>
      </c>
      <c r="G9" s="3">
        <v>120.10000000000001</v>
      </c>
      <c r="H9">
        <v>151.65</v>
      </c>
      <c r="I9">
        <v>2020</v>
      </c>
      <c r="J9" s="7">
        <v>1</v>
      </c>
      <c r="K9">
        <v>8</v>
      </c>
      <c r="L9" s="1">
        <v>43840</v>
      </c>
    </row>
    <row r="10" spans="1:12" x14ac:dyDescent="0.25">
      <c r="A10">
        <v>7</v>
      </c>
      <c r="B10" s="8">
        <f t="shared" si="0"/>
        <v>48149.150000000009</v>
      </c>
      <c r="C10" s="8">
        <f t="shared" si="1"/>
        <v>47101.9</v>
      </c>
      <c r="F10" s="1">
        <v>43839</v>
      </c>
      <c r="G10" s="3">
        <v>803.7</v>
      </c>
      <c r="H10">
        <v>260.10000000000002</v>
      </c>
      <c r="I10">
        <v>2020</v>
      </c>
      <c r="J10" s="7">
        <v>1</v>
      </c>
      <c r="K10">
        <v>9</v>
      </c>
      <c r="L10" s="1">
        <v>43840</v>
      </c>
    </row>
    <row r="11" spans="1:12" x14ac:dyDescent="0.25">
      <c r="A11">
        <v>8</v>
      </c>
      <c r="B11" s="8">
        <f t="shared" si="0"/>
        <v>45568.750000000007</v>
      </c>
      <c r="C11" s="8">
        <f t="shared" si="1"/>
        <v>46926.750000000007</v>
      </c>
      <c r="F11" s="1">
        <v>43841</v>
      </c>
      <c r="G11" s="3">
        <v>4390.7</v>
      </c>
      <c r="H11">
        <v>3753</v>
      </c>
      <c r="I11">
        <v>2020</v>
      </c>
      <c r="J11" s="7">
        <v>1</v>
      </c>
      <c r="K11">
        <v>11</v>
      </c>
      <c r="L11" s="1">
        <v>43850</v>
      </c>
    </row>
    <row r="12" spans="1:12" x14ac:dyDescent="0.25">
      <c r="A12">
        <v>9</v>
      </c>
      <c r="B12" s="8">
        <f t="shared" si="0"/>
        <v>55958.099999999991</v>
      </c>
      <c r="C12" s="8">
        <f t="shared" si="1"/>
        <v>51045.25</v>
      </c>
      <c r="F12" s="1">
        <v>43842</v>
      </c>
      <c r="G12" s="3">
        <v>1057.8</v>
      </c>
      <c r="H12">
        <v>1810.3000000000002</v>
      </c>
      <c r="I12">
        <v>2020</v>
      </c>
      <c r="J12" s="7">
        <v>1</v>
      </c>
      <c r="K12">
        <v>12</v>
      </c>
      <c r="L12" s="1">
        <v>43850</v>
      </c>
    </row>
    <row r="13" spans="1:12" x14ac:dyDescent="0.25">
      <c r="A13">
        <v>10</v>
      </c>
      <c r="B13" s="8">
        <f t="shared" si="0"/>
        <v>70637.850000000006</v>
      </c>
      <c r="C13" s="8">
        <f t="shared" si="1"/>
        <v>66271.55</v>
      </c>
      <c r="F13" s="1">
        <v>43844</v>
      </c>
      <c r="G13" s="3">
        <v>1924.45</v>
      </c>
      <c r="H13">
        <v>936.80000000000007</v>
      </c>
      <c r="I13">
        <v>2020</v>
      </c>
      <c r="J13" s="7">
        <v>1</v>
      </c>
      <c r="K13">
        <v>14</v>
      </c>
      <c r="L13" s="1">
        <v>43850</v>
      </c>
    </row>
    <row r="14" spans="1:12" x14ac:dyDescent="0.25">
      <c r="A14">
        <v>11</v>
      </c>
      <c r="B14" s="8">
        <f t="shared" si="0"/>
        <v>55503.750000000007</v>
      </c>
      <c r="C14" s="8">
        <f t="shared" si="1"/>
        <v>59382.849999999991</v>
      </c>
      <c r="F14" s="1">
        <v>43845</v>
      </c>
      <c r="G14" s="3">
        <v>2276</v>
      </c>
      <c r="H14">
        <v>2643.5</v>
      </c>
      <c r="I14">
        <v>2020</v>
      </c>
      <c r="J14" s="7">
        <v>1</v>
      </c>
      <c r="K14">
        <v>15</v>
      </c>
      <c r="L14" s="1">
        <v>43850</v>
      </c>
    </row>
    <row r="15" spans="1:12" x14ac:dyDescent="0.25">
      <c r="A15">
        <v>12</v>
      </c>
      <c r="B15" s="8">
        <f t="shared" si="0"/>
        <v>58913.850000000006</v>
      </c>
      <c r="C15" s="8">
        <f t="shared" si="1"/>
        <v>61441.850000000006</v>
      </c>
      <c r="F15" s="1">
        <v>43846</v>
      </c>
      <c r="G15" s="3">
        <v>4081.75</v>
      </c>
      <c r="H15">
        <v>2310.4499999999998</v>
      </c>
      <c r="I15">
        <v>2020</v>
      </c>
      <c r="J15" s="7">
        <v>1</v>
      </c>
      <c r="K15">
        <v>16</v>
      </c>
      <c r="L15" s="1">
        <v>43850</v>
      </c>
    </row>
    <row r="16" spans="1:12" x14ac:dyDescent="0.25">
      <c r="A16" t="s">
        <v>13</v>
      </c>
      <c r="B16" s="8">
        <f>SUM(B4:B15)</f>
        <v>644095.25</v>
      </c>
      <c r="C16" s="8">
        <f>SUM(C4:C15)</f>
        <v>633847.15</v>
      </c>
      <c r="F16" s="1">
        <v>43847</v>
      </c>
      <c r="G16" s="3">
        <v>1714.45</v>
      </c>
      <c r="H16">
        <v>663.55000000000007</v>
      </c>
      <c r="I16">
        <v>2020</v>
      </c>
      <c r="J16" s="7">
        <v>1</v>
      </c>
      <c r="K16">
        <v>17</v>
      </c>
      <c r="L16" s="1">
        <v>43850</v>
      </c>
    </row>
    <row r="17" spans="1:12" x14ac:dyDescent="0.25">
      <c r="F17" s="1">
        <v>43848</v>
      </c>
      <c r="G17" s="3">
        <v>1992.15</v>
      </c>
      <c r="H17">
        <v>2271.8500000000004</v>
      </c>
      <c r="I17">
        <v>2020</v>
      </c>
      <c r="J17" s="7">
        <v>1</v>
      </c>
      <c r="K17">
        <v>18</v>
      </c>
      <c r="L17" s="1">
        <v>43850</v>
      </c>
    </row>
    <row r="18" spans="1:12" x14ac:dyDescent="0.25">
      <c r="F18" s="1">
        <v>43850</v>
      </c>
      <c r="G18" s="3">
        <v>123.5</v>
      </c>
      <c r="H18">
        <v>312.70000000000005</v>
      </c>
      <c r="I18">
        <v>2020</v>
      </c>
      <c r="J18" s="7">
        <v>1</v>
      </c>
      <c r="K18">
        <v>20</v>
      </c>
      <c r="L18" s="1">
        <v>43850</v>
      </c>
    </row>
    <row r="19" spans="1:12" x14ac:dyDescent="0.25">
      <c r="A19" t="s">
        <v>17</v>
      </c>
      <c r="B19" t="s">
        <v>18</v>
      </c>
      <c r="C19" t="s">
        <v>16</v>
      </c>
      <c r="F19" s="1">
        <v>43851</v>
      </c>
      <c r="G19" s="3">
        <v>1917.9</v>
      </c>
      <c r="H19">
        <v>1392.7</v>
      </c>
      <c r="I19">
        <v>2020</v>
      </c>
      <c r="J19" s="7">
        <v>1</v>
      </c>
      <c r="K19">
        <v>21</v>
      </c>
      <c r="L19" s="1">
        <v>43861</v>
      </c>
    </row>
    <row r="20" spans="1:12" x14ac:dyDescent="0.25">
      <c r="A20">
        <f>COUNTIF(G:H,"&lt;3000")</f>
        <v>531</v>
      </c>
      <c r="B20">
        <f>COUNT(G:H)</f>
        <v>660</v>
      </c>
      <c r="F20" s="1">
        <v>43852</v>
      </c>
      <c r="G20" s="3">
        <v>1419.5</v>
      </c>
      <c r="H20">
        <v>707.1</v>
      </c>
      <c r="I20">
        <v>2020</v>
      </c>
      <c r="J20" s="7">
        <v>1</v>
      </c>
      <c r="K20">
        <v>22</v>
      </c>
      <c r="L20" s="1">
        <v>43861</v>
      </c>
    </row>
    <row r="21" spans="1:12" x14ac:dyDescent="0.25">
      <c r="F21" s="1">
        <v>43854</v>
      </c>
      <c r="G21" s="3">
        <v>560.70000000000005</v>
      </c>
      <c r="H21">
        <v>553.55000000000007</v>
      </c>
      <c r="I21">
        <v>2020</v>
      </c>
      <c r="J21" s="7">
        <v>1</v>
      </c>
      <c r="K21">
        <v>24</v>
      </c>
      <c r="L21" s="1">
        <v>43861</v>
      </c>
    </row>
    <row r="22" spans="1:12" x14ac:dyDescent="0.25">
      <c r="F22" s="1">
        <v>43855</v>
      </c>
      <c r="G22" s="3">
        <v>3356.25</v>
      </c>
      <c r="H22">
        <v>3531.5000000000005</v>
      </c>
      <c r="I22">
        <v>2020</v>
      </c>
      <c r="J22" s="7">
        <v>1</v>
      </c>
      <c r="K22">
        <v>25</v>
      </c>
      <c r="L22" s="1">
        <v>43861</v>
      </c>
    </row>
    <row r="23" spans="1:12" x14ac:dyDescent="0.25">
      <c r="F23" s="1">
        <v>43856</v>
      </c>
      <c r="G23" s="3">
        <v>4802.3500000000004</v>
      </c>
      <c r="H23">
        <v>5896.1500000000005</v>
      </c>
      <c r="I23">
        <v>2020</v>
      </c>
      <c r="J23" s="7">
        <v>1</v>
      </c>
      <c r="K23">
        <v>26</v>
      </c>
      <c r="L23" s="1">
        <v>43861</v>
      </c>
    </row>
    <row r="24" spans="1:12" x14ac:dyDescent="0.25">
      <c r="F24" s="1">
        <v>43858</v>
      </c>
      <c r="G24" s="3">
        <v>380.40000000000003</v>
      </c>
      <c r="H24">
        <v>1469.4</v>
      </c>
      <c r="I24">
        <v>2020</v>
      </c>
      <c r="J24" s="7">
        <v>1</v>
      </c>
      <c r="K24">
        <v>28</v>
      </c>
      <c r="L24" s="1">
        <v>43861</v>
      </c>
    </row>
    <row r="25" spans="1:12" x14ac:dyDescent="0.25">
      <c r="F25" s="1">
        <v>43859</v>
      </c>
      <c r="G25" s="3">
        <v>471</v>
      </c>
      <c r="H25">
        <v>1202.55</v>
      </c>
      <c r="I25">
        <v>2020</v>
      </c>
      <c r="J25" s="7">
        <v>1</v>
      </c>
      <c r="K25">
        <v>29</v>
      </c>
      <c r="L25" s="1">
        <v>43861</v>
      </c>
    </row>
    <row r="26" spans="1:12" x14ac:dyDescent="0.25">
      <c r="F26" s="1">
        <v>43861</v>
      </c>
      <c r="G26" s="3">
        <v>1823.65</v>
      </c>
      <c r="H26">
        <v>5115.6500000000005</v>
      </c>
      <c r="I26">
        <v>2020</v>
      </c>
      <c r="J26" s="7">
        <v>1</v>
      </c>
      <c r="K26">
        <v>31</v>
      </c>
      <c r="L26" s="1">
        <v>43861</v>
      </c>
    </row>
    <row r="27" spans="1:12" x14ac:dyDescent="0.25">
      <c r="F27" s="1">
        <v>43862</v>
      </c>
      <c r="G27" s="3">
        <v>1648.8000000000002</v>
      </c>
      <c r="H27">
        <v>976.6</v>
      </c>
      <c r="I27">
        <v>2020</v>
      </c>
      <c r="J27" s="7">
        <v>2</v>
      </c>
      <c r="K27">
        <v>1</v>
      </c>
      <c r="L27" s="1">
        <v>43871</v>
      </c>
    </row>
    <row r="28" spans="1:12" x14ac:dyDescent="0.25">
      <c r="F28" s="1">
        <v>43863</v>
      </c>
      <c r="G28" s="3">
        <v>2854.65</v>
      </c>
      <c r="H28">
        <v>3117.3500000000004</v>
      </c>
      <c r="I28">
        <v>2020</v>
      </c>
      <c r="J28" s="7">
        <v>2</v>
      </c>
      <c r="K28">
        <v>2</v>
      </c>
      <c r="L28" s="1">
        <v>43871</v>
      </c>
    </row>
    <row r="29" spans="1:12" x14ac:dyDescent="0.25">
      <c r="F29" s="1">
        <v>43864</v>
      </c>
      <c r="G29" s="3">
        <v>44.550000000000004</v>
      </c>
      <c r="H29">
        <v>880.2</v>
      </c>
      <c r="I29">
        <v>2020</v>
      </c>
      <c r="J29" s="7">
        <v>2</v>
      </c>
      <c r="K29">
        <v>3</v>
      </c>
      <c r="L29" s="1">
        <v>43871</v>
      </c>
    </row>
    <row r="30" spans="1:12" x14ac:dyDescent="0.25">
      <c r="F30" s="1">
        <v>43865</v>
      </c>
      <c r="G30" s="3">
        <v>4563.3499999999995</v>
      </c>
      <c r="H30">
        <v>2560.1000000000004</v>
      </c>
      <c r="I30">
        <v>2020</v>
      </c>
      <c r="J30" s="7">
        <v>2</v>
      </c>
      <c r="K30">
        <v>4</v>
      </c>
      <c r="L30" s="1">
        <v>43871</v>
      </c>
    </row>
    <row r="31" spans="1:12" x14ac:dyDescent="0.25">
      <c r="F31" s="1">
        <v>43866</v>
      </c>
      <c r="G31" s="3">
        <v>2166.8500000000004</v>
      </c>
      <c r="H31">
        <v>1751.6000000000004</v>
      </c>
      <c r="I31">
        <v>2020</v>
      </c>
      <c r="J31" s="7">
        <v>2</v>
      </c>
      <c r="K31">
        <v>5</v>
      </c>
      <c r="L31" s="1">
        <v>43871</v>
      </c>
    </row>
    <row r="32" spans="1:12" x14ac:dyDescent="0.25">
      <c r="F32" s="1">
        <v>43867</v>
      </c>
      <c r="G32" s="3">
        <v>1515.2000000000003</v>
      </c>
      <c r="H32">
        <v>1497.5</v>
      </c>
      <c r="I32">
        <v>2020</v>
      </c>
      <c r="J32" s="7">
        <v>2</v>
      </c>
      <c r="K32">
        <v>6</v>
      </c>
      <c r="L32" s="1">
        <v>43871</v>
      </c>
    </row>
    <row r="33" spans="6:12" x14ac:dyDescent="0.25">
      <c r="F33" s="1">
        <v>43868</v>
      </c>
      <c r="G33" s="3">
        <v>846.30000000000007</v>
      </c>
      <c r="H33">
        <v>2804.4</v>
      </c>
      <c r="I33">
        <v>2020</v>
      </c>
      <c r="J33" s="7">
        <v>2</v>
      </c>
      <c r="K33">
        <v>7</v>
      </c>
      <c r="L33" s="1">
        <v>43871</v>
      </c>
    </row>
    <row r="34" spans="6:12" x14ac:dyDescent="0.25">
      <c r="F34" s="1">
        <v>43869</v>
      </c>
      <c r="G34" s="3">
        <v>2668.8500000000004</v>
      </c>
      <c r="H34">
        <v>1717.25</v>
      </c>
      <c r="I34">
        <v>2020</v>
      </c>
      <c r="J34" s="7">
        <v>2</v>
      </c>
      <c r="K34">
        <v>8</v>
      </c>
      <c r="L34" s="1">
        <v>43871</v>
      </c>
    </row>
    <row r="35" spans="6:12" x14ac:dyDescent="0.25">
      <c r="F35" s="1">
        <v>43870</v>
      </c>
      <c r="G35" s="3">
        <v>1728.4500000000003</v>
      </c>
      <c r="H35">
        <v>3614.4500000000007</v>
      </c>
      <c r="I35">
        <v>2020</v>
      </c>
      <c r="J35" s="7">
        <v>2</v>
      </c>
      <c r="K35">
        <v>9</v>
      </c>
      <c r="L35" s="1">
        <v>43871</v>
      </c>
    </row>
    <row r="36" spans="6:12" x14ac:dyDescent="0.25">
      <c r="F36" s="1">
        <v>43871</v>
      </c>
      <c r="G36" s="3">
        <v>1022.35</v>
      </c>
      <c r="H36">
        <v>806.75</v>
      </c>
      <c r="I36">
        <v>2020</v>
      </c>
      <c r="J36" s="7">
        <v>2</v>
      </c>
      <c r="K36">
        <v>10</v>
      </c>
      <c r="L36" s="1">
        <v>43871</v>
      </c>
    </row>
    <row r="37" spans="6:12" x14ac:dyDescent="0.25">
      <c r="F37" s="1">
        <v>43872</v>
      </c>
      <c r="G37" s="3">
        <v>2548.8500000000004</v>
      </c>
      <c r="H37">
        <v>2616.5500000000002</v>
      </c>
      <c r="I37">
        <v>2020</v>
      </c>
      <c r="J37" s="7">
        <v>2</v>
      </c>
      <c r="K37">
        <v>11</v>
      </c>
      <c r="L37" s="1">
        <v>43881</v>
      </c>
    </row>
    <row r="38" spans="6:12" x14ac:dyDescent="0.25">
      <c r="F38" s="1">
        <v>43873</v>
      </c>
      <c r="G38" s="3">
        <v>7.7</v>
      </c>
      <c r="H38">
        <v>254.95000000000002</v>
      </c>
      <c r="I38">
        <v>2020</v>
      </c>
      <c r="J38" s="7">
        <v>2</v>
      </c>
      <c r="K38">
        <v>12</v>
      </c>
      <c r="L38" s="1">
        <v>43881</v>
      </c>
    </row>
    <row r="39" spans="6:12" x14ac:dyDescent="0.25">
      <c r="F39" s="1">
        <v>43874</v>
      </c>
      <c r="G39" s="3">
        <v>1852.5</v>
      </c>
      <c r="H39">
        <v>1136</v>
      </c>
      <c r="I39">
        <v>2020</v>
      </c>
      <c r="J39" s="7">
        <v>2</v>
      </c>
      <c r="K39">
        <v>13</v>
      </c>
      <c r="L39" s="1">
        <v>43881</v>
      </c>
    </row>
    <row r="40" spans="6:12" x14ac:dyDescent="0.25">
      <c r="F40" s="1">
        <v>43875</v>
      </c>
      <c r="G40" s="3">
        <v>582.35</v>
      </c>
      <c r="H40">
        <v>228.4</v>
      </c>
      <c r="I40">
        <v>2020</v>
      </c>
      <c r="J40" s="7">
        <v>2</v>
      </c>
      <c r="K40">
        <v>14</v>
      </c>
      <c r="L40" s="1">
        <v>43881</v>
      </c>
    </row>
    <row r="41" spans="6:12" x14ac:dyDescent="0.25">
      <c r="F41" s="1">
        <v>43876</v>
      </c>
      <c r="G41" s="3">
        <v>565.70000000000005</v>
      </c>
      <c r="H41">
        <v>111.65</v>
      </c>
      <c r="I41">
        <v>2020</v>
      </c>
      <c r="J41" s="7">
        <v>2</v>
      </c>
      <c r="K41">
        <v>15</v>
      </c>
      <c r="L41" s="1">
        <v>43881</v>
      </c>
    </row>
    <row r="42" spans="6:12" x14ac:dyDescent="0.25">
      <c r="F42" s="1">
        <v>43877</v>
      </c>
      <c r="G42" s="3">
        <v>615.45000000000005</v>
      </c>
      <c r="H42">
        <v>1673.8000000000002</v>
      </c>
      <c r="I42">
        <v>2020</v>
      </c>
      <c r="J42" s="7">
        <v>2</v>
      </c>
      <c r="K42">
        <v>16</v>
      </c>
      <c r="L42" s="1">
        <v>43881</v>
      </c>
    </row>
    <row r="43" spans="6:12" x14ac:dyDescent="0.25">
      <c r="F43" s="1">
        <v>43878</v>
      </c>
      <c r="G43" s="3">
        <v>1604.1</v>
      </c>
      <c r="H43">
        <v>2149.9</v>
      </c>
      <c r="I43">
        <v>2020</v>
      </c>
      <c r="J43" s="7">
        <v>2</v>
      </c>
      <c r="K43">
        <v>17</v>
      </c>
      <c r="L43" s="1">
        <v>43881</v>
      </c>
    </row>
    <row r="44" spans="6:12" x14ac:dyDescent="0.25">
      <c r="F44" s="1">
        <v>43879</v>
      </c>
      <c r="G44" s="3">
        <v>2123.75</v>
      </c>
      <c r="H44">
        <v>739.30000000000007</v>
      </c>
      <c r="I44">
        <v>2020</v>
      </c>
      <c r="J44" s="7">
        <v>2</v>
      </c>
      <c r="K44">
        <v>18</v>
      </c>
      <c r="L44" s="1">
        <v>43881</v>
      </c>
    </row>
    <row r="45" spans="6:12" x14ac:dyDescent="0.25">
      <c r="F45" s="1">
        <v>43880</v>
      </c>
      <c r="G45" s="3">
        <v>1199.6000000000001</v>
      </c>
      <c r="H45">
        <v>1013.5500000000001</v>
      </c>
      <c r="I45">
        <v>2020</v>
      </c>
      <c r="J45" s="7">
        <v>2</v>
      </c>
      <c r="K45">
        <v>19</v>
      </c>
      <c r="L45" s="1">
        <v>43881</v>
      </c>
    </row>
    <row r="46" spans="6:12" x14ac:dyDescent="0.25">
      <c r="F46" s="1">
        <v>43881</v>
      </c>
      <c r="G46" s="3">
        <v>2453.1000000000004</v>
      </c>
      <c r="H46">
        <v>947.80000000000007</v>
      </c>
      <c r="I46">
        <v>2020</v>
      </c>
      <c r="J46" s="7">
        <v>2</v>
      </c>
      <c r="K46">
        <v>20</v>
      </c>
      <c r="L46" s="1">
        <v>43881</v>
      </c>
    </row>
    <row r="47" spans="6:12" x14ac:dyDescent="0.25">
      <c r="F47" s="1">
        <v>43882</v>
      </c>
      <c r="G47" s="3">
        <v>1570</v>
      </c>
      <c r="H47">
        <v>1401.2500000000002</v>
      </c>
      <c r="I47">
        <v>2020</v>
      </c>
      <c r="J47" s="7">
        <v>2</v>
      </c>
      <c r="K47">
        <v>21</v>
      </c>
      <c r="L47" s="1">
        <v>43890</v>
      </c>
    </row>
    <row r="48" spans="6:12" x14ac:dyDescent="0.25">
      <c r="F48" s="1">
        <v>43883</v>
      </c>
      <c r="G48" s="3">
        <v>653.35</v>
      </c>
      <c r="H48">
        <v>157.45000000000002</v>
      </c>
      <c r="I48">
        <v>2020</v>
      </c>
      <c r="J48" s="7">
        <v>2</v>
      </c>
      <c r="K48">
        <v>22</v>
      </c>
      <c r="L48" s="1">
        <v>43890</v>
      </c>
    </row>
    <row r="49" spans="6:12" x14ac:dyDescent="0.25">
      <c r="F49" s="1">
        <v>43884</v>
      </c>
      <c r="G49" s="3">
        <v>2951.3500000000004</v>
      </c>
      <c r="H49">
        <v>2496.85</v>
      </c>
      <c r="I49">
        <v>2020</v>
      </c>
      <c r="J49" s="7">
        <v>2</v>
      </c>
      <c r="K49">
        <v>23</v>
      </c>
      <c r="L49" s="1">
        <v>43890</v>
      </c>
    </row>
    <row r="50" spans="6:12" x14ac:dyDescent="0.25">
      <c r="F50" s="1">
        <v>43885</v>
      </c>
      <c r="G50" s="3">
        <v>285.95</v>
      </c>
      <c r="H50">
        <v>1199.8500000000001</v>
      </c>
      <c r="I50">
        <v>2020</v>
      </c>
      <c r="J50" s="7">
        <v>2</v>
      </c>
      <c r="K50">
        <v>24</v>
      </c>
      <c r="L50" s="1">
        <v>43890</v>
      </c>
    </row>
    <row r="51" spans="6:12" x14ac:dyDescent="0.25">
      <c r="F51" s="1">
        <v>43886</v>
      </c>
      <c r="G51" s="3">
        <v>482.3</v>
      </c>
      <c r="H51">
        <v>126.5</v>
      </c>
      <c r="I51">
        <v>2020</v>
      </c>
      <c r="J51" s="7">
        <v>2</v>
      </c>
      <c r="K51">
        <v>25</v>
      </c>
      <c r="L51" s="1">
        <v>43890</v>
      </c>
    </row>
    <row r="52" spans="6:12" x14ac:dyDescent="0.25">
      <c r="F52" s="1">
        <v>43887</v>
      </c>
      <c r="G52" s="3">
        <v>1250.5999999999999</v>
      </c>
      <c r="H52">
        <v>2122.5500000000002</v>
      </c>
      <c r="I52">
        <v>2020</v>
      </c>
      <c r="J52" s="7">
        <v>2</v>
      </c>
      <c r="K52">
        <v>26</v>
      </c>
      <c r="L52" s="1">
        <v>43890</v>
      </c>
    </row>
    <row r="53" spans="6:12" x14ac:dyDescent="0.25">
      <c r="F53" s="1">
        <v>43888</v>
      </c>
      <c r="G53" s="3">
        <v>1210.45</v>
      </c>
      <c r="H53">
        <v>2371.5</v>
      </c>
      <c r="I53">
        <v>2020</v>
      </c>
      <c r="J53" s="7">
        <v>2</v>
      </c>
      <c r="K53">
        <v>27</v>
      </c>
      <c r="L53" s="1">
        <v>43890</v>
      </c>
    </row>
    <row r="54" spans="6:12" x14ac:dyDescent="0.25">
      <c r="F54" s="1">
        <v>43889</v>
      </c>
      <c r="G54" s="3">
        <v>5.95</v>
      </c>
      <c r="H54">
        <v>698.7</v>
      </c>
      <c r="I54">
        <v>2020</v>
      </c>
      <c r="J54" s="7">
        <v>2</v>
      </c>
      <c r="K54">
        <v>28</v>
      </c>
      <c r="L54" s="1">
        <v>43890</v>
      </c>
    </row>
    <row r="55" spans="6:12" x14ac:dyDescent="0.25">
      <c r="F55" s="1">
        <v>43890</v>
      </c>
      <c r="G55" s="3">
        <v>702.25</v>
      </c>
      <c r="H55">
        <v>1291.8000000000002</v>
      </c>
      <c r="I55">
        <v>2020</v>
      </c>
      <c r="J55" s="7">
        <v>2</v>
      </c>
      <c r="K55">
        <v>29</v>
      </c>
      <c r="L55" s="1">
        <v>43890</v>
      </c>
    </row>
    <row r="56" spans="6:12" x14ac:dyDescent="0.25">
      <c r="F56" s="1">
        <v>43891</v>
      </c>
      <c r="G56" s="3">
        <v>1998.8500000000001</v>
      </c>
      <c r="H56">
        <v>1467.9500000000003</v>
      </c>
      <c r="I56">
        <v>2020</v>
      </c>
      <c r="J56" s="7">
        <v>3</v>
      </c>
      <c r="K56">
        <v>1</v>
      </c>
      <c r="L56" s="1">
        <v>43900</v>
      </c>
    </row>
    <row r="57" spans="6:12" x14ac:dyDescent="0.25">
      <c r="F57" s="1">
        <v>43892</v>
      </c>
      <c r="G57" s="3">
        <v>3406.4000000000005</v>
      </c>
      <c r="H57">
        <v>2729.3</v>
      </c>
      <c r="I57">
        <v>2020</v>
      </c>
      <c r="J57" s="7">
        <v>3</v>
      </c>
      <c r="K57">
        <v>2</v>
      </c>
      <c r="L57" s="1">
        <v>43900</v>
      </c>
    </row>
    <row r="58" spans="6:12" x14ac:dyDescent="0.25">
      <c r="F58" s="1">
        <v>43893</v>
      </c>
      <c r="G58" s="3">
        <v>1365.95</v>
      </c>
      <c r="H58">
        <v>1582.7</v>
      </c>
      <c r="I58">
        <v>2020</v>
      </c>
      <c r="J58" s="7">
        <v>3</v>
      </c>
      <c r="K58">
        <v>3</v>
      </c>
      <c r="L58" s="1">
        <v>43900</v>
      </c>
    </row>
    <row r="59" spans="6:12" x14ac:dyDescent="0.25">
      <c r="F59" s="1">
        <v>43894</v>
      </c>
      <c r="G59" s="3">
        <v>2404.9500000000003</v>
      </c>
      <c r="H59">
        <v>2341.0500000000002</v>
      </c>
      <c r="I59">
        <v>2020</v>
      </c>
      <c r="J59" s="7">
        <v>3</v>
      </c>
      <c r="K59">
        <v>4</v>
      </c>
      <c r="L59" s="1">
        <v>43900</v>
      </c>
    </row>
    <row r="60" spans="6:12" x14ac:dyDescent="0.25">
      <c r="F60" s="1">
        <v>43895</v>
      </c>
      <c r="G60" s="3">
        <v>1289.4000000000001</v>
      </c>
      <c r="H60">
        <v>2008.5</v>
      </c>
      <c r="I60">
        <v>2020</v>
      </c>
      <c r="J60" s="7">
        <v>3</v>
      </c>
      <c r="K60">
        <v>5</v>
      </c>
      <c r="L60" s="1">
        <v>43900</v>
      </c>
    </row>
    <row r="61" spans="6:12" x14ac:dyDescent="0.25">
      <c r="F61" s="1">
        <v>43896</v>
      </c>
      <c r="G61" s="3">
        <v>2482.1000000000004</v>
      </c>
      <c r="H61">
        <v>565.65000000000009</v>
      </c>
      <c r="I61">
        <v>2020</v>
      </c>
      <c r="J61" s="7">
        <v>3</v>
      </c>
      <c r="K61">
        <v>6</v>
      </c>
      <c r="L61" s="1">
        <v>43900</v>
      </c>
    </row>
    <row r="62" spans="6:12" x14ac:dyDescent="0.25">
      <c r="F62" s="1">
        <v>43897</v>
      </c>
      <c r="G62" s="3">
        <v>2256.5500000000002</v>
      </c>
      <c r="H62">
        <v>1221.2000000000003</v>
      </c>
      <c r="I62">
        <v>2020</v>
      </c>
      <c r="J62" s="7">
        <v>3</v>
      </c>
      <c r="K62">
        <v>7</v>
      </c>
      <c r="L62" s="1">
        <v>43900</v>
      </c>
    </row>
    <row r="63" spans="6:12" x14ac:dyDescent="0.25">
      <c r="F63" s="1">
        <v>43898</v>
      </c>
      <c r="G63" s="3">
        <v>548.65</v>
      </c>
      <c r="H63">
        <v>771.85</v>
      </c>
      <c r="I63">
        <v>2020</v>
      </c>
      <c r="J63" s="7">
        <v>3</v>
      </c>
      <c r="K63">
        <v>8</v>
      </c>
      <c r="L63" s="1">
        <v>43900</v>
      </c>
    </row>
    <row r="64" spans="6:12" x14ac:dyDescent="0.25">
      <c r="F64" s="1">
        <v>43899</v>
      </c>
      <c r="G64" s="3">
        <v>2567.2000000000003</v>
      </c>
      <c r="H64">
        <v>1901.1</v>
      </c>
      <c r="I64">
        <v>2020</v>
      </c>
      <c r="J64" s="7">
        <v>3</v>
      </c>
      <c r="K64">
        <v>9</v>
      </c>
      <c r="L64" s="1">
        <v>43900</v>
      </c>
    </row>
    <row r="65" spans="6:12" x14ac:dyDescent="0.25">
      <c r="F65" s="1">
        <v>43900</v>
      </c>
      <c r="G65" s="3">
        <v>1276.05</v>
      </c>
      <c r="H65">
        <v>596.6</v>
      </c>
      <c r="I65">
        <v>2020</v>
      </c>
      <c r="J65" s="7">
        <v>3</v>
      </c>
      <c r="K65">
        <v>10</v>
      </c>
      <c r="L65" s="1">
        <v>43900</v>
      </c>
    </row>
    <row r="66" spans="6:12" x14ac:dyDescent="0.25">
      <c r="F66" s="1">
        <v>43901</v>
      </c>
      <c r="G66" s="3">
        <v>3114.7500000000005</v>
      </c>
      <c r="H66">
        <v>3319.8</v>
      </c>
      <c r="I66">
        <v>2020</v>
      </c>
      <c r="J66" s="7">
        <v>3</v>
      </c>
      <c r="K66">
        <v>11</v>
      </c>
      <c r="L66" s="1">
        <v>43910</v>
      </c>
    </row>
    <row r="67" spans="6:12" x14ac:dyDescent="0.25">
      <c r="F67" s="1">
        <v>43902</v>
      </c>
      <c r="G67" s="3">
        <v>1472.65</v>
      </c>
      <c r="H67">
        <v>2155.3000000000002</v>
      </c>
      <c r="I67">
        <v>2020</v>
      </c>
      <c r="J67" s="7">
        <v>3</v>
      </c>
      <c r="K67">
        <v>12</v>
      </c>
      <c r="L67" s="1">
        <v>43910</v>
      </c>
    </row>
    <row r="68" spans="6:12" x14ac:dyDescent="0.25">
      <c r="F68" s="1">
        <v>43903</v>
      </c>
      <c r="G68" s="3">
        <v>4319.4500000000007</v>
      </c>
      <c r="H68">
        <v>2595.85</v>
      </c>
      <c r="I68">
        <v>2020</v>
      </c>
      <c r="J68" s="7">
        <v>3</v>
      </c>
      <c r="K68">
        <v>13</v>
      </c>
      <c r="L68" s="1">
        <v>43910</v>
      </c>
    </row>
    <row r="69" spans="6:12" x14ac:dyDescent="0.25">
      <c r="F69" s="1">
        <v>43904</v>
      </c>
      <c r="G69" s="3">
        <v>950.85</v>
      </c>
      <c r="H69">
        <v>66.400000000000006</v>
      </c>
      <c r="I69">
        <v>2020</v>
      </c>
      <c r="J69" s="7">
        <v>3</v>
      </c>
      <c r="K69">
        <v>14</v>
      </c>
      <c r="L69" s="1">
        <v>43910</v>
      </c>
    </row>
    <row r="70" spans="6:12" x14ac:dyDescent="0.25">
      <c r="F70" s="1">
        <v>43905</v>
      </c>
      <c r="G70" s="3">
        <v>2550.5</v>
      </c>
      <c r="H70">
        <v>2271.65</v>
      </c>
      <c r="I70">
        <v>2020</v>
      </c>
      <c r="J70" s="7">
        <v>3</v>
      </c>
      <c r="K70">
        <v>15</v>
      </c>
      <c r="L70" s="1">
        <v>43910</v>
      </c>
    </row>
    <row r="71" spans="6:12" x14ac:dyDescent="0.25">
      <c r="F71" s="1">
        <v>43906</v>
      </c>
      <c r="G71" s="3">
        <v>1697.8500000000001</v>
      </c>
      <c r="H71">
        <v>1780.9</v>
      </c>
      <c r="I71">
        <v>2020</v>
      </c>
      <c r="J71" s="7">
        <v>3</v>
      </c>
      <c r="K71">
        <v>16</v>
      </c>
      <c r="L71" s="1">
        <v>43910</v>
      </c>
    </row>
    <row r="72" spans="6:12" x14ac:dyDescent="0.25">
      <c r="F72" s="1">
        <v>43907</v>
      </c>
      <c r="G72" s="3">
        <v>1693.3000000000002</v>
      </c>
      <c r="H72">
        <v>2522.0500000000002</v>
      </c>
      <c r="I72">
        <v>2020</v>
      </c>
      <c r="J72" s="7">
        <v>3</v>
      </c>
      <c r="K72">
        <v>17</v>
      </c>
      <c r="L72" s="1">
        <v>43910</v>
      </c>
    </row>
    <row r="73" spans="6:12" x14ac:dyDescent="0.25">
      <c r="F73" s="1">
        <v>43908</v>
      </c>
      <c r="G73" s="3">
        <v>5400.55</v>
      </c>
      <c r="H73">
        <v>4420.7</v>
      </c>
      <c r="I73">
        <v>2020</v>
      </c>
      <c r="J73" s="7">
        <v>3</v>
      </c>
      <c r="K73">
        <v>18</v>
      </c>
      <c r="L73" s="1">
        <v>43910</v>
      </c>
    </row>
    <row r="74" spans="6:12" x14ac:dyDescent="0.25">
      <c r="F74" s="1">
        <v>43909</v>
      </c>
      <c r="G74" s="3">
        <v>3063.8</v>
      </c>
      <c r="H74">
        <v>2691.25</v>
      </c>
      <c r="I74">
        <v>2020</v>
      </c>
      <c r="J74" s="7">
        <v>3</v>
      </c>
      <c r="K74">
        <v>19</v>
      </c>
      <c r="L74" s="1">
        <v>43910</v>
      </c>
    </row>
    <row r="75" spans="6:12" x14ac:dyDescent="0.25">
      <c r="F75" s="1">
        <v>43910</v>
      </c>
      <c r="G75" s="3">
        <v>684.5</v>
      </c>
      <c r="H75">
        <v>1080.25</v>
      </c>
      <c r="I75">
        <v>2020</v>
      </c>
      <c r="J75" s="7">
        <v>3</v>
      </c>
      <c r="K75">
        <v>20</v>
      </c>
      <c r="L75" s="1">
        <v>43910</v>
      </c>
    </row>
    <row r="76" spans="6:12" x14ac:dyDescent="0.25">
      <c r="F76" s="1">
        <v>43912</v>
      </c>
      <c r="G76" s="3">
        <v>1805.85</v>
      </c>
      <c r="H76">
        <v>1523.05</v>
      </c>
      <c r="I76">
        <v>2020</v>
      </c>
      <c r="J76" s="7">
        <v>3</v>
      </c>
      <c r="K76">
        <v>22</v>
      </c>
      <c r="L76" s="1">
        <v>43921</v>
      </c>
    </row>
    <row r="77" spans="6:12" x14ac:dyDescent="0.25">
      <c r="F77" s="1">
        <v>43913</v>
      </c>
      <c r="G77" s="3">
        <v>2630.2000000000003</v>
      </c>
      <c r="H77">
        <v>1650.3500000000001</v>
      </c>
      <c r="I77">
        <v>2020</v>
      </c>
      <c r="J77" s="7">
        <v>3</v>
      </c>
      <c r="K77">
        <v>23</v>
      </c>
      <c r="L77" s="1">
        <v>43921</v>
      </c>
    </row>
    <row r="78" spans="6:12" x14ac:dyDescent="0.25">
      <c r="F78" s="1">
        <v>43914</v>
      </c>
      <c r="G78" s="3">
        <v>1465.4</v>
      </c>
      <c r="H78">
        <v>2342.65</v>
      </c>
      <c r="I78">
        <v>2020</v>
      </c>
      <c r="J78" s="7">
        <v>3</v>
      </c>
      <c r="K78">
        <v>24</v>
      </c>
      <c r="L78" s="1">
        <v>43921</v>
      </c>
    </row>
    <row r="79" spans="6:12" x14ac:dyDescent="0.25">
      <c r="F79" s="1">
        <v>43916</v>
      </c>
      <c r="G79" s="3">
        <v>1310.5</v>
      </c>
      <c r="H79">
        <v>43.050000000000004</v>
      </c>
      <c r="I79">
        <v>2020</v>
      </c>
      <c r="J79" s="7">
        <v>3</v>
      </c>
      <c r="K79">
        <v>26</v>
      </c>
      <c r="L79" s="1">
        <v>43921</v>
      </c>
    </row>
    <row r="80" spans="6:12" x14ac:dyDescent="0.25">
      <c r="F80" s="1">
        <v>43918</v>
      </c>
      <c r="G80" s="3">
        <v>1076.3499999999999</v>
      </c>
      <c r="H80">
        <v>1009.4</v>
      </c>
      <c r="I80">
        <v>2020</v>
      </c>
      <c r="J80" s="7">
        <v>3</v>
      </c>
      <c r="K80">
        <v>28</v>
      </c>
      <c r="L80" s="1">
        <v>43921</v>
      </c>
    </row>
    <row r="81" spans="6:12" x14ac:dyDescent="0.25">
      <c r="F81" s="1">
        <v>43920</v>
      </c>
      <c r="G81" s="3">
        <v>198.35000000000002</v>
      </c>
      <c r="H81">
        <v>1129.5</v>
      </c>
      <c r="I81">
        <v>2020</v>
      </c>
      <c r="J81" s="7">
        <v>3</v>
      </c>
      <c r="K81">
        <v>30</v>
      </c>
      <c r="L81" s="1">
        <v>43921</v>
      </c>
    </row>
    <row r="82" spans="6:12" x14ac:dyDescent="0.25">
      <c r="F82" s="1">
        <v>43921</v>
      </c>
      <c r="G82" s="3">
        <v>4524.6000000000004</v>
      </c>
      <c r="H82">
        <v>3458.3</v>
      </c>
      <c r="I82">
        <v>2020</v>
      </c>
      <c r="J82" s="7">
        <v>3</v>
      </c>
      <c r="K82">
        <v>31</v>
      </c>
      <c r="L82" s="1">
        <v>43921</v>
      </c>
    </row>
    <row r="83" spans="6:12" x14ac:dyDescent="0.25">
      <c r="F83" s="1">
        <v>43922</v>
      </c>
      <c r="G83" s="3">
        <v>1460.8500000000001</v>
      </c>
      <c r="H83">
        <v>1030.55</v>
      </c>
      <c r="I83">
        <v>2020</v>
      </c>
      <c r="J83" s="7">
        <v>4</v>
      </c>
      <c r="K83">
        <v>1</v>
      </c>
      <c r="L83" s="1">
        <v>43931</v>
      </c>
    </row>
    <row r="84" spans="6:12" x14ac:dyDescent="0.25">
      <c r="F84" s="1">
        <v>43924</v>
      </c>
      <c r="G84" s="3">
        <v>2582.0500000000002</v>
      </c>
      <c r="H84">
        <v>1911</v>
      </c>
      <c r="I84">
        <v>2020</v>
      </c>
      <c r="J84" s="7">
        <v>4</v>
      </c>
      <c r="K84">
        <v>3</v>
      </c>
      <c r="L84" s="1">
        <v>43931</v>
      </c>
    </row>
    <row r="85" spans="6:12" x14ac:dyDescent="0.25">
      <c r="F85" s="1">
        <v>43925</v>
      </c>
      <c r="G85" s="3">
        <v>3114.6000000000004</v>
      </c>
      <c r="H85">
        <v>2947.45</v>
      </c>
      <c r="I85">
        <v>2020</v>
      </c>
      <c r="J85" s="7">
        <v>4</v>
      </c>
      <c r="K85">
        <v>4</v>
      </c>
      <c r="L85" s="1">
        <v>43931</v>
      </c>
    </row>
    <row r="86" spans="6:12" x14ac:dyDescent="0.25">
      <c r="F86" s="1">
        <v>43926</v>
      </c>
      <c r="G86" s="3">
        <v>1662.4</v>
      </c>
      <c r="H86">
        <v>1816.5000000000002</v>
      </c>
      <c r="I86">
        <v>2020</v>
      </c>
      <c r="J86" s="7">
        <v>4</v>
      </c>
      <c r="K86">
        <v>5</v>
      </c>
      <c r="L86" s="1">
        <v>43931</v>
      </c>
    </row>
    <row r="87" spans="6:12" x14ac:dyDescent="0.25">
      <c r="F87" s="1">
        <v>43927</v>
      </c>
      <c r="G87" s="3">
        <v>2103.15</v>
      </c>
      <c r="H87">
        <v>2196.9499999999998</v>
      </c>
      <c r="I87">
        <v>2020</v>
      </c>
      <c r="J87" s="7">
        <v>4</v>
      </c>
      <c r="K87">
        <v>6</v>
      </c>
      <c r="L87" s="1">
        <v>43931</v>
      </c>
    </row>
    <row r="88" spans="6:12" x14ac:dyDescent="0.25">
      <c r="F88" s="1">
        <v>43928</v>
      </c>
      <c r="G88" s="3">
        <v>4977.8500000000004</v>
      </c>
      <c r="H88">
        <v>2902.2500000000005</v>
      </c>
      <c r="I88">
        <v>2020</v>
      </c>
      <c r="J88" s="7">
        <v>4</v>
      </c>
      <c r="K88">
        <v>7</v>
      </c>
      <c r="L88" s="1">
        <v>43931</v>
      </c>
    </row>
    <row r="89" spans="6:12" x14ac:dyDescent="0.25">
      <c r="F89" s="1">
        <v>43929</v>
      </c>
      <c r="G89" s="3">
        <v>2444.9499999999998</v>
      </c>
      <c r="H89">
        <v>1632.3500000000001</v>
      </c>
      <c r="I89">
        <v>2020</v>
      </c>
      <c r="J89" s="7">
        <v>4</v>
      </c>
      <c r="K89">
        <v>8</v>
      </c>
      <c r="L89" s="1">
        <v>43931</v>
      </c>
    </row>
    <row r="90" spans="6:12" x14ac:dyDescent="0.25">
      <c r="F90" s="1">
        <v>43930</v>
      </c>
      <c r="G90" s="3">
        <v>1555.65</v>
      </c>
      <c r="H90">
        <v>2664.15</v>
      </c>
      <c r="I90">
        <v>2020</v>
      </c>
      <c r="J90" s="7">
        <v>4</v>
      </c>
      <c r="K90">
        <v>9</v>
      </c>
      <c r="L90" s="1">
        <v>43931</v>
      </c>
    </row>
    <row r="91" spans="6:12" x14ac:dyDescent="0.25">
      <c r="F91" s="1">
        <v>43931</v>
      </c>
      <c r="G91" s="3">
        <v>123.60000000000001</v>
      </c>
      <c r="H91">
        <v>1213.45</v>
      </c>
      <c r="I91">
        <v>2020</v>
      </c>
      <c r="J91" s="7">
        <v>4</v>
      </c>
      <c r="K91">
        <v>10</v>
      </c>
      <c r="L91" s="1">
        <v>43931</v>
      </c>
    </row>
    <row r="92" spans="6:12" x14ac:dyDescent="0.25">
      <c r="F92" s="1">
        <v>43932</v>
      </c>
      <c r="G92" s="3">
        <v>2441.15</v>
      </c>
      <c r="H92">
        <v>1921.25</v>
      </c>
      <c r="I92">
        <v>2020</v>
      </c>
      <c r="J92" s="7">
        <v>4</v>
      </c>
      <c r="K92">
        <v>11</v>
      </c>
      <c r="L92" s="1">
        <v>43941</v>
      </c>
    </row>
    <row r="93" spans="6:12" x14ac:dyDescent="0.25">
      <c r="F93" s="1">
        <v>43933</v>
      </c>
      <c r="G93" s="3">
        <v>789.85</v>
      </c>
      <c r="H93">
        <v>2099.9</v>
      </c>
      <c r="I93">
        <v>2020</v>
      </c>
      <c r="J93" s="7">
        <v>4</v>
      </c>
      <c r="K93">
        <v>12</v>
      </c>
      <c r="L93" s="1">
        <v>43941</v>
      </c>
    </row>
    <row r="94" spans="6:12" x14ac:dyDescent="0.25">
      <c r="F94" s="1">
        <v>43935</v>
      </c>
      <c r="G94" s="3">
        <v>725.1</v>
      </c>
      <c r="H94">
        <v>1015.5</v>
      </c>
      <c r="I94">
        <v>2020</v>
      </c>
      <c r="J94" s="7">
        <v>4</v>
      </c>
      <c r="K94">
        <v>14</v>
      </c>
      <c r="L94" s="1">
        <v>43941</v>
      </c>
    </row>
    <row r="95" spans="6:12" x14ac:dyDescent="0.25">
      <c r="F95" s="1">
        <v>43936</v>
      </c>
      <c r="G95" s="3">
        <v>2347.5500000000002</v>
      </c>
      <c r="H95">
        <v>4022.7</v>
      </c>
      <c r="I95">
        <v>2020</v>
      </c>
      <c r="J95" s="7">
        <v>4</v>
      </c>
      <c r="K95">
        <v>15</v>
      </c>
      <c r="L95" s="1">
        <v>43941</v>
      </c>
    </row>
    <row r="96" spans="6:12" x14ac:dyDescent="0.25">
      <c r="F96" s="1">
        <v>43937</v>
      </c>
      <c r="G96" s="3">
        <v>3964.4</v>
      </c>
      <c r="H96">
        <v>4112.8999999999996</v>
      </c>
      <c r="I96">
        <v>2020</v>
      </c>
      <c r="J96" s="7">
        <v>4</v>
      </c>
      <c r="K96">
        <v>16</v>
      </c>
      <c r="L96" s="1">
        <v>43941</v>
      </c>
    </row>
    <row r="97" spans="6:12" x14ac:dyDescent="0.25">
      <c r="F97" s="1">
        <v>43938</v>
      </c>
      <c r="G97" s="3">
        <v>339.40000000000003</v>
      </c>
      <c r="H97">
        <v>783.55000000000007</v>
      </c>
      <c r="I97">
        <v>2020</v>
      </c>
      <c r="J97" s="7">
        <v>4</v>
      </c>
      <c r="K97">
        <v>17</v>
      </c>
      <c r="L97" s="1">
        <v>43941</v>
      </c>
    </row>
    <row r="98" spans="6:12" x14ac:dyDescent="0.25">
      <c r="F98" s="1">
        <v>43939</v>
      </c>
      <c r="G98" s="3">
        <v>361.1</v>
      </c>
      <c r="H98">
        <v>3469.7</v>
      </c>
      <c r="I98">
        <v>2020</v>
      </c>
      <c r="J98" s="7">
        <v>4</v>
      </c>
      <c r="K98">
        <v>18</v>
      </c>
      <c r="L98" s="1">
        <v>43941</v>
      </c>
    </row>
    <row r="99" spans="6:12" x14ac:dyDescent="0.25">
      <c r="F99" s="1">
        <v>43940</v>
      </c>
      <c r="G99" s="3">
        <v>2824.4</v>
      </c>
      <c r="H99">
        <v>3479.95</v>
      </c>
      <c r="I99">
        <v>2020</v>
      </c>
      <c r="J99" s="7">
        <v>4</v>
      </c>
      <c r="K99">
        <v>19</v>
      </c>
      <c r="L99" s="1">
        <v>43941</v>
      </c>
    </row>
    <row r="100" spans="6:12" x14ac:dyDescent="0.25">
      <c r="F100" s="1">
        <v>43941</v>
      </c>
      <c r="G100" s="3">
        <v>1867.15</v>
      </c>
      <c r="H100">
        <v>3254.6</v>
      </c>
      <c r="I100">
        <v>2020</v>
      </c>
      <c r="J100" s="7">
        <v>4</v>
      </c>
      <c r="K100">
        <v>20</v>
      </c>
      <c r="L100" s="1">
        <v>43941</v>
      </c>
    </row>
    <row r="101" spans="6:12" x14ac:dyDescent="0.25">
      <c r="F101" s="1">
        <v>43942</v>
      </c>
      <c r="G101" s="3">
        <v>106.25</v>
      </c>
      <c r="H101">
        <v>835.35</v>
      </c>
      <c r="I101">
        <v>2020</v>
      </c>
      <c r="J101" s="7">
        <v>4</v>
      </c>
      <c r="K101">
        <v>21</v>
      </c>
      <c r="L101" s="1">
        <v>43951</v>
      </c>
    </row>
    <row r="102" spans="6:12" x14ac:dyDescent="0.25">
      <c r="F102" s="1">
        <v>43943</v>
      </c>
      <c r="G102" s="3">
        <v>3558.4000000000005</v>
      </c>
      <c r="H102">
        <v>3874.75</v>
      </c>
      <c r="I102">
        <v>2020</v>
      </c>
      <c r="J102" s="7">
        <v>4</v>
      </c>
      <c r="K102">
        <v>22</v>
      </c>
      <c r="L102" s="1">
        <v>43951</v>
      </c>
    </row>
    <row r="103" spans="6:12" x14ac:dyDescent="0.25">
      <c r="F103" s="1">
        <v>43944</v>
      </c>
      <c r="G103" s="3">
        <v>3118.8500000000004</v>
      </c>
      <c r="H103">
        <v>3526.05</v>
      </c>
      <c r="I103">
        <v>2020</v>
      </c>
      <c r="J103" s="7">
        <v>4</v>
      </c>
      <c r="K103">
        <v>23</v>
      </c>
      <c r="L103" s="1">
        <v>43951</v>
      </c>
    </row>
    <row r="104" spans="6:12" x14ac:dyDescent="0.25">
      <c r="F104" s="1">
        <v>43945</v>
      </c>
      <c r="G104" s="3">
        <v>2185.4</v>
      </c>
      <c r="H104">
        <v>1828.9</v>
      </c>
      <c r="I104">
        <v>2020</v>
      </c>
      <c r="J104" s="7">
        <v>4</v>
      </c>
      <c r="K104">
        <v>24</v>
      </c>
      <c r="L104" s="1">
        <v>43951</v>
      </c>
    </row>
    <row r="105" spans="6:12" x14ac:dyDescent="0.25">
      <c r="F105" s="1">
        <v>43946</v>
      </c>
      <c r="G105" s="3">
        <v>3411.2000000000003</v>
      </c>
      <c r="H105">
        <v>3273.1</v>
      </c>
      <c r="I105">
        <v>2020</v>
      </c>
      <c r="J105" s="7">
        <v>4</v>
      </c>
      <c r="K105">
        <v>25</v>
      </c>
      <c r="L105" s="1">
        <v>43951</v>
      </c>
    </row>
    <row r="106" spans="6:12" x14ac:dyDescent="0.25">
      <c r="F106" s="1">
        <v>43947</v>
      </c>
      <c r="G106" s="3">
        <v>2866.15</v>
      </c>
      <c r="H106">
        <v>1576.9</v>
      </c>
      <c r="I106">
        <v>2020</v>
      </c>
      <c r="J106" s="7">
        <v>4</v>
      </c>
      <c r="K106">
        <v>26</v>
      </c>
      <c r="L106" s="1">
        <v>43951</v>
      </c>
    </row>
    <row r="107" spans="6:12" x14ac:dyDescent="0.25">
      <c r="F107" s="1">
        <v>43948</v>
      </c>
      <c r="G107" s="3">
        <v>971.75000000000011</v>
      </c>
      <c r="H107">
        <v>1148.75</v>
      </c>
      <c r="I107">
        <v>2020</v>
      </c>
      <c r="J107" s="7">
        <v>4</v>
      </c>
      <c r="K107">
        <v>27</v>
      </c>
      <c r="L107" s="1">
        <v>43951</v>
      </c>
    </row>
    <row r="108" spans="6:12" x14ac:dyDescent="0.25">
      <c r="F108" s="1">
        <v>43949</v>
      </c>
      <c r="G108" s="3">
        <v>1065.2</v>
      </c>
      <c r="H108">
        <v>636.40000000000009</v>
      </c>
      <c r="I108">
        <v>2020</v>
      </c>
      <c r="J108" s="7">
        <v>4</v>
      </c>
      <c r="K108">
        <v>28</v>
      </c>
      <c r="L108" s="1">
        <v>43951</v>
      </c>
    </row>
    <row r="109" spans="6:12" x14ac:dyDescent="0.25">
      <c r="F109" s="1">
        <v>43950</v>
      </c>
      <c r="G109" s="3">
        <v>3383.1000000000004</v>
      </c>
      <c r="H109">
        <v>3091.0000000000005</v>
      </c>
      <c r="I109">
        <v>2020</v>
      </c>
      <c r="J109" s="7">
        <v>4</v>
      </c>
      <c r="K109">
        <v>29</v>
      </c>
      <c r="L109" s="1">
        <v>43951</v>
      </c>
    </row>
    <row r="110" spans="6:12" x14ac:dyDescent="0.25">
      <c r="F110" s="1">
        <v>43951</v>
      </c>
      <c r="G110" s="3">
        <v>1605.45</v>
      </c>
      <c r="H110">
        <v>953.60000000000014</v>
      </c>
      <c r="I110">
        <v>2020</v>
      </c>
      <c r="J110" s="7">
        <v>4</v>
      </c>
      <c r="K110">
        <v>30</v>
      </c>
      <c r="L110" s="1">
        <v>43951</v>
      </c>
    </row>
    <row r="111" spans="6:12" x14ac:dyDescent="0.25">
      <c r="F111" s="1">
        <v>43952</v>
      </c>
      <c r="G111" s="3">
        <v>899.80000000000007</v>
      </c>
      <c r="H111">
        <v>485.85</v>
      </c>
      <c r="I111">
        <v>2020</v>
      </c>
      <c r="J111" s="7">
        <v>5</v>
      </c>
      <c r="K111">
        <v>1</v>
      </c>
      <c r="L111" s="1">
        <v>43961</v>
      </c>
    </row>
    <row r="112" spans="6:12" x14ac:dyDescent="0.25">
      <c r="F112" s="1">
        <v>43954</v>
      </c>
      <c r="G112" s="3">
        <v>3786.15</v>
      </c>
      <c r="H112">
        <v>3668</v>
      </c>
      <c r="I112">
        <v>2020</v>
      </c>
      <c r="J112" s="7">
        <v>5</v>
      </c>
      <c r="K112">
        <v>3</v>
      </c>
      <c r="L112" s="1">
        <v>43961</v>
      </c>
    </row>
    <row r="113" spans="6:12" x14ac:dyDescent="0.25">
      <c r="F113" s="1">
        <v>43955</v>
      </c>
      <c r="G113" s="3">
        <v>4025.1500000000005</v>
      </c>
      <c r="H113">
        <v>1959.5</v>
      </c>
      <c r="I113">
        <v>2020</v>
      </c>
      <c r="J113" s="7">
        <v>5</v>
      </c>
      <c r="K113">
        <v>4</v>
      </c>
      <c r="L113" s="1">
        <v>43961</v>
      </c>
    </row>
    <row r="114" spans="6:12" x14ac:dyDescent="0.25">
      <c r="F114" s="1">
        <v>43956</v>
      </c>
      <c r="G114" s="3">
        <v>1589.0000000000002</v>
      </c>
      <c r="H114">
        <v>2105.1999999999998</v>
      </c>
      <c r="I114">
        <v>2020</v>
      </c>
      <c r="J114" s="7">
        <v>5</v>
      </c>
      <c r="K114">
        <v>5</v>
      </c>
      <c r="L114" s="1">
        <v>43961</v>
      </c>
    </row>
    <row r="115" spans="6:12" x14ac:dyDescent="0.25">
      <c r="F115" s="1">
        <v>43958</v>
      </c>
      <c r="G115" s="3">
        <v>1247.2</v>
      </c>
      <c r="H115">
        <v>1108.1500000000001</v>
      </c>
      <c r="I115">
        <v>2020</v>
      </c>
      <c r="J115" s="7">
        <v>5</v>
      </c>
      <c r="K115">
        <v>7</v>
      </c>
      <c r="L115" s="1">
        <v>43961</v>
      </c>
    </row>
    <row r="116" spans="6:12" x14ac:dyDescent="0.25">
      <c r="F116" s="1">
        <v>43959</v>
      </c>
      <c r="G116" s="3">
        <v>2917.1000000000004</v>
      </c>
      <c r="H116">
        <v>1775.6000000000001</v>
      </c>
      <c r="I116">
        <v>2020</v>
      </c>
      <c r="J116" s="7">
        <v>5</v>
      </c>
      <c r="K116">
        <v>8</v>
      </c>
      <c r="L116" s="1">
        <v>43961</v>
      </c>
    </row>
    <row r="117" spans="6:12" x14ac:dyDescent="0.25">
      <c r="F117" s="1">
        <v>43960</v>
      </c>
      <c r="G117" s="3">
        <v>834.80000000000007</v>
      </c>
      <c r="H117">
        <v>338.25</v>
      </c>
      <c r="I117">
        <v>2020</v>
      </c>
      <c r="J117" s="7">
        <v>5</v>
      </c>
      <c r="K117">
        <v>9</v>
      </c>
      <c r="L117" s="1">
        <v>43961</v>
      </c>
    </row>
    <row r="118" spans="6:12" x14ac:dyDescent="0.25">
      <c r="F118" s="1">
        <v>43961</v>
      </c>
      <c r="G118" s="3">
        <v>1780.35</v>
      </c>
      <c r="H118">
        <v>1588.0000000000002</v>
      </c>
      <c r="I118">
        <v>2020</v>
      </c>
      <c r="J118" s="7">
        <v>5</v>
      </c>
      <c r="K118">
        <v>10</v>
      </c>
      <c r="L118" s="1">
        <v>43961</v>
      </c>
    </row>
    <row r="119" spans="6:12" x14ac:dyDescent="0.25">
      <c r="F119" s="1">
        <v>43962</v>
      </c>
      <c r="G119" s="3">
        <v>6355.1</v>
      </c>
      <c r="H119">
        <v>4650.8500000000004</v>
      </c>
      <c r="I119">
        <v>2020</v>
      </c>
      <c r="J119" s="7">
        <v>5</v>
      </c>
      <c r="K119">
        <v>11</v>
      </c>
      <c r="L119" s="1">
        <v>43971</v>
      </c>
    </row>
    <row r="120" spans="6:12" x14ac:dyDescent="0.25">
      <c r="F120" s="1">
        <v>43963</v>
      </c>
      <c r="G120" s="3">
        <v>913.15000000000009</v>
      </c>
      <c r="H120">
        <v>1382.45</v>
      </c>
      <c r="I120">
        <v>2020</v>
      </c>
      <c r="J120" s="7">
        <v>5</v>
      </c>
      <c r="K120">
        <v>12</v>
      </c>
      <c r="L120" s="1">
        <v>43971</v>
      </c>
    </row>
    <row r="121" spans="6:12" x14ac:dyDescent="0.25">
      <c r="F121" s="1">
        <v>43964</v>
      </c>
      <c r="G121" s="3">
        <v>4807.8500000000004</v>
      </c>
      <c r="H121">
        <v>4186.5</v>
      </c>
      <c r="I121">
        <v>2020</v>
      </c>
      <c r="J121" s="7">
        <v>5</v>
      </c>
      <c r="K121">
        <v>13</v>
      </c>
      <c r="L121" s="1">
        <v>43971</v>
      </c>
    </row>
    <row r="122" spans="6:12" x14ac:dyDescent="0.25">
      <c r="F122" s="1">
        <v>43965</v>
      </c>
      <c r="G122" s="3">
        <v>677.30000000000007</v>
      </c>
      <c r="H122">
        <v>1237.6500000000001</v>
      </c>
      <c r="I122">
        <v>2020</v>
      </c>
      <c r="J122" s="7">
        <v>5</v>
      </c>
      <c r="K122">
        <v>14</v>
      </c>
      <c r="L122" s="1">
        <v>43971</v>
      </c>
    </row>
    <row r="123" spans="6:12" x14ac:dyDescent="0.25">
      <c r="F123" s="1">
        <v>43966</v>
      </c>
      <c r="G123" s="3">
        <v>3456.4</v>
      </c>
      <c r="H123">
        <v>1979.7</v>
      </c>
      <c r="I123">
        <v>2020</v>
      </c>
      <c r="J123" s="7">
        <v>5</v>
      </c>
      <c r="K123">
        <v>15</v>
      </c>
      <c r="L123" s="1">
        <v>43971</v>
      </c>
    </row>
    <row r="124" spans="6:12" x14ac:dyDescent="0.25">
      <c r="F124" s="1">
        <v>43967</v>
      </c>
      <c r="G124" s="3">
        <v>386.1</v>
      </c>
      <c r="H124">
        <v>1223.8</v>
      </c>
      <c r="I124">
        <v>2020</v>
      </c>
      <c r="J124" s="7">
        <v>5</v>
      </c>
      <c r="K124">
        <v>16</v>
      </c>
      <c r="L124" s="1">
        <v>43971</v>
      </c>
    </row>
    <row r="125" spans="6:12" x14ac:dyDescent="0.25">
      <c r="F125" s="1">
        <v>43968</v>
      </c>
      <c r="G125" s="3">
        <v>887.85</v>
      </c>
      <c r="H125">
        <v>463.70000000000005</v>
      </c>
      <c r="I125">
        <v>2020</v>
      </c>
      <c r="J125" s="7">
        <v>5</v>
      </c>
      <c r="K125">
        <v>17</v>
      </c>
      <c r="L125" s="1">
        <v>43971</v>
      </c>
    </row>
    <row r="126" spans="6:12" x14ac:dyDescent="0.25">
      <c r="F126" s="1">
        <v>43970</v>
      </c>
      <c r="G126" s="3">
        <v>793.80000000000007</v>
      </c>
      <c r="H126">
        <v>1570.65</v>
      </c>
      <c r="I126">
        <v>2020</v>
      </c>
      <c r="J126" s="7">
        <v>5</v>
      </c>
      <c r="K126">
        <v>19</v>
      </c>
      <c r="L126" s="1">
        <v>43971</v>
      </c>
    </row>
    <row r="127" spans="6:12" x14ac:dyDescent="0.25">
      <c r="F127" s="1">
        <v>43971</v>
      </c>
      <c r="G127" s="3">
        <v>936.90000000000009</v>
      </c>
      <c r="H127">
        <v>347.5</v>
      </c>
      <c r="I127">
        <v>2020</v>
      </c>
      <c r="J127" s="7">
        <v>5</v>
      </c>
      <c r="K127">
        <v>20</v>
      </c>
      <c r="L127" s="1">
        <v>43971</v>
      </c>
    </row>
    <row r="128" spans="6:12" x14ac:dyDescent="0.25">
      <c r="F128" s="1">
        <v>43972</v>
      </c>
      <c r="G128" s="3">
        <v>728.40000000000009</v>
      </c>
      <c r="H128">
        <v>2870.3</v>
      </c>
      <c r="I128">
        <v>2020</v>
      </c>
      <c r="J128" s="7">
        <v>5</v>
      </c>
      <c r="K128">
        <v>21</v>
      </c>
      <c r="L128" s="1">
        <v>43982</v>
      </c>
    </row>
    <row r="129" spans="6:12" x14ac:dyDescent="0.25">
      <c r="F129" s="1">
        <v>43973</v>
      </c>
      <c r="G129" s="3">
        <v>2205.65</v>
      </c>
      <c r="H129">
        <v>2213.4500000000003</v>
      </c>
      <c r="I129">
        <v>2020</v>
      </c>
      <c r="J129" s="7">
        <v>5</v>
      </c>
      <c r="K129">
        <v>22</v>
      </c>
      <c r="L129" s="1">
        <v>43982</v>
      </c>
    </row>
    <row r="130" spans="6:12" x14ac:dyDescent="0.25">
      <c r="F130" s="1">
        <v>43974</v>
      </c>
      <c r="G130" s="3">
        <v>856.6</v>
      </c>
      <c r="H130">
        <v>2351.3000000000002</v>
      </c>
      <c r="I130">
        <v>2020</v>
      </c>
      <c r="J130" s="7">
        <v>5</v>
      </c>
      <c r="K130">
        <v>23</v>
      </c>
      <c r="L130" s="1">
        <v>43982</v>
      </c>
    </row>
    <row r="131" spans="6:12" x14ac:dyDescent="0.25">
      <c r="F131" s="1">
        <v>43975</v>
      </c>
      <c r="G131" s="3">
        <v>1391.65</v>
      </c>
      <c r="H131">
        <v>0.25</v>
      </c>
      <c r="I131">
        <v>2020</v>
      </c>
      <c r="J131" s="7">
        <v>5</v>
      </c>
      <c r="K131">
        <v>24</v>
      </c>
      <c r="L131" s="1">
        <v>43982</v>
      </c>
    </row>
    <row r="132" spans="6:12" x14ac:dyDescent="0.25">
      <c r="F132" s="1">
        <v>43976</v>
      </c>
      <c r="G132" s="3">
        <v>3191.75</v>
      </c>
      <c r="H132">
        <v>3149.2000000000003</v>
      </c>
      <c r="I132">
        <v>2020</v>
      </c>
      <c r="J132" s="7">
        <v>5</v>
      </c>
      <c r="K132">
        <v>25</v>
      </c>
      <c r="L132" s="1">
        <v>43982</v>
      </c>
    </row>
    <row r="133" spans="6:12" x14ac:dyDescent="0.25">
      <c r="F133" s="1">
        <v>43977</v>
      </c>
      <c r="G133" s="3">
        <v>1331.65</v>
      </c>
      <c r="H133">
        <v>252</v>
      </c>
      <c r="I133">
        <v>2020</v>
      </c>
      <c r="J133" s="7">
        <v>5</v>
      </c>
      <c r="K133">
        <v>26</v>
      </c>
      <c r="L133" s="1">
        <v>43982</v>
      </c>
    </row>
    <row r="134" spans="6:12" x14ac:dyDescent="0.25">
      <c r="F134" s="1">
        <v>43978</v>
      </c>
      <c r="G134" s="3">
        <v>3087.5</v>
      </c>
      <c r="H134">
        <v>1208.4000000000001</v>
      </c>
      <c r="I134">
        <v>2020</v>
      </c>
      <c r="J134" s="7">
        <v>5</v>
      </c>
      <c r="K134">
        <v>27</v>
      </c>
      <c r="L134" s="1">
        <v>43982</v>
      </c>
    </row>
    <row r="135" spans="6:12" x14ac:dyDescent="0.25">
      <c r="F135" s="1">
        <v>43979</v>
      </c>
      <c r="G135" s="3">
        <v>3281.25</v>
      </c>
      <c r="H135">
        <v>3085.5</v>
      </c>
      <c r="I135">
        <v>2020</v>
      </c>
      <c r="J135" s="7">
        <v>5</v>
      </c>
      <c r="K135">
        <v>28</v>
      </c>
      <c r="L135" s="1">
        <v>43982</v>
      </c>
    </row>
    <row r="136" spans="6:12" x14ac:dyDescent="0.25">
      <c r="F136" s="1">
        <v>43980</v>
      </c>
      <c r="G136" s="3">
        <v>368.25</v>
      </c>
      <c r="H136">
        <v>1003.25</v>
      </c>
      <c r="I136">
        <v>2020</v>
      </c>
      <c r="J136" s="7">
        <v>5</v>
      </c>
      <c r="K136">
        <v>29</v>
      </c>
      <c r="L136" s="1">
        <v>43982</v>
      </c>
    </row>
    <row r="137" spans="6:12" x14ac:dyDescent="0.25">
      <c r="F137" s="1">
        <v>43981</v>
      </c>
      <c r="G137" s="3">
        <v>6770.35</v>
      </c>
      <c r="H137">
        <v>4708.8500000000004</v>
      </c>
      <c r="I137">
        <v>2020</v>
      </c>
      <c r="J137" s="7">
        <v>5</v>
      </c>
      <c r="K137">
        <v>30</v>
      </c>
      <c r="L137" s="1">
        <v>43982</v>
      </c>
    </row>
    <row r="138" spans="6:12" x14ac:dyDescent="0.25">
      <c r="F138" s="1">
        <v>43982</v>
      </c>
      <c r="G138" s="3">
        <v>2719.4</v>
      </c>
      <c r="H138">
        <v>2526.4499999999998</v>
      </c>
      <c r="I138">
        <v>2020</v>
      </c>
      <c r="J138" s="7">
        <v>5</v>
      </c>
      <c r="K138">
        <v>31</v>
      </c>
      <c r="L138" s="1">
        <v>43982</v>
      </c>
    </row>
    <row r="139" spans="6:12" x14ac:dyDescent="0.25">
      <c r="F139" s="1">
        <v>43983</v>
      </c>
      <c r="G139" s="3">
        <v>3288.85</v>
      </c>
      <c r="H139">
        <v>1880.5</v>
      </c>
      <c r="I139">
        <v>2020</v>
      </c>
      <c r="J139" s="7">
        <v>6</v>
      </c>
      <c r="K139">
        <v>1</v>
      </c>
      <c r="L139" s="1">
        <v>43992</v>
      </c>
    </row>
    <row r="140" spans="6:12" x14ac:dyDescent="0.25">
      <c r="F140" s="1">
        <v>43985</v>
      </c>
      <c r="G140" s="3">
        <v>717.25</v>
      </c>
      <c r="H140">
        <v>569.70000000000005</v>
      </c>
      <c r="I140">
        <v>2020</v>
      </c>
      <c r="J140" s="7">
        <v>6</v>
      </c>
      <c r="K140">
        <v>3</v>
      </c>
      <c r="L140" s="1">
        <v>43992</v>
      </c>
    </row>
    <row r="141" spans="6:12" x14ac:dyDescent="0.25">
      <c r="F141" s="1">
        <v>43986</v>
      </c>
      <c r="G141" s="3">
        <v>1484.3000000000002</v>
      </c>
      <c r="H141">
        <v>1173.1000000000001</v>
      </c>
      <c r="I141">
        <v>2020</v>
      </c>
      <c r="J141" s="7">
        <v>6</v>
      </c>
      <c r="K141">
        <v>4</v>
      </c>
      <c r="L141" s="1">
        <v>43992</v>
      </c>
    </row>
    <row r="142" spans="6:12" x14ac:dyDescent="0.25">
      <c r="F142" s="1">
        <v>43987</v>
      </c>
      <c r="G142" s="3">
        <v>502.20000000000005</v>
      </c>
      <c r="H142">
        <v>184.35000000000002</v>
      </c>
      <c r="I142">
        <v>2020</v>
      </c>
      <c r="J142" s="7">
        <v>6</v>
      </c>
      <c r="K142">
        <v>5</v>
      </c>
      <c r="L142" s="1">
        <v>43992</v>
      </c>
    </row>
    <row r="143" spans="6:12" x14ac:dyDescent="0.25">
      <c r="F143" s="1">
        <v>43989</v>
      </c>
      <c r="G143" s="3">
        <v>127.55000000000001</v>
      </c>
      <c r="H143">
        <v>1998.3000000000002</v>
      </c>
      <c r="I143">
        <v>2020</v>
      </c>
      <c r="J143" s="7">
        <v>6</v>
      </c>
      <c r="K143">
        <v>7</v>
      </c>
      <c r="L143" s="1">
        <v>43992</v>
      </c>
    </row>
    <row r="144" spans="6:12" x14ac:dyDescent="0.25">
      <c r="F144" s="1">
        <v>43990</v>
      </c>
      <c r="G144" s="3">
        <v>1358.65</v>
      </c>
      <c r="H144">
        <v>881.7</v>
      </c>
      <c r="I144">
        <v>2020</v>
      </c>
      <c r="J144" s="7">
        <v>6</v>
      </c>
      <c r="K144">
        <v>8</v>
      </c>
      <c r="L144" s="1">
        <v>43992</v>
      </c>
    </row>
    <row r="145" spans="6:12" x14ac:dyDescent="0.25">
      <c r="F145" s="1">
        <v>43991</v>
      </c>
      <c r="G145" s="3">
        <v>1160.8</v>
      </c>
      <c r="H145">
        <v>1377.0000000000002</v>
      </c>
      <c r="I145">
        <v>2020</v>
      </c>
      <c r="J145" s="7">
        <v>6</v>
      </c>
      <c r="K145">
        <v>9</v>
      </c>
      <c r="L145" s="1">
        <v>43992</v>
      </c>
    </row>
    <row r="146" spans="6:12" x14ac:dyDescent="0.25">
      <c r="F146" s="1">
        <v>43992</v>
      </c>
      <c r="G146" s="3">
        <v>2590.25</v>
      </c>
      <c r="H146">
        <v>2518.1000000000004</v>
      </c>
      <c r="I146">
        <v>2020</v>
      </c>
      <c r="J146" s="7">
        <v>6</v>
      </c>
      <c r="K146">
        <v>10</v>
      </c>
      <c r="L146" s="1">
        <v>43992</v>
      </c>
    </row>
    <row r="147" spans="6:12" x14ac:dyDescent="0.25">
      <c r="F147" s="1">
        <v>43993</v>
      </c>
      <c r="G147" s="3">
        <v>2034.7</v>
      </c>
      <c r="H147">
        <v>2641.15</v>
      </c>
      <c r="I147">
        <v>2020</v>
      </c>
      <c r="J147" s="7">
        <v>6</v>
      </c>
      <c r="K147">
        <v>11</v>
      </c>
      <c r="L147" s="1">
        <v>44002</v>
      </c>
    </row>
    <row r="148" spans="6:12" x14ac:dyDescent="0.25">
      <c r="F148" s="1">
        <v>43995</v>
      </c>
      <c r="G148" s="3">
        <v>601.1</v>
      </c>
      <c r="H148">
        <v>21.650000000000002</v>
      </c>
      <c r="I148">
        <v>2020</v>
      </c>
      <c r="J148" s="7">
        <v>6</v>
      </c>
      <c r="K148">
        <v>13</v>
      </c>
      <c r="L148" s="1">
        <v>44002</v>
      </c>
    </row>
    <row r="149" spans="6:12" x14ac:dyDescent="0.25">
      <c r="F149" s="1">
        <v>43996</v>
      </c>
      <c r="G149" s="3">
        <v>1091.8</v>
      </c>
      <c r="H149">
        <v>2095.9500000000003</v>
      </c>
      <c r="I149">
        <v>2020</v>
      </c>
      <c r="J149" s="7">
        <v>6</v>
      </c>
      <c r="K149">
        <v>14</v>
      </c>
      <c r="L149" s="1">
        <v>44002</v>
      </c>
    </row>
    <row r="150" spans="6:12" x14ac:dyDescent="0.25">
      <c r="F150" s="1">
        <v>43997</v>
      </c>
      <c r="G150" s="3">
        <v>891.85</v>
      </c>
      <c r="H150">
        <v>531.5</v>
      </c>
      <c r="I150">
        <v>2020</v>
      </c>
      <c r="J150" s="7">
        <v>6</v>
      </c>
      <c r="K150">
        <v>15</v>
      </c>
      <c r="L150" s="1">
        <v>44002</v>
      </c>
    </row>
    <row r="151" spans="6:12" x14ac:dyDescent="0.25">
      <c r="F151" s="1">
        <v>43998</v>
      </c>
      <c r="G151" s="3">
        <v>918.95</v>
      </c>
      <c r="H151">
        <v>1305.2</v>
      </c>
      <c r="I151">
        <v>2020</v>
      </c>
      <c r="J151" s="7">
        <v>6</v>
      </c>
      <c r="K151">
        <v>16</v>
      </c>
      <c r="L151" s="1">
        <v>44002</v>
      </c>
    </row>
    <row r="152" spans="6:12" x14ac:dyDescent="0.25">
      <c r="F152" s="1">
        <v>44000</v>
      </c>
      <c r="G152" s="3">
        <v>1066.8</v>
      </c>
      <c r="H152">
        <v>23.200000000000003</v>
      </c>
      <c r="I152">
        <v>2020</v>
      </c>
      <c r="J152" s="7">
        <v>6</v>
      </c>
      <c r="K152">
        <v>18</v>
      </c>
      <c r="L152" s="1">
        <v>44002</v>
      </c>
    </row>
    <row r="153" spans="6:12" x14ac:dyDescent="0.25">
      <c r="F153" s="1">
        <v>44001</v>
      </c>
      <c r="G153" s="3">
        <v>2736.4</v>
      </c>
      <c r="H153">
        <v>3888.6500000000005</v>
      </c>
      <c r="I153">
        <v>2020</v>
      </c>
      <c r="J153" s="7">
        <v>6</v>
      </c>
      <c r="K153">
        <v>19</v>
      </c>
      <c r="L153" s="1">
        <v>44002</v>
      </c>
    </row>
    <row r="154" spans="6:12" x14ac:dyDescent="0.25">
      <c r="F154" s="1">
        <v>44002</v>
      </c>
      <c r="G154" s="3">
        <v>4869.8</v>
      </c>
      <c r="H154">
        <v>5531.8</v>
      </c>
      <c r="I154">
        <v>2020</v>
      </c>
      <c r="J154" s="7">
        <v>6</v>
      </c>
      <c r="K154">
        <v>20</v>
      </c>
      <c r="L154" s="1">
        <v>44002</v>
      </c>
    </row>
    <row r="155" spans="6:12" x14ac:dyDescent="0.25">
      <c r="F155" s="1">
        <v>44003</v>
      </c>
      <c r="G155" s="3">
        <v>2440.65</v>
      </c>
      <c r="H155">
        <v>576.35</v>
      </c>
      <c r="I155">
        <v>2020</v>
      </c>
      <c r="J155" s="7">
        <v>6</v>
      </c>
      <c r="K155">
        <v>21</v>
      </c>
      <c r="L155" s="1">
        <v>44012</v>
      </c>
    </row>
    <row r="156" spans="6:12" x14ac:dyDescent="0.25">
      <c r="F156" s="1">
        <v>44004</v>
      </c>
      <c r="G156" s="3">
        <v>1077.8000000000002</v>
      </c>
      <c r="H156">
        <v>1469.9</v>
      </c>
      <c r="I156">
        <v>2020</v>
      </c>
      <c r="J156" s="7">
        <v>6</v>
      </c>
      <c r="K156">
        <v>22</v>
      </c>
      <c r="L156" s="1">
        <v>44012</v>
      </c>
    </row>
    <row r="157" spans="6:12" x14ac:dyDescent="0.25">
      <c r="F157" s="1">
        <v>44005</v>
      </c>
      <c r="G157" s="3">
        <v>1043.7</v>
      </c>
      <c r="H157">
        <v>500.70000000000005</v>
      </c>
      <c r="I157">
        <v>2020</v>
      </c>
      <c r="J157" s="7">
        <v>6</v>
      </c>
      <c r="K157">
        <v>23</v>
      </c>
      <c r="L157" s="1">
        <v>44012</v>
      </c>
    </row>
    <row r="158" spans="6:12" x14ac:dyDescent="0.25">
      <c r="F158" s="1">
        <v>44006</v>
      </c>
      <c r="G158" s="3">
        <v>2079.3000000000002</v>
      </c>
      <c r="H158">
        <v>1554.45</v>
      </c>
      <c r="I158">
        <v>2020</v>
      </c>
      <c r="J158" s="7">
        <v>6</v>
      </c>
      <c r="K158">
        <v>24</v>
      </c>
      <c r="L158" s="1">
        <v>44012</v>
      </c>
    </row>
    <row r="159" spans="6:12" x14ac:dyDescent="0.25">
      <c r="F159" s="1">
        <v>44007</v>
      </c>
      <c r="G159" s="3">
        <v>1298.45</v>
      </c>
      <c r="H159">
        <v>927.95</v>
      </c>
      <c r="I159">
        <v>2020</v>
      </c>
      <c r="J159" s="7">
        <v>6</v>
      </c>
      <c r="K159">
        <v>25</v>
      </c>
      <c r="L159" s="1">
        <v>44012</v>
      </c>
    </row>
    <row r="160" spans="6:12" x14ac:dyDescent="0.25">
      <c r="F160" s="1">
        <v>44009</v>
      </c>
      <c r="G160" s="3">
        <v>1542.15</v>
      </c>
      <c r="H160">
        <v>958.25</v>
      </c>
      <c r="I160">
        <v>2020</v>
      </c>
      <c r="J160" s="7">
        <v>6</v>
      </c>
      <c r="K160">
        <v>27</v>
      </c>
      <c r="L160" s="1">
        <v>44012</v>
      </c>
    </row>
    <row r="161" spans="6:12" x14ac:dyDescent="0.25">
      <c r="F161" s="1">
        <v>44010</v>
      </c>
      <c r="G161" s="3">
        <v>2079</v>
      </c>
      <c r="H161">
        <v>1157.45</v>
      </c>
      <c r="I161">
        <v>2020</v>
      </c>
      <c r="J161" s="7">
        <v>6</v>
      </c>
      <c r="K161">
        <v>28</v>
      </c>
      <c r="L161" s="1">
        <v>44012</v>
      </c>
    </row>
    <row r="162" spans="6:12" x14ac:dyDescent="0.25">
      <c r="F162" s="1">
        <v>44011</v>
      </c>
      <c r="G162" s="3">
        <v>2626.6500000000005</v>
      </c>
      <c r="H162">
        <v>2976.05</v>
      </c>
      <c r="I162">
        <v>2020</v>
      </c>
      <c r="J162" s="7">
        <v>6</v>
      </c>
      <c r="K162">
        <v>29</v>
      </c>
      <c r="L162" s="1">
        <v>44012</v>
      </c>
    </row>
    <row r="163" spans="6:12" x14ac:dyDescent="0.25">
      <c r="F163" s="1">
        <v>44012</v>
      </c>
      <c r="G163" s="3">
        <v>4020.5000000000009</v>
      </c>
      <c r="H163">
        <v>1772.9</v>
      </c>
      <c r="I163">
        <v>2020</v>
      </c>
      <c r="J163" s="7">
        <v>6</v>
      </c>
      <c r="K163">
        <v>30</v>
      </c>
      <c r="L163" s="1">
        <v>44012</v>
      </c>
    </row>
    <row r="164" spans="6:12" x14ac:dyDescent="0.25">
      <c r="F164" s="1">
        <v>44013</v>
      </c>
      <c r="G164" s="3">
        <v>1524.9</v>
      </c>
      <c r="H164">
        <v>762.05</v>
      </c>
      <c r="I164">
        <v>2020</v>
      </c>
      <c r="J164" s="7">
        <v>7</v>
      </c>
      <c r="K164">
        <v>1</v>
      </c>
      <c r="L164" s="1">
        <v>44022</v>
      </c>
    </row>
    <row r="165" spans="6:12" x14ac:dyDescent="0.25">
      <c r="F165" s="1">
        <v>44015</v>
      </c>
      <c r="G165" s="3">
        <v>2385.1500000000005</v>
      </c>
      <c r="H165">
        <v>2405.9499999999998</v>
      </c>
      <c r="I165">
        <v>2020</v>
      </c>
      <c r="J165" s="7">
        <v>7</v>
      </c>
      <c r="K165">
        <v>3</v>
      </c>
      <c r="L165" s="1">
        <v>44022</v>
      </c>
    </row>
    <row r="166" spans="6:12" x14ac:dyDescent="0.25">
      <c r="F166" s="1">
        <v>44017</v>
      </c>
      <c r="G166" s="3">
        <v>1455.9500000000003</v>
      </c>
      <c r="H166">
        <v>2947.15</v>
      </c>
      <c r="I166">
        <v>2020</v>
      </c>
      <c r="J166" s="7">
        <v>7</v>
      </c>
      <c r="K166">
        <v>5</v>
      </c>
      <c r="L166" s="1">
        <v>44022</v>
      </c>
    </row>
    <row r="167" spans="6:12" x14ac:dyDescent="0.25">
      <c r="F167" s="1">
        <v>44018</v>
      </c>
      <c r="G167" s="3">
        <v>4325.05</v>
      </c>
      <c r="H167">
        <v>3593.3500000000004</v>
      </c>
      <c r="I167">
        <v>2020</v>
      </c>
      <c r="J167" s="7">
        <v>7</v>
      </c>
      <c r="K167">
        <v>6</v>
      </c>
      <c r="L167" s="1">
        <v>44022</v>
      </c>
    </row>
    <row r="168" spans="6:12" x14ac:dyDescent="0.25">
      <c r="F168" s="1">
        <v>44019</v>
      </c>
      <c r="G168" s="3">
        <v>1456.15</v>
      </c>
      <c r="H168">
        <v>435.65000000000003</v>
      </c>
      <c r="I168">
        <v>2020</v>
      </c>
      <c r="J168" s="7">
        <v>7</v>
      </c>
      <c r="K168">
        <v>7</v>
      </c>
      <c r="L168" s="1">
        <v>44022</v>
      </c>
    </row>
    <row r="169" spans="6:12" x14ac:dyDescent="0.25">
      <c r="F169" s="1">
        <v>44020</v>
      </c>
      <c r="G169" s="3">
        <v>1393.4</v>
      </c>
      <c r="H169">
        <v>1606.65</v>
      </c>
      <c r="I169">
        <v>2020</v>
      </c>
      <c r="J169" s="7">
        <v>7</v>
      </c>
      <c r="K169">
        <v>8</v>
      </c>
      <c r="L169" s="1">
        <v>44022</v>
      </c>
    </row>
    <row r="170" spans="6:12" x14ac:dyDescent="0.25">
      <c r="F170" s="1">
        <v>44021</v>
      </c>
      <c r="G170" s="3">
        <v>4443.8</v>
      </c>
      <c r="H170">
        <v>2109.3000000000002</v>
      </c>
      <c r="I170">
        <v>2020</v>
      </c>
      <c r="J170" s="7">
        <v>7</v>
      </c>
      <c r="K170">
        <v>9</v>
      </c>
      <c r="L170" s="1">
        <v>44022</v>
      </c>
    </row>
    <row r="171" spans="6:12" x14ac:dyDescent="0.25">
      <c r="F171" s="1">
        <v>44022</v>
      </c>
      <c r="G171" s="3">
        <v>1439.5500000000002</v>
      </c>
      <c r="H171">
        <v>816.45</v>
      </c>
      <c r="I171">
        <v>2020</v>
      </c>
      <c r="J171" s="7">
        <v>7</v>
      </c>
      <c r="K171">
        <v>10</v>
      </c>
      <c r="L171" s="1">
        <v>44022</v>
      </c>
    </row>
    <row r="172" spans="6:12" x14ac:dyDescent="0.25">
      <c r="F172" s="1">
        <v>44023</v>
      </c>
      <c r="G172" s="3">
        <v>923.90000000000009</v>
      </c>
      <c r="H172">
        <v>795.55000000000007</v>
      </c>
      <c r="I172">
        <v>2020</v>
      </c>
      <c r="J172" s="7">
        <v>7</v>
      </c>
      <c r="K172">
        <v>11</v>
      </c>
      <c r="L172" s="1">
        <v>44032</v>
      </c>
    </row>
    <row r="173" spans="6:12" x14ac:dyDescent="0.25">
      <c r="F173" s="1">
        <v>44024</v>
      </c>
      <c r="G173" s="3">
        <v>2862.3500000000004</v>
      </c>
      <c r="H173">
        <v>3352.7000000000003</v>
      </c>
      <c r="I173">
        <v>2020</v>
      </c>
      <c r="J173" s="7">
        <v>7</v>
      </c>
      <c r="K173">
        <v>12</v>
      </c>
      <c r="L173" s="1">
        <v>44032</v>
      </c>
    </row>
    <row r="174" spans="6:12" x14ac:dyDescent="0.25">
      <c r="F174" s="1">
        <v>44025</v>
      </c>
      <c r="G174" s="3">
        <v>649.29999999999995</v>
      </c>
      <c r="H174">
        <v>1478.05</v>
      </c>
      <c r="I174">
        <v>2020</v>
      </c>
      <c r="J174" s="7">
        <v>7</v>
      </c>
      <c r="K174">
        <v>13</v>
      </c>
      <c r="L174" s="1">
        <v>44032</v>
      </c>
    </row>
    <row r="175" spans="6:12" x14ac:dyDescent="0.25">
      <c r="F175" s="1">
        <v>44027</v>
      </c>
      <c r="G175" s="3">
        <v>319.05</v>
      </c>
      <c r="H175">
        <v>231.35000000000002</v>
      </c>
      <c r="I175">
        <v>2020</v>
      </c>
      <c r="J175" s="7">
        <v>7</v>
      </c>
      <c r="K175">
        <v>15</v>
      </c>
      <c r="L175" s="1">
        <v>44032</v>
      </c>
    </row>
    <row r="176" spans="6:12" x14ac:dyDescent="0.25">
      <c r="F176" s="1">
        <v>44028</v>
      </c>
      <c r="G176" s="3">
        <v>1556.3500000000001</v>
      </c>
      <c r="H176">
        <v>1456.15</v>
      </c>
      <c r="I176">
        <v>2020</v>
      </c>
      <c r="J176" s="7">
        <v>7</v>
      </c>
      <c r="K176">
        <v>16</v>
      </c>
      <c r="L176" s="1">
        <v>44032</v>
      </c>
    </row>
    <row r="177" spans="6:12" x14ac:dyDescent="0.25">
      <c r="F177" s="1">
        <v>44029</v>
      </c>
      <c r="G177" s="3">
        <v>1782.5000000000002</v>
      </c>
      <c r="H177">
        <v>2041.9</v>
      </c>
      <c r="I177">
        <v>2020</v>
      </c>
      <c r="J177" s="7">
        <v>7</v>
      </c>
      <c r="K177">
        <v>17</v>
      </c>
      <c r="L177" s="1">
        <v>44032</v>
      </c>
    </row>
    <row r="178" spans="6:12" x14ac:dyDescent="0.25">
      <c r="F178" s="1">
        <v>44030</v>
      </c>
      <c r="G178" s="3">
        <v>216.95000000000002</v>
      </c>
      <c r="H178">
        <v>1219.45</v>
      </c>
      <c r="I178">
        <v>2020</v>
      </c>
      <c r="J178" s="7">
        <v>7</v>
      </c>
      <c r="K178">
        <v>18</v>
      </c>
      <c r="L178" s="1">
        <v>44032</v>
      </c>
    </row>
    <row r="179" spans="6:12" x14ac:dyDescent="0.25">
      <c r="F179" s="1">
        <v>44031</v>
      </c>
      <c r="G179" s="3">
        <v>2465.1000000000004</v>
      </c>
      <c r="H179">
        <v>2273.15</v>
      </c>
      <c r="I179">
        <v>2020</v>
      </c>
      <c r="J179" s="7">
        <v>7</v>
      </c>
      <c r="K179">
        <v>19</v>
      </c>
      <c r="L179" s="1">
        <v>44032</v>
      </c>
    </row>
    <row r="180" spans="6:12" x14ac:dyDescent="0.25">
      <c r="F180" s="1">
        <v>44032</v>
      </c>
      <c r="G180" s="3">
        <v>2980.8500000000004</v>
      </c>
      <c r="H180">
        <v>2341.3500000000004</v>
      </c>
      <c r="I180">
        <v>2020</v>
      </c>
      <c r="J180" s="7">
        <v>7</v>
      </c>
      <c r="K180">
        <v>20</v>
      </c>
      <c r="L180" s="1">
        <v>44032</v>
      </c>
    </row>
    <row r="181" spans="6:12" x14ac:dyDescent="0.25">
      <c r="F181" s="1">
        <v>44033</v>
      </c>
      <c r="G181" s="3">
        <v>2405.5000000000005</v>
      </c>
      <c r="H181">
        <v>3993.1000000000004</v>
      </c>
      <c r="I181">
        <v>2020</v>
      </c>
      <c r="J181" s="7">
        <v>7</v>
      </c>
      <c r="K181">
        <v>21</v>
      </c>
      <c r="L181" s="1">
        <v>44043</v>
      </c>
    </row>
    <row r="182" spans="6:12" x14ac:dyDescent="0.25">
      <c r="F182" s="1">
        <v>44034</v>
      </c>
      <c r="G182" s="3">
        <v>315.55</v>
      </c>
      <c r="H182">
        <v>342.5</v>
      </c>
      <c r="I182">
        <v>2020</v>
      </c>
      <c r="J182" s="7">
        <v>7</v>
      </c>
      <c r="K182">
        <v>22</v>
      </c>
      <c r="L182" s="1">
        <v>44043</v>
      </c>
    </row>
    <row r="183" spans="6:12" x14ac:dyDescent="0.25">
      <c r="F183" s="1">
        <v>44035</v>
      </c>
      <c r="G183" s="3">
        <v>2717.6000000000004</v>
      </c>
      <c r="H183">
        <v>3015.85</v>
      </c>
      <c r="I183">
        <v>2020</v>
      </c>
      <c r="J183" s="7">
        <v>7</v>
      </c>
      <c r="K183">
        <v>23</v>
      </c>
      <c r="L183" s="1">
        <v>44043</v>
      </c>
    </row>
    <row r="184" spans="6:12" x14ac:dyDescent="0.25">
      <c r="F184" s="1">
        <v>44036</v>
      </c>
      <c r="G184" s="3">
        <v>1451.4</v>
      </c>
      <c r="H184">
        <v>1296.4000000000001</v>
      </c>
      <c r="I184">
        <v>2020</v>
      </c>
      <c r="J184" s="7">
        <v>7</v>
      </c>
      <c r="K184">
        <v>24</v>
      </c>
      <c r="L184" s="1">
        <v>44043</v>
      </c>
    </row>
    <row r="185" spans="6:12" x14ac:dyDescent="0.25">
      <c r="F185" s="1">
        <v>44037</v>
      </c>
      <c r="G185" s="3">
        <v>285.95</v>
      </c>
      <c r="H185">
        <v>807.55000000000007</v>
      </c>
      <c r="I185">
        <v>2020</v>
      </c>
      <c r="J185" s="7">
        <v>7</v>
      </c>
      <c r="K185">
        <v>25</v>
      </c>
      <c r="L185" s="1">
        <v>44043</v>
      </c>
    </row>
    <row r="186" spans="6:12" x14ac:dyDescent="0.25">
      <c r="F186" s="1">
        <v>44038</v>
      </c>
      <c r="G186" s="3">
        <v>699.05000000000007</v>
      </c>
      <c r="H186">
        <v>766.30000000000007</v>
      </c>
      <c r="I186">
        <v>2020</v>
      </c>
      <c r="J186" s="7">
        <v>7</v>
      </c>
      <c r="K186">
        <v>26</v>
      </c>
      <c r="L186" s="1">
        <v>44043</v>
      </c>
    </row>
    <row r="187" spans="6:12" x14ac:dyDescent="0.25">
      <c r="F187" s="1">
        <v>44039</v>
      </c>
      <c r="G187" s="3">
        <v>845.85</v>
      </c>
      <c r="H187">
        <v>68.45</v>
      </c>
      <c r="I187">
        <v>2020</v>
      </c>
      <c r="J187" s="7">
        <v>7</v>
      </c>
      <c r="K187">
        <v>27</v>
      </c>
      <c r="L187" s="1">
        <v>44043</v>
      </c>
    </row>
    <row r="188" spans="6:12" x14ac:dyDescent="0.25">
      <c r="F188" s="1">
        <v>44040</v>
      </c>
      <c r="G188" s="3">
        <v>2447.25</v>
      </c>
      <c r="H188">
        <v>1633.3000000000002</v>
      </c>
      <c r="I188">
        <v>2020</v>
      </c>
      <c r="J188" s="7">
        <v>7</v>
      </c>
      <c r="K188">
        <v>28</v>
      </c>
      <c r="L188" s="1">
        <v>44043</v>
      </c>
    </row>
    <row r="189" spans="6:12" x14ac:dyDescent="0.25">
      <c r="F189" s="1">
        <v>44041</v>
      </c>
      <c r="G189" s="3">
        <v>1928.8000000000002</v>
      </c>
      <c r="H189">
        <v>2409.6000000000004</v>
      </c>
      <c r="I189">
        <v>2020</v>
      </c>
      <c r="J189" s="7">
        <v>7</v>
      </c>
      <c r="K189">
        <v>29</v>
      </c>
      <c r="L189" s="1">
        <v>44043</v>
      </c>
    </row>
    <row r="190" spans="6:12" x14ac:dyDescent="0.25">
      <c r="F190" s="1">
        <v>44042</v>
      </c>
      <c r="G190" s="3">
        <v>1453.3500000000001</v>
      </c>
      <c r="H190">
        <v>1456.95</v>
      </c>
      <c r="I190">
        <v>2020</v>
      </c>
      <c r="J190" s="7">
        <v>7</v>
      </c>
      <c r="K190">
        <v>30</v>
      </c>
      <c r="L190" s="1">
        <v>44043</v>
      </c>
    </row>
    <row r="191" spans="6:12" x14ac:dyDescent="0.25">
      <c r="F191" s="1">
        <v>44043</v>
      </c>
      <c r="G191" s="3">
        <v>1418.5500000000002</v>
      </c>
      <c r="H191">
        <v>1445.7</v>
      </c>
      <c r="I191">
        <v>2020</v>
      </c>
      <c r="J191" s="7">
        <v>7</v>
      </c>
      <c r="K191">
        <v>31</v>
      </c>
      <c r="L191" s="1">
        <v>44043</v>
      </c>
    </row>
    <row r="192" spans="6:12" x14ac:dyDescent="0.25">
      <c r="F192" s="1">
        <v>44045</v>
      </c>
      <c r="G192" s="3">
        <v>3454.5</v>
      </c>
      <c r="H192">
        <v>3236</v>
      </c>
      <c r="I192">
        <v>2020</v>
      </c>
      <c r="J192" s="7">
        <v>8</v>
      </c>
      <c r="K192">
        <v>2</v>
      </c>
      <c r="L192" s="1">
        <v>44053</v>
      </c>
    </row>
    <row r="193" spans="6:12" x14ac:dyDescent="0.25">
      <c r="F193" s="1">
        <v>44046</v>
      </c>
      <c r="G193" s="3">
        <v>2480.8500000000004</v>
      </c>
      <c r="H193">
        <v>1710.7000000000003</v>
      </c>
      <c r="I193">
        <v>2020</v>
      </c>
      <c r="J193" s="7">
        <v>8</v>
      </c>
      <c r="K193">
        <v>3</v>
      </c>
      <c r="L193" s="1">
        <v>44053</v>
      </c>
    </row>
    <row r="194" spans="6:12" x14ac:dyDescent="0.25">
      <c r="F194" s="1">
        <v>44047</v>
      </c>
      <c r="G194" s="3">
        <v>3301.9</v>
      </c>
      <c r="H194">
        <v>2076.9</v>
      </c>
      <c r="I194">
        <v>2020</v>
      </c>
      <c r="J194" s="7">
        <v>8</v>
      </c>
      <c r="K194">
        <v>4</v>
      </c>
      <c r="L194" s="1">
        <v>44053</v>
      </c>
    </row>
    <row r="195" spans="6:12" x14ac:dyDescent="0.25">
      <c r="F195" s="1">
        <v>44050</v>
      </c>
      <c r="G195" s="3">
        <v>415.55</v>
      </c>
      <c r="H195">
        <v>1361.2</v>
      </c>
      <c r="I195">
        <v>2020</v>
      </c>
      <c r="J195" s="7">
        <v>8</v>
      </c>
      <c r="K195">
        <v>7</v>
      </c>
      <c r="L195" s="1">
        <v>44053</v>
      </c>
    </row>
    <row r="196" spans="6:12" x14ac:dyDescent="0.25">
      <c r="F196" s="1">
        <v>44051</v>
      </c>
      <c r="G196" s="3">
        <v>734.3</v>
      </c>
      <c r="H196">
        <v>1959.1000000000001</v>
      </c>
      <c r="I196">
        <v>2020</v>
      </c>
      <c r="J196" s="7">
        <v>8</v>
      </c>
      <c r="K196">
        <v>8</v>
      </c>
      <c r="L196" s="1">
        <v>44053</v>
      </c>
    </row>
    <row r="197" spans="6:12" x14ac:dyDescent="0.25">
      <c r="F197" s="1">
        <v>44052</v>
      </c>
      <c r="G197" s="3">
        <v>1641.65</v>
      </c>
      <c r="H197">
        <v>2835.9500000000003</v>
      </c>
      <c r="I197">
        <v>2020</v>
      </c>
      <c r="J197" s="7">
        <v>8</v>
      </c>
      <c r="K197">
        <v>9</v>
      </c>
      <c r="L197" s="1">
        <v>44053</v>
      </c>
    </row>
    <row r="198" spans="6:12" x14ac:dyDescent="0.25">
      <c r="F198" s="1">
        <v>44053</v>
      </c>
      <c r="G198" s="3">
        <v>1253.2</v>
      </c>
      <c r="H198">
        <v>1599.35</v>
      </c>
      <c r="I198">
        <v>2020</v>
      </c>
      <c r="J198" s="7">
        <v>8</v>
      </c>
      <c r="K198">
        <v>10</v>
      </c>
      <c r="L198" s="1">
        <v>44053</v>
      </c>
    </row>
    <row r="199" spans="6:12" x14ac:dyDescent="0.25">
      <c r="F199" s="1">
        <v>44054</v>
      </c>
      <c r="G199" s="3">
        <v>1606.8500000000001</v>
      </c>
      <c r="H199">
        <v>313.85000000000002</v>
      </c>
      <c r="I199">
        <v>2020</v>
      </c>
      <c r="J199" s="7">
        <v>8</v>
      </c>
      <c r="K199">
        <v>11</v>
      </c>
      <c r="L199" s="1">
        <v>44063</v>
      </c>
    </row>
    <row r="200" spans="6:12" x14ac:dyDescent="0.25">
      <c r="F200" s="1">
        <v>44055</v>
      </c>
      <c r="G200" s="3">
        <v>1425.7500000000002</v>
      </c>
      <c r="H200">
        <v>942.9</v>
      </c>
      <c r="I200">
        <v>2020</v>
      </c>
      <c r="J200" s="7">
        <v>8</v>
      </c>
      <c r="K200">
        <v>12</v>
      </c>
      <c r="L200" s="1">
        <v>44063</v>
      </c>
    </row>
    <row r="201" spans="6:12" x14ac:dyDescent="0.25">
      <c r="F201" s="1">
        <v>44056</v>
      </c>
      <c r="G201" s="3">
        <v>1971.1500000000003</v>
      </c>
      <c r="H201">
        <v>1772.4</v>
      </c>
      <c r="I201">
        <v>2020</v>
      </c>
      <c r="J201" s="7">
        <v>8</v>
      </c>
      <c r="K201">
        <v>13</v>
      </c>
      <c r="L201" s="1">
        <v>44063</v>
      </c>
    </row>
    <row r="202" spans="6:12" x14ac:dyDescent="0.25">
      <c r="F202" s="1">
        <v>44057</v>
      </c>
      <c r="G202" s="3">
        <v>2005.25</v>
      </c>
      <c r="H202">
        <v>3352.6</v>
      </c>
      <c r="I202">
        <v>2020</v>
      </c>
      <c r="J202" s="7">
        <v>8</v>
      </c>
      <c r="K202">
        <v>14</v>
      </c>
      <c r="L202" s="1">
        <v>44063</v>
      </c>
    </row>
    <row r="203" spans="6:12" x14ac:dyDescent="0.25">
      <c r="F203" s="1">
        <v>44058</v>
      </c>
      <c r="G203" s="3">
        <v>1655.5500000000002</v>
      </c>
      <c r="H203">
        <v>2468.8000000000002</v>
      </c>
      <c r="I203">
        <v>2020</v>
      </c>
      <c r="J203" s="7">
        <v>8</v>
      </c>
      <c r="K203">
        <v>15</v>
      </c>
      <c r="L203" s="1">
        <v>44063</v>
      </c>
    </row>
    <row r="204" spans="6:12" x14ac:dyDescent="0.25">
      <c r="F204" s="1">
        <v>44060</v>
      </c>
      <c r="G204" s="3">
        <v>2585.6500000000005</v>
      </c>
      <c r="H204">
        <v>2983.1000000000004</v>
      </c>
      <c r="I204">
        <v>2020</v>
      </c>
      <c r="J204" s="7">
        <v>8</v>
      </c>
      <c r="K204">
        <v>17</v>
      </c>
      <c r="L204" s="1">
        <v>44063</v>
      </c>
    </row>
    <row r="205" spans="6:12" x14ac:dyDescent="0.25">
      <c r="F205" s="1">
        <v>44061</v>
      </c>
      <c r="G205" s="3">
        <v>1329.25</v>
      </c>
      <c r="H205">
        <v>1229.95</v>
      </c>
      <c r="I205">
        <v>2020</v>
      </c>
      <c r="J205" s="7">
        <v>8</v>
      </c>
      <c r="K205">
        <v>18</v>
      </c>
      <c r="L205" s="1">
        <v>44063</v>
      </c>
    </row>
    <row r="206" spans="6:12" x14ac:dyDescent="0.25">
      <c r="F206" s="1">
        <v>44062</v>
      </c>
      <c r="G206" s="3">
        <v>1658.15</v>
      </c>
      <c r="H206">
        <v>3496.9000000000005</v>
      </c>
      <c r="I206">
        <v>2020</v>
      </c>
      <c r="J206" s="7">
        <v>8</v>
      </c>
      <c r="K206">
        <v>19</v>
      </c>
      <c r="L206" s="1">
        <v>44063</v>
      </c>
    </row>
    <row r="207" spans="6:12" x14ac:dyDescent="0.25">
      <c r="F207" s="1">
        <v>44063</v>
      </c>
      <c r="G207" s="3">
        <v>1036.0999999999999</v>
      </c>
      <c r="H207">
        <v>2032.5500000000002</v>
      </c>
      <c r="I207">
        <v>2020</v>
      </c>
      <c r="J207" s="7">
        <v>8</v>
      </c>
      <c r="K207">
        <v>20</v>
      </c>
      <c r="L207" s="1">
        <v>44063</v>
      </c>
    </row>
    <row r="208" spans="6:12" x14ac:dyDescent="0.25">
      <c r="F208" s="1">
        <v>44064</v>
      </c>
      <c r="G208" s="3">
        <v>1903.8000000000002</v>
      </c>
      <c r="H208">
        <v>1477.8000000000002</v>
      </c>
      <c r="I208">
        <v>2020</v>
      </c>
      <c r="J208" s="7">
        <v>8</v>
      </c>
      <c r="K208">
        <v>21</v>
      </c>
      <c r="L208" s="1">
        <v>44074</v>
      </c>
    </row>
    <row r="209" spans="6:12" x14ac:dyDescent="0.25">
      <c r="F209" s="1">
        <v>44065</v>
      </c>
      <c r="G209" s="3">
        <v>62.35</v>
      </c>
      <c r="H209">
        <v>613.75</v>
      </c>
      <c r="I209">
        <v>2020</v>
      </c>
      <c r="J209" s="7">
        <v>8</v>
      </c>
      <c r="K209">
        <v>22</v>
      </c>
      <c r="L209" s="1">
        <v>44074</v>
      </c>
    </row>
    <row r="210" spans="6:12" x14ac:dyDescent="0.25">
      <c r="F210" s="1">
        <v>44066</v>
      </c>
      <c r="G210" s="3">
        <v>679.75</v>
      </c>
      <c r="H210">
        <v>66.350000000000009</v>
      </c>
      <c r="I210">
        <v>2020</v>
      </c>
      <c r="J210" s="7">
        <v>8</v>
      </c>
      <c r="K210">
        <v>23</v>
      </c>
      <c r="L210" s="1">
        <v>44074</v>
      </c>
    </row>
    <row r="211" spans="6:12" x14ac:dyDescent="0.25">
      <c r="F211" s="1">
        <v>44068</v>
      </c>
      <c r="G211" s="3">
        <v>2205.75</v>
      </c>
      <c r="H211">
        <v>1750.0500000000002</v>
      </c>
      <c r="I211">
        <v>2020</v>
      </c>
      <c r="J211" s="7">
        <v>8</v>
      </c>
      <c r="K211">
        <v>25</v>
      </c>
      <c r="L211" s="1">
        <v>44074</v>
      </c>
    </row>
    <row r="212" spans="6:12" x14ac:dyDescent="0.25">
      <c r="F212" s="1">
        <v>44069</v>
      </c>
      <c r="G212" s="3">
        <v>1123.8</v>
      </c>
      <c r="H212">
        <v>1075.7</v>
      </c>
      <c r="I212">
        <v>2020</v>
      </c>
      <c r="J212" s="7">
        <v>8</v>
      </c>
      <c r="K212">
        <v>26</v>
      </c>
      <c r="L212" s="1">
        <v>44074</v>
      </c>
    </row>
    <row r="213" spans="6:12" x14ac:dyDescent="0.25">
      <c r="F213" s="1">
        <v>44070</v>
      </c>
      <c r="G213" s="3">
        <v>3781.5000000000005</v>
      </c>
      <c r="H213">
        <v>3574.9000000000005</v>
      </c>
      <c r="I213">
        <v>2020</v>
      </c>
      <c r="J213" s="7">
        <v>8</v>
      </c>
      <c r="K213">
        <v>27</v>
      </c>
      <c r="L213" s="1">
        <v>44074</v>
      </c>
    </row>
    <row r="214" spans="6:12" x14ac:dyDescent="0.25">
      <c r="F214" s="1">
        <v>44072</v>
      </c>
      <c r="G214" s="3">
        <v>1001.75</v>
      </c>
      <c r="H214">
        <v>1485.5</v>
      </c>
      <c r="I214">
        <v>2020</v>
      </c>
      <c r="J214" s="7">
        <v>8</v>
      </c>
      <c r="K214">
        <v>29</v>
      </c>
      <c r="L214" s="1">
        <v>44074</v>
      </c>
    </row>
    <row r="215" spans="6:12" x14ac:dyDescent="0.25">
      <c r="F215" s="1">
        <v>44073</v>
      </c>
      <c r="G215" s="3">
        <v>3156.1000000000004</v>
      </c>
      <c r="H215">
        <v>1324.0500000000002</v>
      </c>
      <c r="I215">
        <v>2020</v>
      </c>
      <c r="J215" s="7">
        <v>8</v>
      </c>
      <c r="K215">
        <v>30</v>
      </c>
      <c r="L215" s="1">
        <v>44074</v>
      </c>
    </row>
    <row r="216" spans="6:12" x14ac:dyDescent="0.25">
      <c r="F216" s="1">
        <v>44074</v>
      </c>
      <c r="G216" s="3">
        <v>3098.3</v>
      </c>
      <c r="H216">
        <v>2186.4000000000005</v>
      </c>
      <c r="I216">
        <v>2020</v>
      </c>
      <c r="J216" s="7">
        <v>8</v>
      </c>
      <c r="K216">
        <v>31</v>
      </c>
      <c r="L216" s="1">
        <v>44074</v>
      </c>
    </row>
    <row r="217" spans="6:12" x14ac:dyDescent="0.25">
      <c r="F217" s="1">
        <v>44075</v>
      </c>
      <c r="G217" s="3">
        <v>130.65</v>
      </c>
      <c r="H217">
        <v>560.05000000000007</v>
      </c>
      <c r="I217">
        <v>2020</v>
      </c>
      <c r="J217" s="7">
        <v>9</v>
      </c>
      <c r="K217">
        <v>1</v>
      </c>
      <c r="L217" s="1">
        <v>44084</v>
      </c>
    </row>
    <row r="218" spans="6:12" x14ac:dyDescent="0.25">
      <c r="F218" s="1">
        <v>44076</v>
      </c>
      <c r="G218" s="3">
        <v>3628.7</v>
      </c>
      <c r="H218">
        <v>3683.2500000000005</v>
      </c>
      <c r="I218">
        <v>2020</v>
      </c>
      <c r="J218" s="7">
        <v>9</v>
      </c>
      <c r="K218">
        <v>2</v>
      </c>
      <c r="L218" s="1">
        <v>44084</v>
      </c>
    </row>
    <row r="219" spans="6:12" x14ac:dyDescent="0.25">
      <c r="F219" s="1">
        <v>44077</v>
      </c>
      <c r="G219" s="3">
        <v>1286.3500000000001</v>
      </c>
      <c r="H219">
        <v>833.7</v>
      </c>
      <c r="I219">
        <v>2020</v>
      </c>
      <c r="J219" s="7">
        <v>9</v>
      </c>
      <c r="K219">
        <v>3</v>
      </c>
      <c r="L219" s="1">
        <v>44084</v>
      </c>
    </row>
    <row r="220" spans="6:12" x14ac:dyDescent="0.25">
      <c r="F220" s="1">
        <v>44078</v>
      </c>
      <c r="G220" s="3">
        <v>2249.1999999999998</v>
      </c>
      <c r="H220">
        <v>1067.8000000000002</v>
      </c>
      <c r="I220">
        <v>2020</v>
      </c>
      <c r="J220" s="7">
        <v>9</v>
      </c>
      <c r="K220">
        <v>4</v>
      </c>
      <c r="L220" s="1">
        <v>44084</v>
      </c>
    </row>
    <row r="221" spans="6:12" x14ac:dyDescent="0.25">
      <c r="F221" s="1">
        <v>44079</v>
      </c>
      <c r="G221" s="3">
        <v>1253.0500000000002</v>
      </c>
      <c r="H221">
        <v>1141.25</v>
      </c>
      <c r="I221">
        <v>2020</v>
      </c>
      <c r="J221" s="7">
        <v>9</v>
      </c>
      <c r="K221">
        <v>5</v>
      </c>
      <c r="L221" s="1">
        <v>44084</v>
      </c>
    </row>
    <row r="222" spans="6:12" x14ac:dyDescent="0.25">
      <c r="F222" s="1">
        <v>44080</v>
      </c>
      <c r="G222" s="3">
        <v>3868.7000000000007</v>
      </c>
      <c r="H222">
        <v>926.25000000000011</v>
      </c>
      <c r="I222">
        <v>2020</v>
      </c>
      <c r="J222" s="7">
        <v>9</v>
      </c>
      <c r="K222">
        <v>6</v>
      </c>
      <c r="L222" s="1">
        <v>44084</v>
      </c>
    </row>
    <row r="223" spans="6:12" x14ac:dyDescent="0.25">
      <c r="F223" s="1">
        <v>44081</v>
      </c>
      <c r="G223" s="3">
        <v>4916.0000000000009</v>
      </c>
      <c r="H223">
        <v>5346.75</v>
      </c>
      <c r="I223">
        <v>2020</v>
      </c>
      <c r="J223" s="7">
        <v>9</v>
      </c>
      <c r="K223">
        <v>7</v>
      </c>
      <c r="L223" s="1">
        <v>44084</v>
      </c>
    </row>
    <row r="224" spans="6:12" x14ac:dyDescent="0.25">
      <c r="F224" s="1">
        <v>44082</v>
      </c>
      <c r="G224" s="3">
        <v>201.4</v>
      </c>
      <c r="H224">
        <v>822.45</v>
      </c>
      <c r="I224">
        <v>2020</v>
      </c>
      <c r="J224" s="7">
        <v>9</v>
      </c>
      <c r="K224">
        <v>8</v>
      </c>
      <c r="L224" s="1">
        <v>44084</v>
      </c>
    </row>
    <row r="225" spans="6:12" x14ac:dyDescent="0.25">
      <c r="F225" s="1">
        <v>44083</v>
      </c>
      <c r="G225" s="3">
        <v>2966.3500000000004</v>
      </c>
      <c r="H225">
        <v>3151.8</v>
      </c>
      <c r="I225">
        <v>2020</v>
      </c>
      <c r="J225" s="7">
        <v>9</v>
      </c>
      <c r="K225">
        <v>9</v>
      </c>
      <c r="L225" s="1">
        <v>44084</v>
      </c>
    </row>
    <row r="226" spans="6:12" x14ac:dyDescent="0.25">
      <c r="F226" s="1">
        <v>44084</v>
      </c>
      <c r="G226" s="3">
        <v>588.75</v>
      </c>
      <c r="H226">
        <v>192.75</v>
      </c>
      <c r="I226">
        <v>2020</v>
      </c>
      <c r="J226" s="7">
        <v>9</v>
      </c>
      <c r="K226">
        <v>10</v>
      </c>
      <c r="L226" s="1">
        <v>44084</v>
      </c>
    </row>
    <row r="227" spans="6:12" x14ac:dyDescent="0.25">
      <c r="F227" s="1">
        <v>44085</v>
      </c>
      <c r="G227" s="3">
        <v>1853.1</v>
      </c>
      <c r="H227">
        <v>804.75</v>
      </c>
      <c r="I227">
        <v>2020</v>
      </c>
      <c r="J227" s="7">
        <v>9</v>
      </c>
      <c r="K227">
        <v>11</v>
      </c>
      <c r="L227" s="1">
        <v>44094</v>
      </c>
    </row>
    <row r="228" spans="6:12" x14ac:dyDescent="0.25">
      <c r="F228" s="1">
        <v>44086</v>
      </c>
      <c r="G228" s="3">
        <v>2526.75</v>
      </c>
      <c r="H228">
        <v>424.25</v>
      </c>
      <c r="I228">
        <v>2020</v>
      </c>
      <c r="J228" s="7">
        <v>9</v>
      </c>
      <c r="K228">
        <v>12</v>
      </c>
      <c r="L228" s="1">
        <v>44094</v>
      </c>
    </row>
    <row r="229" spans="6:12" x14ac:dyDescent="0.25">
      <c r="F229" s="1">
        <v>44087</v>
      </c>
      <c r="G229" s="3">
        <v>1135.9000000000001</v>
      </c>
      <c r="H229">
        <v>1386.7</v>
      </c>
      <c r="I229">
        <v>2020</v>
      </c>
      <c r="J229" s="7">
        <v>9</v>
      </c>
      <c r="K229">
        <v>13</v>
      </c>
      <c r="L229" s="1">
        <v>44094</v>
      </c>
    </row>
    <row r="230" spans="6:12" x14ac:dyDescent="0.25">
      <c r="F230" s="1">
        <v>44088</v>
      </c>
      <c r="G230" s="3">
        <v>907.45</v>
      </c>
      <c r="H230">
        <v>670.80000000000007</v>
      </c>
      <c r="I230">
        <v>2020</v>
      </c>
      <c r="J230" s="7">
        <v>9</v>
      </c>
      <c r="K230">
        <v>14</v>
      </c>
      <c r="L230" s="1">
        <v>44094</v>
      </c>
    </row>
    <row r="231" spans="6:12" x14ac:dyDescent="0.25">
      <c r="F231" s="1">
        <v>44089</v>
      </c>
      <c r="G231" s="3">
        <v>411.55</v>
      </c>
      <c r="H231">
        <v>940.25</v>
      </c>
      <c r="I231">
        <v>2020</v>
      </c>
      <c r="J231" s="7">
        <v>9</v>
      </c>
      <c r="K231">
        <v>15</v>
      </c>
      <c r="L231" s="1">
        <v>44094</v>
      </c>
    </row>
    <row r="232" spans="6:12" x14ac:dyDescent="0.25">
      <c r="F232" s="1">
        <v>44091</v>
      </c>
      <c r="G232" s="3">
        <v>2468.4</v>
      </c>
      <c r="H232">
        <v>3368.75</v>
      </c>
      <c r="I232">
        <v>2020</v>
      </c>
      <c r="J232" s="7">
        <v>9</v>
      </c>
      <c r="K232">
        <v>17</v>
      </c>
      <c r="L232" s="1">
        <v>44094</v>
      </c>
    </row>
    <row r="233" spans="6:12" x14ac:dyDescent="0.25">
      <c r="F233" s="1">
        <v>44092</v>
      </c>
      <c r="G233" s="3">
        <v>348.3</v>
      </c>
      <c r="H233">
        <v>1030.3</v>
      </c>
      <c r="I233">
        <v>2020</v>
      </c>
      <c r="J233" s="7">
        <v>9</v>
      </c>
      <c r="K233">
        <v>18</v>
      </c>
      <c r="L233" s="1">
        <v>44094</v>
      </c>
    </row>
    <row r="234" spans="6:12" x14ac:dyDescent="0.25">
      <c r="F234" s="1">
        <v>44093</v>
      </c>
      <c r="G234" s="3">
        <v>1226.6000000000001</v>
      </c>
      <c r="H234">
        <v>2177.9</v>
      </c>
      <c r="I234">
        <v>2020</v>
      </c>
      <c r="J234" s="7">
        <v>9</v>
      </c>
      <c r="K234">
        <v>19</v>
      </c>
      <c r="L234" s="1">
        <v>44094</v>
      </c>
    </row>
    <row r="235" spans="6:12" x14ac:dyDescent="0.25">
      <c r="F235" s="1">
        <v>44094</v>
      </c>
      <c r="G235" s="3">
        <v>1922.1</v>
      </c>
      <c r="H235">
        <v>2163.1999999999998</v>
      </c>
      <c r="I235">
        <v>2020</v>
      </c>
      <c r="J235" s="7">
        <v>9</v>
      </c>
      <c r="K235">
        <v>20</v>
      </c>
      <c r="L235" s="1">
        <v>44094</v>
      </c>
    </row>
    <row r="236" spans="6:12" x14ac:dyDescent="0.25">
      <c r="F236" s="1">
        <v>44095</v>
      </c>
      <c r="G236" s="3">
        <v>2126.3500000000004</v>
      </c>
      <c r="H236">
        <v>2087.9</v>
      </c>
      <c r="I236">
        <v>2020</v>
      </c>
      <c r="J236" s="7">
        <v>9</v>
      </c>
      <c r="K236">
        <v>21</v>
      </c>
      <c r="L236" s="1">
        <v>44104</v>
      </c>
    </row>
    <row r="237" spans="6:12" x14ac:dyDescent="0.25">
      <c r="F237" s="1">
        <v>44096</v>
      </c>
      <c r="G237" s="3">
        <v>2642.7000000000003</v>
      </c>
      <c r="H237">
        <v>2137.6999999999998</v>
      </c>
      <c r="I237">
        <v>2020</v>
      </c>
      <c r="J237" s="7">
        <v>9</v>
      </c>
      <c r="K237">
        <v>22</v>
      </c>
      <c r="L237" s="1">
        <v>44104</v>
      </c>
    </row>
    <row r="238" spans="6:12" x14ac:dyDescent="0.25">
      <c r="F238" s="1">
        <v>44097</v>
      </c>
      <c r="G238" s="3">
        <v>1943.7</v>
      </c>
      <c r="H238">
        <v>3672.25</v>
      </c>
      <c r="I238">
        <v>2020</v>
      </c>
      <c r="J238" s="7">
        <v>9</v>
      </c>
      <c r="K238">
        <v>23</v>
      </c>
      <c r="L238" s="1">
        <v>44104</v>
      </c>
    </row>
    <row r="239" spans="6:12" x14ac:dyDescent="0.25">
      <c r="F239" s="1">
        <v>44098</v>
      </c>
      <c r="G239" s="3">
        <v>3005</v>
      </c>
      <c r="H239">
        <v>2373.1000000000004</v>
      </c>
      <c r="I239">
        <v>2020</v>
      </c>
      <c r="J239" s="7">
        <v>9</v>
      </c>
      <c r="K239">
        <v>24</v>
      </c>
      <c r="L239" s="1">
        <v>44104</v>
      </c>
    </row>
    <row r="240" spans="6:12" x14ac:dyDescent="0.25">
      <c r="F240" s="1">
        <v>44099</v>
      </c>
      <c r="G240" s="3">
        <v>283.45</v>
      </c>
      <c r="H240">
        <v>54.7</v>
      </c>
      <c r="I240">
        <v>2020</v>
      </c>
      <c r="J240" s="7">
        <v>9</v>
      </c>
      <c r="K240">
        <v>25</v>
      </c>
      <c r="L240" s="1">
        <v>44104</v>
      </c>
    </row>
    <row r="241" spans="6:12" x14ac:dyDescent="0.25">
      <c r="F241" s="1">
        <v>44100</v>
      </c>
      <c r="G241" s="3">
        <v>2066.1999999999998</v>
      </c>
      <c r="H241">
        <v>2134.1000000000004</v>
      </c>
      <c r="I241">
        <v>2020</v>
      </c>
      <c r="J241" s="7">
        <v>9</v>
      </c>
      <c r="K241">
        <v>26</v>
      </c>
      <c r="L241" s="1">
        <v>44104</v>
      </c>
    </row>
    <row r="242" spans="6:12" x14ac:dyDescent="0.25">
      <c r="F242" s="1">
        <v>44101</v>
      </c>
      <c r="G242" s="3">
        <v>4578.55</v>
      </c>
      <c r="H242">
        <v>3601.1500000000005</v>
      </c>
      <c r="I242">
        <v>2020</v>
      </c>
      <c r="J242" s="7">
        <v>9</v>
      </c>
      <c r="K242">
        <v>27</v>
      </c>
      <c r="L242" s="1">
        <v>44104</v>
      </c>
    </row>
    <row r="243" spans="6:12" x14ac:dyDescent="0.25">
      <c r="F243" s="1">
        <v>44102</v>
      </c>
      <c r="G243" s="3">
        <v>443.35</v>
      </c>
      <c r="H243">
        <v>1324.15</v>
      </c>
      <c r="I243">
        <v>2020</v>
      </c>
      <c r="J243" s="7">
        <v>9</v>
      </c>
      <c r="K243">
        <v>28</v>
      </c>
      <c r="L243" s="1">
        <v>44104</v>
      </c>
    </row>
    <row r="244" spans="6:12" x14ac:dyDescent="0.25">
      <c r="F244" s="1">
        <v>44104</v>
      </c>
      <c r="G244" s="3">
        <v>4979.5</v>
      </c>
      <c r="H244">
        <v>2967.25</v>
      </c>
      <c r="I244">
        <v>2020</v>
      </c>
      <c r="J244" s="7">
        <v>9</v>
      </c>
      <c r="K244">
        <v>30</v>
      </c>
      <c r="L244" s="1">
        <v>44104</v>
      </c>
    </row>
    <row r="245" spans="6:12" x14ac:dyDescent="0.25">
      <c r="F245" s="1">
        <v>44105</v>
      </c>
      <c r="G245" s="3">
        <v>304.3</v>
      </c>
      <c r="H245">
        <v>1218.25</v>
      </c>
      <c r="I245">
        <v>2020</v>
      </c>
      <c r="J245" s="7">
        <v>10</v>
      </c>
      <c r="K245">
        <v>1</v>
      </c>
      <c r="L245" s="1">
        <v>44114</v>
      </c>
    </row>
    <row r="246" spans="6:12" x14ac:dyDescent="0.25">
      <c r="F246" s="1">
        <v>44106</v>
      </c>
      <c r="G246" s="3">
        <v>378.40000000000003</v>
      </c>
      <c r="H246">
        <v>598.30000000000007</v>
      </c>
      <c r="I246">
        <v>2020</v>
      </c>
      <c r="J246" s="7">
        <v>10</v>
      </c>
      <c r="K246">
        <v>2</v>
      </c>
      <c r="L246" s="1">
        <v>44114</v>
      </c>
    </row>
    <row r="247" spans="6:12" x14ac:dyDescent="0.25">
      <c r="F247" s="1">
        <v>44107</v>
      </c>
      <c r="G247" s="3">
        <v>732.45</v>
      </c>
      <c r="H247">
        <v>0.70000000000000007</v>
      </c>
      <c r="I247">
        <v>2020</v>
      </c>
      <c r="J247" s="7">
        <v>10</v>
      </c>
      <c r="K247">
        <v>3</v>
      </c>
      <c r="L247" s="1">
        <v>44114</v>
      </c>
    </row>
    <row r="248" spans="6:12" x14ac:dyDescent="0.25">
      <c r="F248" s="1">
        <v>44108</v>
      </c>
      <c r="G248" s="3">
        <v>1422.5</v>
      </c>
      <c r="H248">
        <v>1440.7500000000002</v>
      </c>
      <c r="I248">
        <v>2020</v>
      </c>
      <c r="J248" s="7">
        <v>10</v>
      </c>
      <c r="K248">
        <v>4</v>
      </c>
      <c r="L248" s="1">
        <v>44114</v>
      </c>
    </row>
    <row r="249" spans="6:12" x14ac:dyDescent="0.25">
      <c r="F249" s="1">
        <v>44109</v>
      </c>
      <c r="G249" s="3">
        <v>1469.3000000000002</v>
      </c>
      <c r="H249">
        <v>1174.55</v>
      </c>
      <c r="I249">
        <v>2020</v>
      </c>
      <c r="J249" s="7">
        <v>10</v>
      </c>
      <c r="K249">
        <v>5</v>
      </c>
      <c r="L249" s="1">
        <v>44114</v>
      </c>
    </row>
    <row r="250" spans="6:12" x14ac:dyDescent="0.25">
      <c r="F250" s="1">
        <v>44110</v>
      </c>
      <c r="G250" s="3">
        <v>2071.9500000000003</v>
      </c>
      <c r="H250">
        <v>1794.3500000000001</v>
      </c>
      <c r="I250">
        <v>2020</v>
      </c>
      <c r="J250" s="7">
        <v>10</v>
      </c>
      <c r="K250">
        <v>6</v>
      </c>
      <c r="L250" s="1">
        <v>44114</v>
      </c>
    </row>
    <row r="251" spans="6:12" x14ac:dyDescent="0.25">
      <c r="F251" s="1">
        <v>44111</v>
      </c>
      <c r="G251" s="3">
        <v>850.40000000000009</v>
      </c>
      <c r="H251">
        <v>1510.6</v>
      </c>
      <c r="I251">
        <v>2020</v>
      </c>
      <c r="J251" s="7">
        <v>10</v>
      </c>
      <c r="K251">
        <v>7</v>
      </c>
      <c r="L251" s="1">
        <v>44114</v>
      </c>
    </row>
    <row r="252" spans="6:12" x14ac:dyDescent="0.25">
      <c r="F252" s="1">
        <v>44112</v>
      </c>
      <c r="G252" s="3">
        <v>1886.8000000000002</v>
      </c>
      <c r="H252">
        <v>1923.8000000000002</v>
      </c>
      <c r="I252">
        <v>2020</v>
      </c>
      <c r="J252" s="7">
        <v>10</v>
      </c>
      <c r="K252">
        <v>8</v>
      </c>
      <c r="L252" s="1">
        <v>44114</v>
      </c>
    </row>
    <row r="253" spans="6:12" x14ac:dyDescent="0.25">
      <c r="F253" s="1">
        <v>44113</v>
      </c>
      <c r="G253" s="3">
        <v>515</v>
      </c>
      <c r="H253">
        <v>1240.7</v>
      </c>
      <c r="I253">
        <v>2020</v>
      </c>
      <c r="J253" s="7">
        <v>10</v>
      </c>
      <c r="K253">
        <v>9</v>
      </c>
      <c r="L253" s="1">
        <v>44114</v>
      </c>
    </row>
    <row r="254" spans="6:12" x14ac:dyDescent="0.25">
      <c r="F254" s="1">
        <v>44114</v>
      </c>
      <c r="G254" s="3">
        <v>4821.5</v>
      </c>
      <c r="H254">
        <v>4470.4000000000005</v>
      </c>
      <c r="I254">
        <v>2020</v>
      </c>
      <c r="J254" s="7">
        <v>10</v>
      </c>
      <c r="K254">
        <v>10</v>
      </c>
      <c r="L254" s="1">
        <v>44114</v>
      </c>
    </row>
    <row r="255" spans="6:12" x14ac:dyDescent="0.25">
      <c r="F255" s="1">
        <v>44115</v>
      </c>
      <c r="G255" s="3">
        <v>790.90000000000009</v>
      </c>
      <c r="H255">
        <v>1100.8</v>
      </c>
      <c r="I255">
        <v>2020</v>
      </c>
      <c r="J255" s="7">
        <v>10</v>
      </c>
      <c r="K255">
        <v>11</v>
      </c>
      <c r="L255" s="1">
        <v>44124</v>
      </c>
    </row>
    <row r="256" spans="6:12" x14ac:dyDescent="0.25">
      <c r="F256" s="1">
        <v>44116</v>
      </c>
      <c r="G256" s="3">
        <v>2048.5500000000002</v>
      </c>
      <c r="H256">
        <v>2539.8000000000002</v>
      </c>
      <c r="I256">
        <v>2020</v>
      </c>
      <c r="J256" s="7">
        <v>10</v>
      </c>
      <c r="K256">
        <v>12</v>
      </c>
      <c r="L256" s="1">
        <v>44124</v>
      </c>
    </row>
    <row r="257" spans="6:12" x14ac:dyDescent="0.25">
      <c r="F257" s="1">
        <v>44117</v>
      </c>
      <c r="G257" s="3">
        <v>2364.65</v>
      </c>
      <c r="H257">
        <v>3404.4</v>
      </c>
      <c r="I257">
        <v>2020</v>
      </c>
      <c r="J257" s="7">
        <v>10</v>
      </c>
      <c r="K257">
        <v>13</v>
      </c>
      <c r="L257" s="1">
        <v>44124</v>
      </c>
    </row>
    <row r="258" spans="6:12" x14ac:dyDescent="0.25">
      <c r="F258" s="1">
        <v>44118</v>
      </c>
      <c r="G258" s="3">
        <v>1684.45</v>
      </c>
      <c r="H258">
        <v>2433.8500000000004</v>
      </c>
      <c r="I258">
        <v>2020</v>
      </c>
      <c r="J258" s="7">
        <v>10</v>
      </c>
      <c r="K258">
        <v>14</v>
      </c>
      <c r="L258" s="1">
        <v>44124</v>
      </c>
    </row>
    <row r="259" spans="6:12" x14ac:dyDescent="0.25">
      <c r="F259" s="1">
        <v>44119</v>
      </c>
      <c r="G259" s="3">
        <v>2389.9499999999998</v>
      </c>
      <c r="H259">
        <v>2014.7000000000003</v>
      </c>
      <c r="I259">
        <v>2020</v>
      </c>
      <c r="J259" s="7">
        <v>10</v>
      </c>
      <c r="K259">
        <v>15</v>
      </c>
      <c r="L259" s="1">
        <v>44124</v>
      </c>
    </row>
    <row r="260" spans="6:12" x14ac:dyDescent="0.25">
      <c r="F260" s="1">
        <v>44120</v>
      </c>
      <c r="G260" s="3">
        <v>4325.1499999999996</v>
      </c>
      <c r="H260">
        <v>4861.55</v>
      </c>
      <c r="I260">
        <v>2020</v>
      </c>
      <c r="J260" s="7">
        <v>10</v>
      </c>
      <c r="K260">
        <v>16</v>
      </c>
      <c r="L260" s="1">
        <v>44124</v>
      </c>
    </row>
    <row r="261" spans="6:12" x14ac:dyDescent="0.25">
      <c r="F261" s="1">
        <v>44121</v>
      </c>
      <c r="G261" s="3">
        <v>2925.75</v>
      </c>
      <c r="H261">
        <v>3525.65</v>
      </c>
      <c r="I261">
        <v>2020</v>
      </c>
      <c r="J261" s="7">
        <v>10</v>
      </c>
      <c r="K261">
        <v>17</v>
      </c>
      <c r="L261" s="1">
        <v>44124</v>
      </c>
    </row>
    <row r="262" spans="6:12" x14ac:dyDescent="0.25">
      <c r="F262" s="1">
        <v>44122</v>
      </c>
      <c r="G262" s="3">
        <v>4352.9500000000007</v>
      </c>
      <c r="H262">
        <v>4451.8</v>
      </c>
      <c r="I262">
        <v>2020</v>
      </c>
      <c r="J262" s="7">
        <v>10</v>
      </c>
      <c r="K262">
        <v>18</v>
      </c>
      <c r="L262" s="1">
        <v>44124</v>
      </c>
    </row>
    <row r="263" spans="6:12" x14ac:dyDescent="0.25">
      <c r="F263" s="1">
        <v>44123</v>
      </c>
      <c r="G263" s="3">
        <v>718.80000000000007</v>
      </c>
      <c r="H263">
        <v>419.85</v>
      </c>
      <c r="I263">
        <v>2020</v>
      </c>
      <c r="J263" s="7">
        <v>10</v>
      </c>
      <c r="K263">
        <v>19</v>
      </c>
      <c r="L263" s="1">
        <v>44124</v>
      </c>
    </row>
    <row r="264" spans="6:12" x14ac:dyDescent="0.25">
      <c r="F264" s="1">
        <v>44124</v>
      </c>
      <c r="G264" s="3">
        <v>3629.2</v>
      </c>
      <c r="H264">
        <v>3585.25</v>
      </c>
      <c r="I264">
        <v>2020</v>
      </c>
      <c r="J264" s="7">
        <v>10</v>
      </c>
      <c r="K264">
        <v>20</v>
      </c>
      <c r="L264" s="1">
        <v>44124</v>
      </c>
    </row>
    <row r="265" spans="6:12" x14ac:dyDescent="0.25">
      <c r="F265" s="1">
        <v>44125</v>
      </c>
      <c r="G265" s="3">
        <v>5720.8000000000011</v>
      </c>
      <c r="H265">
        <v>4109.2500000000009</v>
      </c>
      <c r="I265">
        <v>2020</v>
      </c>
      <c r="J265" s="7">
        <v>10</v>
      </c>
      <c r="K265">
        <v>21</v>
      </c>
      <c r="L265" s="1">
        <v>44135</v>
      </c>
    </row>
    <row r="266" spans="6:12" x14ac:dyDescent="0.25">
      <c r="F266" s="1">
        <v>44126</v>
      </c>
      <c r="G266" s="3">
        <v>1670.9</v>
      </c>
      <c r="H266">
        <v>1174.5500000000002</v>
      </c>
      <c r="I266">
        <v>2020</v>
      </c>
      <c r="J266" s="7">
        <v>10</v>
      </c>
      <c r="K266">
        <v>22</v>
      </c>
      <c r="L266" s="1">
        <v>44135</v>
      </c>
    </row>
    <row r="267" spans="6:12" x14ac:dyDescent="0.25">
      <c r="F267" s="1">
        <v>44127</v>
      </c>
      <c r="G267" s="3">
        <v>2187.65</v>
      </c>
      <c r="H267">
        <v>1882.45</v>
      </c>
      <c r="I267">
        <v>2020</v>
      </c>
      <c r="J267" s="7">
        <v>10</v>
      </c>
      <c r="K267">
        <v>23</v>
      </c>
      <c r="L267" s="1">
        <v>44135</v>
      </c>
    </row>
    <row r="268" spans="6:12" x14ac:dyDescent="0.25">
      <c r="F268" s="1">
        <v>44128</v>
      </c>
      <c r="G268" s="3">
        <v>2598.2000000000003</v>
      </c>
      <c r="H268">
        <v>1514.7500000000002</v>
      </c>
      <c r="I268">
        <v>2020</v>
      </c>
      <c r="J268" s="7">
        <v>10</v>
      </c>
      <c r="K268">
        <v>24</v>
      </c>
      <c r="L268" s="1">
        <v>44135</v>
      </c>
    </row>
    <row r="269" spans="6:12" x14ac:dyDescent="0.25">
      <c r="F269" s="1">
        <v>44129</v>
      </c>
      <c r="G269" s="3">
        <v>3468.75</v>
      </c>
      <c r="H269">
        <v>2918.25</v>
      </c>
      <c r="I269">
        <v>2020</v>
      </c>
      <c r="J269" s="7">
        <v>10</v>
      </c>
      <c r="K269">
        <v>25</v>
      </c>
      <c r="L269" s="1">
        <v>44135</v>
      </c>
    </row>
    <row r="270" spans="6:12" x14ac:dyDescent="0.25">
      <c r="F270" s="1">
        <v>44130</v>
      </c>
      <c r="G270" s="3">
        <v>2379.3500000000004</v>
      </c>
      <c r="H270">
        <v>1052.5</v>
      </c>
      <c r="I270">
        <v>2020</v>
      </c>
      <c r="J270" s="7">
        <v>10</v>
      </c>
      <c r="K270">
        <v>26</v>
      </c>
      <c r="L270" s="1">
        <v>44135</v>
      </c>
    </row>
    <row r="271" spans="6:12" x14ac:dyDescent="0.25">
      <c r="F271" s="1">
        <v>44131</v>
      </c>
      <c r="G271" s="3">
        <v>2753.2000000000003</v>
      </c>
      <c r="H271">
        <v>3347.95</v>
      </c>
      <c r="I271">
        <v>2020</v>
      </c>
      <c r="J271" s="7">
        <v>10</v>
      </c>
      <c r="K271">
        <v>27</v>
      </c>
      <c r="L271" s="1">
        <v>44135</v>
      </c>
    </row>
    <row r="272" spans="6:12" x14ac:dyDescent="0.25">
      <c r="F272" s="1">
        <v>44132</v>
      </c>
      <c r="G272" s="3">
        <v>1888.8000000000002</v>
      </c>
      <c r="H272">
        <v>770.55000000000007</v>
      </c>
      <c r="I272">
        <v>2020</v>
      </c>
      <c r="J272" s="7">
        <v>10</v>
      </c>
      <c r="K272">
        <v>28</v>
      </c>
      <c r="L272" s="1">
        <v>44135</v>
      </c>
    </row>
    <row r="273" spans="6:12" x14ac:dyDescent="0.25">
      <c r="F273" s="1">
        <v>44133</v>
      </c>
      <c r="G273" s="3">
        <v>2091.1</v>
      </c>
      <c r="H273">
        <v>2494.1999999999998</v>
      </c>
      <c r="I273">
        <v>2020</v>
      </c>
      <c r="J273" s="7">
        <v>10</v>
      </c>
      <c r="K273">
        <v>29</v>
      </c>
      <c r="L273" s="1">
        <v>44135</v>
      </c>
    </row>
    <row r="274" spans="6:12" x14ac:dyDescent="0.25">
      <c r="F274" s="1">
        <v>44134</v>
      </c>
      <c r="G274" s="3">
        <v>4709.5</v>
      </c>
      <c r="H274">
        <v>2006.8500000000001</v>
      </c>
      <c r="I274">
        <v>2020</v>
      </c>
      <c r="J274" s="7">
        <v>10</v>
      </c>
      <c r="K274">
        <v>30</v>
      </c>
      <c r="L274" s="1">
        <v>44135</v>
      </c>
    </row>
    <row r="275" spans="6:12" x14ac:dyDescent="0.25">
      <c r="F275" s="1">
        <v>44135</v>
      </c>
      <c r="G275" s="3">
        <v>1486.65</v>
      </c>
      <c r="H275">
        <v>1290.2</v>
      </c>
      <c r="I275">
        <v>2020</v>
      </c>
      <c r="J275" s="7">
        <v>10</v>
      </c>
      <c r="K275">
        <v>31</v>
      </c>
      <c r="L275" s="1">
        <v>44135</v>
      </c>
    </row>
    <row r="276" spans="6:12" x14ac:dyDescent="0.25">
      <c r="F276" s="1">
        <v>44136</v>
      </c>
      <c r="G276" s="3">
        <v>2607</v>
      </c>
      <c r="H276">
        <v>1001.6</v>
      </c>
      <c r="I276">
        <v>2020</v>
      </c>
      <c r="J276" s="7">
        <v>11</v>
      </c>
      <c r="K276">
        <v>1</v>
      </c>
      <c r="L276" s="1">
        <v>44145</v>
      </c>
    </row>
    <row r="277" spans="6:12" x14ac:dyDescent="0.25">
      <c r="F277" s="1">
        <v>44137</v>
      </c>
      <c r="G277" s="3">
        <v>1422.85</v>
      </c>
      <c r="H277">
        <v>842.3</v>
      </c>
      <c r="I277">
        <v>2020</v>
      </c>
      <c r="J277" s="7">
        <v>11</v>
      </c>
      <c r="K277">
        <v>2</v>
      </c>
      <c r="L277" s="1">
        <v>44145</v>
      </c>
    </row>
    <row r="278" spans="6:12" x14ac:dyDescent="0.25">
      <c r="F278" s="1">
        <v>44138</v>
      </c>
      <c r="G278" s="3">
        <v>2438.8500000000004</v>
      </c>
      <c r="H278">
        <v>1805.3000000000002</v>
      </c>
      <c r="I278">
        <v>2020</v>
      </c>
      <c r="J278" s="7">
        <v>11</v>
      </c>
      <c r="K278">
        <v>3</v>
      </c>
      <c r="L278" s="1">
        <v>44145</v>
      </c>
    </row>
    <row r="279" spans="6:12" x14ac:dyDescent="0.25">
      <c r="F279" s="1">
        <v>44139</v>
      </c>
      <c r="G279" s="3">
        <v>2961.4000000000005</v>
      </c>
      <c r="H279">
        <v>2786.6000000000004</v>
      </c>
      <c r="I279">
        <v>2020</v>
      </c>
      <c r="J279" s="7">
        <v>11</v>
      </c>
      <c r="K279">
        <v>4</v>
      </c>
      <c r="L279" s="1">
        <v>44145</v>
      </c>
    </row>
    <row r="280" spans="6:12" x14ac:dyDescent="0.25">
      <c r="F280" s="1">
        <v>44140</v>
      </c>
      <c r="G280" s="3">
        <v>3488.5</v>
      </c>
      <c r="H280">
        <v>3521.7000000000003</v>
      </c>
      <c r="I280">
        <v>2020</v>
      </c>
      <c r="J280" s="7">
        <v>11</v>
      </c>
      <c r="K280">
        <v>5</v>
      </c>
      <c r="L280" s="1">
        <v>44145</v>
      </c>
    </row>
    <row r="281" spans="6:12" x14ac:dyDescent="0.25">
      <c r="F281" s="1">
        <v>44141</v>
      </c>
      <c r="G281" s="3">
        <v>1161.8499999999999</v>
      </c>
      <c r="H281">
        <v>1286.9000000000001</v>
      </c>
      <c r="I281">
        <v>2020</v>
      </c>
      <c r="J281" s="7">
        <v>11</v>
      </c>
      <c r="K281">
        <v>6</v>
      </c>
      <c r="L281" s="1">
        <v>44145</v>
      </c>
    </row>
    <row r="282" spans="6:12" x14ac:dyDescent="0.25">
      <c r="F282" s="1">
        <v>44142</v>
      </c>
      <c r="G282" s="3">
        <v>2991.5000000000005</v>
      </c>
      <c r="H282">
        <v>2944.8500000000004</v>
      </c>
      <c r="I282">
        <v>2020</v>
      </c>
      <c r="J282" s="7">
        <v>11</v>
      </c>
      <c r="K282">
        <v>7</v>
      </c>
      <c r="L282" s="1">
        <v>44145</v>
      </c>
    </row>
    <row r="283" spans="6:12" x14ac:dyDescent="0.25">
      <c r="F283" s="1">
        <v>44143</v>
      </c>
      <c r="G283" s="3">
        <v>1426.75</v>
      </c>
      <c r="H283">
        <v>1743.15</v>
      </c>
      <c r="I283">
        <v>2020</v>
      </c>
      <c r="J283" s="7">
        <v>11</v>
      </c>
      <c r="K283">
        <v>8</v>
      </c>
      <c r="L283" s="1">
        <v>44145</v>
      </c>
    </row>
    <row r="284" spans="6:12" x14ac:dyDescent="0.25">
      <c r="F284" s="1">
        <v>44144</v>
      </c>
      <c r="G284" s="3">
        <v>774.45</v>
      </c>
      <c r="H284">
        <v>636.85</v>
      </c>
      <c r="I284">
        <v>2020</v>
      </c>
      <c r="J284" s="7">
        <v>11</v>
      </c>
      <c r="K284">
        <v>9</v>
      </c>
      <c r="L284" s="1">
        <v>44145</v>
      </c>
    </row>
    <row r="285" spans="6:12" x14ac:dyDescent="0.25">
      <c r="F285" s="1">
        <v>44145</v>
      </c>
      <c r="G285" s="3">
        <v>492.85</v>
      </c>
      <c r="H285">
        <v>2693.3500000000004</v>
      </c>
      <c r="I285">
        <v>2020</v>
      </c>
      <c r="J285" s="7">
        <v>11</v>
      </c>
      <c r="K285">
        <v>10</v>
      </c>
      <c r="L285" s="1">
        <v>44145</v>
      </c>
    </row>
    <row r="286" spans="6:12" x14ac:dyDescent="0.25">
      <c r="F286" s="1">
        <v>44146</v>
      </c>
      <c r="G286" s="3">
        <v>1647.75</v>
      </c>
      <c r="H286">
        <v>2439.6500000000005</v>
      </c>
      <c r="I286">
        <v>2020</v>
      </c>
      <c r="J286" s="7">
        <v>11</v>
      </c>
      <c r="K286">
        <v>11</v>
      </c>
      <c r="L286" s="1">
        <v>44155</v>
      </c>
    </row>
    <row r="287" spans="6:12" x14ac:dyDescent="0.25">
      <c r="F287" s="1">
        <v>44147</v>
      </c>
      <c r="G287" s="3">
        <v>2264.1999999999998</v>
      </c>
      <c r="H287">
        <v>1331.75</v>
      </c>
      <c r="I287">
        <v>2020</v>
      </c>
      <c r="J287" s="7">
        <v>11</v>
      </c>
      <c r="K287">
        <v>12</v>
      </c>
      <c r="L287" s="1">
        <v>44155</v>
      </c>
    </row>
    <row r="288" spans="6:12" x14ac:dyDescent="0.25">
      <c r="F288" s="1">
        <v>44148</v>
      </c>
      <c r="G288" s="3">
        <v>1145.45</v>
      </c>
      <c r="H288">
        <v>210.60000000000002</v>
      </c>
      <c r="I288">
        <v>2020</v>
      </c>
      <c r="J288" s="7">
        <v>11</v>
      </c>
      <c r="K288">
        <v>13</v>
      </c>
      <c r="L288" s="1">
        <v>44155</v>
      </c>
    </row>
    <row r="289" spans="6:12" x14ac:dyDescent="0.25">
      <c r="F289" s="1">
        <v>44149</v>
      </c>
      <c r="G289" s="3">
        <v>596.95000000000005</v>
      </c>
      <c r="H289">
        <v>565.70000000000005</v>
      </c>
      <c r="I289">
        <v>2020</v>
      </c>
      <c r="J289" s="7">
        <v>11</v>
      </c>
      <c r="K289">
        <v>14</v>
      </c>
      <c r="L289" s="1">
        <v>44155</v>
      </c>
    </row>
    <row r="290" spans="6:12" x14ac:dyDescent="0.25">
      <c r="F290" s="1">
        <v>44150</v>
      </c>
      <c r="G290" s="3">
        <v>2922.1000000000004</v>
      </c>
      <c r="H290">
        <v>3109.0000000000005</v>
      </c>
      <c r="I290">
        <v>2020</v>
      </c>
      <c r="J290" s="7">
        <v>11</v>
      </c>
      <c r="K290">
        <v>15</v>
      </c>
      <c r="L290" s="1">
        <v>44155</v>
      </c>
    </row>
    <row r="291" spans="6:12" x14ac:dyDescent="0.25">
      <c r="F291" s="1">
        <v>44151</v>
      </c>
      <c r="G291" s="3">
        <v>1783.6000000000001</v>
      </c>
      <c r="H291">
        <v>1770.4</v>
      </c>
      <c r="I291">
        <v>2020</v>
      </c>
      <c r="J291" s="7">
        <v>11</v>
      </c>
      <c r="K291">
        <v>16</v>
      </c>
      <c r="L291" s="1">
        <v>44155</v>
      </c>
    </row>
    <row r="292" spans="6:12" x14ac:dyDescent="0.25">
      <c r="F292" s="1">
        <v>44152</v>
      </c>
      <c r="G292" s="3">
        <v>316.95000000000005</v>
      </c>
      <c r="H292">
        <v>180.5</v>
      </c>
      <c r="I292">
        <v>2020</v>
      </c>
      <c r="J292" s="7">
        <v>11</v>
      </c>
      <c r="K292">
        <v>17</v>
      </c>
      <c r="L292" s="1">
        <v>44155</v>
      </c>
    </row>
    <row r="293" spans="6:12" x14ac:dyDescent="0.25">
      <c r="F293" s="1">
        <v>44153</v>
      </c>
      <c r="G293" s="3">
        <v>2278.65</v>
      </c>
      <c r="H293">
        <v>3273.65</v>
      </c>
      <c r="I293">
        <v>2020</v>
      </c>
      <c r="J293" s="7">
        <v>11</v>
      </c>
      <c r="K293">
        <v>18</v>
      </c>
      <c r="L293" s="1">
        <v>44155</v>
      </c>
    </row>
    <row r="294" spans="6:12" x14ac:dyDescent="0.25">
      <c r="F294" s="1">
        <v>44154</v>
      </c>
      <c r="G294" s="3">
        <v>2519.5500000000002</v>
      </c>
      <c r="H294">
        <v>4902.8</v>
      </c>
      <c r="I294">
        <v>2020</v>
      </c>
      <c r="J294" s="7">
        <v>11</v>
      </c>
      <c r="K294">
        <v>19</v>
      </c>
      <c r="L294" s="1">
        <v>44155</v>
      </c>
    </row>
    <row r="295" spans="6:12" x14ac:dyDescent="0.25">
      <c r="F295" s="1">
        <v>44155</v>
      </c>
      <c r="G295" s="3">
        <v>1200.4000000000001</v>
      </c>
      <c r="H295">
        <v>1536.7000000000003</v>
      </c>
      <c r="I295">
        <v>2020</v>
      </c>
      <c r="J295" s="7">
        <v>11</v>
      </c>
      <c r="K295">
        <v>20</v>
      </c>
      <c r="L295" s="1">
        <v>44155</v>
      </c>
    </row>
    <row r="296" spans="6:12" x14ac:dyDescent="0.25">
      <c r="F296" s="1">
        <v>44156</v>
      </c>
      <c r="G296" s="3">
        <v>2097.65</v>
      </c>
      <c r="H296">
        <v>1978.6000000000001</v>
      </c>
      <c r="I296">
        <v>2020</v>
      </c>
      <c r="J296" s="7">
        <v>11</v>
      </c>
      <c r="K296">
        <v>21</v>
      </c>
      <c r="L296" s="1">
        <v>44165</v>
      </c>
    </row>
    <row r="297" spans="6:12" x14ac:dyDescent="0.25">
      <c r="F297" s="1">
        <v>44157</v>
      </c>
      <c r="G297" s="3">
        <v>1159.45</v>
      </c>
      <c r="H297">
        <v>1416.7</v>
      </c>
      <c r="I297">
        <v>2020</v>
      </c>
      <c r="J297" s="7">
        <v>11</v>
      </c>
      <c r="K297">
        <v>22</v>
      </c>
      <c r="L297" s="1">
        <v>44165</v>
      </c>
    </row>
    <row r="298" spans="6:12" x14ac:dyDescent="0.25">
      <c r="F298" s="1">
        <v>44159</v>
      </c>
      <c r="G298" s="3">
        <v>1660.7</v>
      </c>
      <c r="H298">
        <v>3361.8</v>
      </c>
      <c r="I298">
        <v>2020</v>
      </c>
      <c r="J298" s="7">
        <v>11</v>
      </c>
      <c r="K298">
        <v>24</v>
      </c>
      <c r="L298" s="1">
        <v>44165</v>
      </c>
    </row>
    <row r="299" spans="6:12" x14ac:dyDescent="0.25">
      <c r="F299" s="1">
        <v>44160</v>
      </c>
      <c r="G299" s="3">
        <v>2884</v>
      </c>
      <c r="H299">
        <v>1701.1999999999998</v>
      </c>
      <c r="I299">
        <v>2020</v>
      </c>
      <c r="J299" s="7">
        <v>11</v>
      </c>
      <c r="K299">
        <v>25</v>
      </c>
      <c r="L299" s="1">
        <v>44165</v>
      </c>
    </row>
    <row r="300" spans="6:12" x14ac:dyDescent="0.25">
      <c r="F300" s="1">
        <v>44161</v>
      </c>
      <c r="G300" s="3">
        <v>4252.3</v>
      </c>
      <c r="H300">
        <v>4033.3499999999995</v>
      </c>
      <c r="I300">
        <v>2020</v>
      </c>
      <c r="J300" s="7">
        <v>11</v>
      </c>
      <c r="K300">
        <v>26</v>
      </c>
      <c r="L300" s="1">
        <v>44165</v>
      </c>
    </row>
    <row r="301" spans="6:12" x14ac:dyDescent="0.25">
      <c r="F301" s="1">
        <v>44162</v>
      </c>
      <c r="G301" s="3">
        <v>571.85</v>
      </c>
      <c r="H301">
        <v>64.900000000000006</v>
      </c>
      <c r="I301">
        <v>2020</v>
      </c>
      <c r="J301" s="7">
        <v>11</v>
      </c>
      <c r="K301">
        <v>27</v>
      </c>
      <c r="L301" s="1">
        <v>44165</v>
      </c>
    </row>
    <row r="302" spans="6:12" x14ac:dyDescent="0.25">
      <c r="F302" s="1">
        <v>44163</v>
      </c>
      <c r="G302" s="3">
        <v>1529.8000000000002</v>
      </c>
      <c r="H302">
        <v>1857.1</v>
      </c>
      <c r="I302">
        <v>2020</v>
      </c>
      <c r="J302" s="7">
        <v>11</v>
      </c>
      <c r="K302">
        <v>28</v>
      </c>
      <c r="L302" s="1">
        <v>44165</v>
      </c>
    </row>
    <row r="303" spans="6:12" x14ac:dyDescent="0.25">
      <c r="F303" s="1">
        <v>44164</v>
      </c>
      <c r="G303" s="3">
        <v>1851.75</v>
      </c>
      <c r="H303">
        <v>2722.5</v>
      </c>
      <c r="I303">
        <v>2020</v>
      </c>
      <c r="J303" s="7">
        <v>11</v>
      </c>
      <c r="K303">
        <v>29</v>
      </c>
      <c r="L303" s="1">
        <v>44165</v>
      </c>
    </row>
    <row r="304" spans="6:12" x14ac:dyDescent="0.25">
      <c r="F304" s="1">
        <v>44165</v>
      </c>
      <c r="G304" s="3">
        <v>3054.65</v>
      </c>
      <c r="H304">
        <v>3663.3500000000004</v>
      </c>
      <c r="I304">
        <v>2020</v>
      </c>
      <c r="J304" s="7">
        <v>11</v>
      </c>
      <c r="K304">
        <v>30</v>
      </c>
      <c r="L304" s="1">
        <v>44165</v>
      </c>
    </row>
    <row r="305" spans="6:12" x14ac:dyDescent="0.25">
      <c r="F305" s="1">
        <v>44166</v>
      </c>
      <c r="G305" s="3">
        <v>2484.15</v>
      </c>
      <c r="H305">
        <v>477.25</v>
      </c>
      <c r="I305">
        <v>2020</v>
      </c>
      <c r="J305" s="7">
        <v>12</v>
      </c>
      <c r="K305">
        <v>1</v>
      </c>
      <c r="L305" s="1">
        <v>44175</v>
      </c>
    </row>
    <row r="306" spans="6:12" x14ac:dyDescent="0.25">
      <c r="F306" s="1">
        <v>44167</v>
      </c>
      <c r="G306" s="3">
        <v>3246.9</v>
      </c>
      <c r="H306">
        <v>2100.4</v>
      </c>
      <c r="I306">
        <v>2020</v>
      </c>
      <c r="J306" s="7">
        <v>12</v>
      </c>
      <c r="K306">
        <v>2</v>
      </c>
      <c r="L306" s="1">
        <v>44175</v>
      </c>
    </row>
    <row r="307" spans="6:12" x14ac:dyDescent="0.25">
      <c r="F307" s="1">
        <v>44168</v>
      </c>
      <c r="G307" s="3">
        <v>3834.85</v>
      </c>
      <c r="H307">
        <v>5539.1000000000013</v>
      </c>
      <c r="I307">
        <v>2020</v>
      </c>
      <c r="J307" s="7">
        <v>12</v>
      </c>
      <c r="K307">
        <v>3</v>
      </c>
      <c r="L307" s="1">
        <v>44175</v>
      </c>
    </row>
    <row r="308" spans="6:12" x14ac:dyDescent="0.25">
      <c r="F308" s="1">
        <v>44169</v>
      </c>
      <c r="G308" s="3">
        <v>806.35000000000014</v>
      </c>
      <c r="H308">
        <v>2450.4499999999998</v>
      </c>
      <c r="I308">
        <v>2020</v>
      </c>
      <c r="J308" s="7">
        <v>12</v>
      </c>
      <c r="K308">
        <v>4</v>
      </c>
      <c r="L308" s="1">
        <v>44175</v>
      </c>
    </row>
    <row r="309" spans="6:12" x14ac:dyDescent="0.25">
      <c r="F309" s="1">
        <v>44170</v>
      </c>
      <c r="G309" s="3">
        <v>1864.25</v>
      </c>
      <c r="H309">
        <v>1315.95</v>
      </c>
      <c r="I309">
        <v>2020</v>
      </c>
      <c r="J309" s="7">
        <v>12</v>
      </c>
      <c r="K309">
        <v>5</v>
      </c>
      <c r="L309" s="1">
        <v>44175</v>
      </c>
    </row>
    <row r="310" spans="6:12" x14ac:dyDescent="0.25">
      <c r="F310" s="1">
        <v>44171</v>
      </c>
      <c r="G310" s="3">
        <v>166.4</v>
      </c>
      <c r="H310">
        <v>1455.9</v>
      </c>
      <c r="I310">
        <v>2020</v>
      </c>
      <c r="J310" s="7">
        <v>12</v>
      </c>
      <c r="K310">
        <v>6</v>
      </c>
      <c r="L310" s="1">
        <v>44175</v>
      </c>
    </row>
    <row r="311" spans="6:12" x14ac:dyDescent="0.25">
      <c r="F311" s="1">
        <v>44172</v>
      </c>
      <c r="G311" s="3">
        <v>176.9</v>
      </c>
      <c r="H311">
        <v>112.05000000000001</v>
      </c>
      <c r="I311">
        <v>2020</v>
      </c>
      <c r="J311" s="7">
        <v>12</v>
      </c>
      <c r="K311">
        <v>7</v>
      </c>
      <c r="L311" s="1">
        <v>44175</v>
      </c>
    </row>
    <row r="312" spans="6:12" x14ac:dyDescent="0.25">
      <c r="F312" s="1">
        <v>44173</v>
      </c>
      <c r="G312" s="3">
        <v>2740.2000000000003</v>
      </c>
      <c r="H312">
        <v>3133.9</v>
      </c>
      <c r="I312">
        <v>2020</v>
      </c>
      <c r="J312" s="7">
        <v>12</v>
      </c>
      <c r="K312">
        <v>8</v>
      </c>
      <c r="L312" s="1">
        <v>44175</v>
      </c>
    </row>
    <row r="313" spans="6:12" x14ac:dyDescent="0.25">
      <c r="F313" s="1">
        <v>44174</v>
      </c>
      <c r="G313" s="3">
        <v>1813.3000000000002</v>
      </c>
      <c r="H313">
        <v>1894.2000000000003</v>
      </c>
      <c r="I313">
        <v>2020</v>
      </c>
      <c r="J313" s="7">
        <v>12</v>
      </c>
      <c r="K313">
        <v>9</v>
      </c>
      <c r="L313" s="1">
        <v>44175</v>
      </c>
    </row>
    <row r="314" spans="6:12" x14ac:dyDescent="0.25">
      <c r="F314" s="1">
        <v>44175</v>
      </c>
      <c r="G314" s="3">
        <v>3202.5</v>
      </c>
      <c r="H314">
        <v>1767.5</v>
      </c>
      <c r="I314">
        <v>2020</v>
      </c>
      <c r="J314" s="7">
        <v>12</v>
      </c>
      <c r="K314">
        <v>10</v>
      </c>
      <c r="L314" s="1">
        <v>44175</v>
      </c>
    </row>
    <row r="315" spans="6:12" x14ac:dyDescent="0.25">
      <c r="F315" s="1">
        <v>44176</v>
      </c>
      <c r="G315" s="3">
        <v>319.75</v>
      </c>
      <c r="H315">
        <v>662.90000000000009</v>
      </c>
      <c r="I315">
        <v>2020</v>
      </c>
      <c r="J315" s="7">
        <v>12</v>
      </c>
      <c r="K315">
        <v>11</v>
      </c>
      <c r="L315" s="1">
        <v>44185</v>
      </c>
    </row>
    <row r="316" spans="6:12" x14ac:dyDescent="0.25">
      <c r="F316" s="1">
        <v>44177</v>
      </c>
      <c r="G316" s="3">
        <v>3502.1000000000004</v>
      </c>
      <c r="H316">
        <v>1977.9</v>
      </c>
      <c r="I316">
        <v>2020</v>
      </c>
      <c r="J316" s="7">
        <v>12</v>
      </c>
      <c r="K316">
        <v>12</v>
      </c>
      <c r="L316" s="1">
        <v>44185</v>
      </c>
    </row>
    <row r="317" spans="6:12" x14ac:dyDescent="0.25">
      <c r="F317" s="1">
        <v>44178</v>
      </c>
      <c r="G317" s="3">
        <v>3671.6000000000004</v>
      </c>
      <c r="H317">
        <v>4741.1500000000005</v>
      </c>
      <c r="I317">
        <v>2020</v>
      </c>
      <c r="J317" s="7">
        <v>12</v>
      </c>
      <c r="K317">
        <v>13</v>
      </c>
      <c r="L317" s="1">
        <v>44185</v>
      </c>
    </row>
    <row r="318" spans="6:12" x14ac:dyDescent="0.25">
      <c r="F318" s="1">
        <v>44179</v>
      </c>
      <c r="G318" s="3">
        <v>1878.9499999999998</v>
      </c>
      <c r="H318">
        <v>2636.7</v>
      </c>
      <c r="I318">
        <v>2020</v>
      </c>
      <c r="J318" s="7">
        <v>12</v>
      </c>
      <c r="K318">
        <v>14</v>
      </c>
      <c r="L318" s="1">
        <v>44185</v>
      </c>
    </row>
    <row r="319" spans="6:12" x14ac:dyDescent="0.25">
      <c r="F319" s="1">
        <v>44181</v>
      </c>
      <c r="G319" s="3">
        <v>1195.0500000000002</v>
      </c>
      <c r="H319">
        <v>1768.6000000000001</v>
      </c>
      <c r="I319">
        <v>2020</v>
      </c>
      <c r="J319" s="7">
        <v>12</v>
      </c>
      <c r="K319">
        <v>16</v>
      </c>
      <c r="L319" s="1">
        <v>44185</v>
      </c>
    </row>
    <row r="320" spans="6:12" x14ac:dyDescent="0.25">
      <c r="F320" s="1">
        <v>44182</v>
      </c>
      <c r="G320" s="3">
        <v>5252.4500000000007</v>
      </c>
      <c r="H320">
        <v>4408.4500000000007</v>
      </c>
      <c r="I320">
        <v>2020</v>
      </c>
      <c r="J320" s="7">
        <v>12</v>
      </c>
      <c r="K320">
        <v>17</v>
      </c>
      <c r="L320" s="1">
        <v>44185</v>
      </c>
    </row>
    <row r="321" spans="6:12" x14ac:dyDescent="0.25">
      <c r="F321" s="1">
        <v>44183</v>
      </c>
      <c r="G321" s="3">
        <v>1936.15</v>
      </c>
      <c r="H321">
        <v>757.75</v>
      </c>
      <c r="I321">
        <v>2020</v>
      </c>
      <c r="J321" s="7">
        <v>12</v>
      </c>
      <c r="K321">
        <v>18</v>
      </c>
      <c r="L321" s="1">
        <v>44185</v>
      </c>
    </row>
    <row r="322" spans="6:12" x14ac:dyDescent="0.25">
      <c r="F322" s="1">
        <v>44184</v>
      </c>
      <c r="G322" s="3">
        <v>1497.05</v>
      </c>
      <c r="H322">
        <v>807.85</v>
      </c>
      <c r="I322">
        <v>2020</v>
      </c>
      <c r="J322" s="7">
        <v>12</v>
      </c>
      <c r="K322">
        <v>19</v>
      </c>
      <c r="L322" s="1">
        <v>44185</v>
      </c>
    </row>
    <row r="323" spans="6:12" x14ac:dyDescent="0.25">
      <c r="F323" s="1">
        <v>44185</v>
      </c>
      <c r="G323" s="3">
        <v>1326.55</v>
      </c>
      <c r="H323">
        <v>2317.25</v>
      </c>
      <c r="I323">
        <v>2020</v>
      </c>
      <c r="J323" s="7">
        <v>12</v>
      </c>
      <c r="K323">
        <v>20</v>
      </c>
      <c r="L323" s="1">
        <v>44185</v>
      </c>
    </row>
    <row r="324" spans="6:12" x14ac:dyDescent="0.25">
      <c r="F324" s="1">
        <v>44186</v>
      </c>
      <c r="G324" s="3">
        <v>2263.0500000000002</v>
      </c>
      <c r="H324">
        <v>1797.55</v>
      </c>
      <c r="I324">
        <v>2020</v>
      </c>
      <c r="J324" s="7">
        <v>12</v>
      </c>
      <c r="K324">
        <v>21</v>
      </c>
      <c r="L324" s="1">
        <v>44196</v>
      </c>
    </row>
    <row r="325" spans="6:12" x14ac:dyDescent="0.25">
      <c r="F325" s="1">
        <v>44188</v>
      </c>
      <c r="G325" s="3">
        <v>3713.2</v>
      </c>
      <c r="H325">
        <v>3892.9500000000003</v>
      </c>
      <c r="I325">
        <v>2020</v>
      </c>
      <c r="J325" s="7">
        <v>12</v>
      </c>
      <c r="K325">
        <v>23</v>
      </c>
      <c r="L325" s="1">
        <v>44196</v>
      </c>
    </row>
    <row r="326" spans="6:12" x14ac:dyDescent="0.25">
      <c r="F326" s="1">
        <v>44189</v>
      </c>
      <c r="G326" s="3">
        <v>184.25</v>
      </c>
      <c r="H326">
        <v>2067.9500000000003</v>
      </c>
      <c r="I326">
        <v>2020</v>
      </c>
      <c r="J326" s="7">
        <v>12</v>
      </c>
      <c r="K326">
        <v>24</v>
      </c>
      <c r="L326" s="1">
        <v>44196</v>
      </c>
    </row>
    <row r="327" spans="6:12" x14ac:dyDescent="0.25">
      <c r="F327" s="1">
        <v>44190</v>
      </c>
      <c r="G327" s="3">
        <v>1548.65</v>
      </c>
      <c r="H327">
        <v>1455.85</v>
      </c>
      <c r="I327">
        <v>2020</v>
      </c>
      <c r="J327" s="7">
        <v>12</v>
      </c>
      <c r="K327">
        <v>25</v>
      </c>
      <c r="L327" s="1">
        <v>44196</v>
      </c>
    </row>
    <row r="328" spans="6:12" x14ac:dyDescent="0.25">
      <c r="F328" s="1">
        <v>44192</v>
      </c>
      <c r="G328" s="3">
        <v>3983.5</v>
      </c>
      <c r="H328">
        <v>5256.4000000000005</v>
      </c>
      <c r="I328">
        <v>2020</v>
      </c>
      <c r="J328" s="7">
        <v>12</v>
      </c>
      <c r="K328">
        <v>27</v>
      </c>
      <c r="L328" s="1">
        <v>44196</v>
      </c>
    </row>
    <row r="329" spans="6:12" x14ac:dyDescent="0.25">
      <c r="F329" s="1">
        <v>44193</v>
      </c>
      <c r="G329" s="3">
        <v>4006.8</v>
      </c>
      <c r="H329">
        <v>3705.4000000000005</v>
      </c>
      <c r="I329">
        <v>2020</v>
      </c>
      <c r="J329" s="7">
        <v>12</v>
      </c>
      <c r="K329">
        <v>28</v>
      </c>
      <c r="L329" s="1">
        <v>44196</v>
      </c>
    </row>
    <row r="330" spans="6:12" x14ac:dyDescent="0.25">
      <c r="F330" s="1">
        <v>44194</v>
      </c>
      <c r="G330" s="3">
        <v>696.6</v>
      </c>
      <c r="H330">
        <v>1074.9000000000001</v>
      </c>
      <c r="I330">
        <v>2020</v>
      </c>
      <c r="J330" s="7">
        <v>12</v>
      </c>
      <c r="K330">
        <v>29</v>
      </c>
      <c r="L330" s="1">
        <v>44196</v>
      </c>
    </row>
    <row r="331" spans="6:12" x14ac:dyDescent="0.25">
      <c r="F331" s="1">
        <v>44195</v>
      </c>
      <c r="G331" s="3">
        <v>1602.3500000000001</v>
      </c>
      <c r="H331">
        <v>1865.6000000000001</v>
      </c>
      <c r="I331">
        <v>2020</v>
      </c>
      <c r="J331" s="7">
        <v>12</v>
      </c>
      <c r="K331">
        <v>30</v>
      </c>
      <c r="L331" s="1">
        <v>44196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indications</vt:lpstr>
      <vt:lpstr>données de base</vt:lpstr>
      <vt:lpstr>TCD</vt:lpstr>
      <vt:lpstr>TCD graphique</vt:lpstr>
      <vt:lpstr>somme.si</vt:lpstr>
      <vt:lpstr>somme.si.ens</vt:lpstr>
      <vt:lpstr>somme.si!Criteres</vt:lpstr>
      <vt:lpstr>somme.si.ens!Criteres</vt:lpstr>
      <vt:lpstr>somme.si!Extraire</vt:lpstr>
      <vt:lpstr>somme.si.ens!Extraire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Cherry</dc:creator>
  <cp:lastModifiedBy>Georges Cherry</cp:lastModifiedBy>
  <dcterms:created xsi:type="dcterms:W3CDTF">2020-11-08T21:34:34Z</dcterms:created>
  <dcterms:modified xsi:type="dcterms:W3CDTF">2021-03-09T09:17:25Z</dcterms:modified>
</cp:coreProperties>
</file>