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a\bureau\"/>
    </mc:Choice>
  </mc:AlternateContent>
  <xr:revisionPtr revIDLastSave="0" documentId="8_{D56FA794-3990-4C32-B310-C2AC2E46957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critures" sheetId="1" r:id="rId1"/>
    <sheet name="TCD (1)" sheetId="3" r:id="rId2"/>
    <sheet name="TCD (2)" sheetId="11" r:id="rId3"/>
    <sheet name="TCD (3)" sheetId="12" r:id="rId4"/>
    <sheet name="2020" sheetId="6" r:id="rId5"/>
    <sheet name="2021" sheetId="7" r:id="rId6"/>
  </sheets>
  <calcPr calcId="191029"/>
  <pivotCaches>
    <pivotCache cacheId="4" r:id="rId7"/>
  </pivotCaches>
</workbook>
</file>

<file path=xl/calcChain.xml><?xml version="1.0" encoding="utf-8"?>
<calcChain xmlns="http://schemas.openxmlformats.org/spreadsheetml/2006/main">
  <c r="J11" i="6" l="1"/>
  <c r="J12" i="6" s="1"/>
  <c r="I11" i="6"/>
  <c r="F11" i="6"/>
  <c r="F12" i="6" s="1"/>
  <c r="E11" i="6"/>
  <c r="C12" i="6"/>
  <c r="J12" i="7"/>
  <c r="J13" i="7" s="1"/>
  <c r="I12" i="7"/>
  <c r="F12" i="7"/>
  <c r="F13" i="7" s="1"/>
  <c r="E12" i="7"/>
  <c r="C13" i="7"/>
  <c r="G3371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O2294" i="1"/>
  <c r="O2295" i="1"/>
  <c r="O2296" i="1"/>
  <c r="O2297" i="1"/>
  <c r="O2298" i="1"/>
  <c r="O2299" i="1"/>
  <c r="O2300" i="1"/>
  <c r="O2301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O2366" i="1"/>
  <c r="O2367" i="1"/>
  <c r="O2368" i="1"/>
  <c r="O2369" i="1"/>
  <c r="O2370" i="1"/>
  <c r="O2371" i="1"/>
  <c r="O2372" i="1"/>
  <c r="O2373" i="1"/>
  <c r="O2374" i="1"/>
  <c r="O2375" i="1"/>
  <c r="O2376" i="1"/>
  <c r="O2377" i="1"/>
  <c r="O2378" i="1"/>
  <c r="O2379" i="1"/>
  <c r="O2380" i="1"/>
  <c r="O2381" i="1"/>
  <c r="O2382" i="1"/>
  <c r="O2383" i="1"/>
  <c r="O2384" i="1"/>
  <c r="O2385" i="1"/>
  <c r="O2386" i="1"/>
  <c r="O2387" i="1"/>
  <c r="O2388" i="1"/>
  <c r="O2389" i="1"/>
  <c r="O2390" i="1"/>
  <c r="O2391" i="1"/>
  <c r="O2392" i="1"/>
  <c r="O2393" i="1"/>
  <c r="O2394" i="1"/>
  <c r="O2395" i="1"/>
  <c r="O2396" i="1"/>
  <c r="O2397" i="1"/>
  <c r="O2398" i="1"/>
  <c r="O2399" i="1"/>
  <c r="O2400" i="1"/>
  <c r="O2401" i="1"/>
  <c r="O2402" i="1"/>
  <c r="O2403" i="1"/>
  <c r="O2404" i="1"/>
  <c r="O2405" i="1"/>
  <c r="O2406" i="1"/>
  <c r="O2407" i="1"/>
  <c r="O2408" i="1"/>
  <c r="O2409" i="1"/>
  <c r="O2410" i="1"/>
  <c r="O2411" i="1"/>
  <c r="O2412" i="1"/>
  <c r="O2413" i="1"/>
  <c r="O2414" i="1"/>
  <c r="O2415" i="1"/>
  <c r="O2416" i="1"/>
  <c r="O2417" i="1"/>
  <c r="O2418" i="1"/>
  <c r="O2419" i="1"/>
  <c r="O2420" i="1"/>
  <c r="O2421" i="1"/>
  <c r="O2422" i="1"/>
  <c r="O2423" i="1"/>
  <c r="O2424" i="1"/>
  <c r="O2425" i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O2438" i="1"/>
  <c r="O2439" i="1"/>
  <c r="O2440" i="1"/>
  <c r="O2441" i="1"/>
  <c r="O2442" i="1"/>
  <c r="O2443" i="1"/>
  <c r="O2444" i="1"/>
  <c r="O2445" i="1"/>
  <c r="O2446" i="1"/>
  <c r="O2447" i="1"/>
  <c r="O2448" i="1"/>
  <c r="O2449" i="1"/>
  <c r="O2450" i="1"/>
  <c r="O2451" i="1"/>
  <c r="O2452" i="1"/>
  <c r="O2453" i="1"/>
  <c r="O2454" i="1"/>
  <c r="O2455" i="1"/>
  <c r="O2456" i="1"/>
  <c r="O2457" i="1"/>
  <c r="O2458" i="1"/>
  <c r="O2459" i="1"/>
  <c r="O2460" i="1"/>
  <c r="O2461" i="1"/>
  <c r="O2462" i="1"/>
  <c r="O2463" i="1"/>
  <c r="O2464" i="1"/>
  <c r="O2465" i="1"/>
  <c r="O2466" i="1"/>
  <c r="O2467" i="1"/>
  <c r="O2468" i="1"/>
  <c r="O2469" i="1"/>
  <c r="O2470" i="1"/>
  <c r="O2471" i="1"/>
  <c r="O2472" i="1"/>
  <c r="O2473" i="1"/>
  <c r="O2474" i="1"/>
  <c r="O2475" i="1"/>
  <c r="O2476" i="1"/>
  <c r="O2477" i="1"/>
  <c r="O2478" i="1"/>
  <c r="O2479" i="1"/>
  <c r="O2480" i="1"/>
  <c r="O2481" i="1"/>
  <c r="O2482" i="1"/>
  <c r="O2483" i="1"/>
  <c r="O2484" i="1"/>
  <c r="O2485" i="1"/>
  <c r="O2486" i="1"/>
  <c r="O2487" i="1"/>
  <c r="O2488" i="1"/>
  <c r="O2489" i="1"/>
  <c r="O2490" i="1"/>
  <c r="O2491" i="1"/>
  <c r="O2492" i="1"/>
  <c r="O2493" i="1"/>
  <c r="O2494" i="1"/>
  <c r="O2495" i="1"/>
  <c r="O2496" i="1"/>
  <c r="O2497" i="1"/>
  <c r="O2498" i="1"/>
  <c r="O2499" i="1"/>
  <c r="O2500" i="1"/>
  <c r="O2501" i="1"/>
  <c r="O2502" i="1"/>
  <c r="O2503" i="1"/>
  <c r="O2504" i="1"/>
  <c r="O2505" i="1"/>
  <c r="O2506" i="1"/>
  <c r="O2507" i="1"/>
  <c r="O2508" i="1"/>
  <c r="O2509" i="1"/>
  <c r="O2510" i="1"/>
  <c r="O2511" i="1"/>
  <c r="O2512" i="1"/>
  <c r="O2513" i="1"/>
  <c r="O2514" i="1"/>
  <c r="O2515" i="1"/>
  <c r="O2516" i="1"/>
  <c r="O2517" i="1"/>
  <c r="O2518" i="1"/>
  <c r="O2519" i="1"/>
  <c r="O2520" i="1"/>
  <c r="O2521" i="1"/>
  <c r="O2522" i="1"/>
  <c r="O2523" i="1"/>
  <c r="O2524" i="1"/>
  <c r="O2525" i="1"/>
  <c r="O2526" i="1"/>
  <c r="O2527" i="1"/>
  <c r="O2528" i="1"/>
  <c r="O2529" i="1"/>
  <c r="O2530" i="1"/>
  <c r="O2531" i="1"/>
  <c r="O2532" i="1"/>
  <c r="O2533" i="1"/>
  <c r="O2534" i="1"/>
  <c r="O2535" i="1"/>
  <c r="O2536" i="1"/>
  <c r="O2537" i="1"/>
  <c r="O2538" i="1"/>
  <c r="O2539" i="1"/>
  <c r="O2540" i="1"/>
  <c r="O2541" i="1"/>
  <c r="O2542" i="1"/>
  <c r="O2543" i="1"/>
  <c r="O2544" i="1"/>
  <c r="O2545" i="1"/>
  <c r="O2546" i="1"/>
  <c r="O2547" i="1"/>
  <c r="O2548" i="1"/>
  <c r="O2549" i="1"/>
  <c r="O2550" i="1"/>
  <c r="O2551" i="1"/>
  <c r="O2552" i="1"/>
  <c r="O2553" i="1"/>
  <c r="O2554" i="1"/>
  <c r="O2555" i="1"/>
  <c r="O2556" i="1"/>
  <c r="O2557" i="1"/>
  <c r="O2558" i="1"/>
  <c r="O2559" i="1"/>
  <c r="O2560" i="1"/>
  <c r="O2561" i="1"/>
  <c r="O2562" i="1"/>
  <c r="O2563" i="1"/>
  <c r="O2564" i="1"/>
  <c r="O2565" i="1"/>
  <c r="O2566" i="1"/>
  <c r="O2567" i="1"/>
  <c r="O2568" i="1"/>
  <c r="O2569" i="1"/>
  <c r="O2570" i="1"/>
  <c r="O2571" i="1"/>
  <c r="O2572" i="1"/>
  <c r="O2573" i="1"/>
  <c r="O2574" i="1"/>
  <c r="O2575" i="1"/>
  <c r="O2576" i="1"/>
  <c r="O2577" i="1"/>
  <c r="O2578" i="1"/>
  <c r="O2579" i="1"/>
  <c r="O2580" i="1"/>
  <c r="O2581" i="1"/>
  <c r="O2582" i="1"/>
  <c r="O2583" i="1"/>
  <c r="O2584" i="1"/>
  <c r="O2585" i="1"/>
  <c r="O2586" i="1"/>
  <c r="O2587" i="1"/>
  <c r="O2588" i="1"/>
  <c r="O2589" i="1"/>
  <c r="O2590" i="1"/>
  <c r="O2591" i="1"/>
  <c r="O2592" i="1"/>
  <c r="O2593" i="1"/>
  <c r="O2594" i="1"/>
  <c r="O2595" i="1"/>
  <c r="O2596" i="1"/>
  <c r="O2597" i="1"/>
  <c r="O2598" i="1"/>
  <c r="O2599" i="1"/>
  <c r="O2600" i="1"/>
  <c r="O2601" i="1"/>
  <c r="O2602" i="1"/>
  <c r="O2603" i="1"/>
  <c r="O2604" i="1"/>
  <c r="O2605" i="1"/>
  <c r="O2606" i="1"/>
  <c r="O2607" i="1"/>
  <c r="O2608" i="1"/>
  <c r="O2609" i="1"/>
  <c r="O2610" i="1"/>
  <c r="O2611" i="1"/>
  <c r="O2612" i="1"/>
  <c r="O2613" i="1"/>
  <c r="O2614" i="1"/>
  <c r="O2615" i="1"/>
  <c r="O2616" i="1"/>
  <c r="O2617" i="1"/>
  <c r="O2618" i="1"/>
  <c r="O2619" i="1"/>
  <c r="O2620" i="1"/>
  <c r="O2621" i="1"/>
  <c r="O2622" i="1"/>
  <c r="O2623" i="1"/>
  <c r="O2624" i="1"/>
  <c r="O2625" i="1"/>
  <c r="O2626" i="1"/>
  <c r="O2627" i="1"/>
  <c r="O2628" i="1"/>
  <c r="O2629" i="1"/>
  <c r="O2630" i="1"/>
  <c r="O2631" i="1"/>
  <c r="O2632" i="1"/>
  <c r="O2633" i="1"/>
  <c r="O2634" i="1"/>
  <c r="O2635" i="1"/>
  <c r="O2636" i="1"/>
  <c r="O2637" i="1"/>
  <c r="O2638" i="1"/>
  <c r="O2639" i="1"/>
  <c r="O2640" i="1"/>
  <c r="O2641" i="1"/>
  <c r="O2642" i="1"/>
  <c r="O2643" i="1"/>
  <c r="O2644" i="1"/>
  <c r="O2645" i="1"/>
  <c r="O2646" i="1"/>
  <c r="O2647" i="1"/>
  <c r="O2648" i="1"/>
  <c r="O2649" i="1"/>
  <c r="O2650" i="1"/>
  <c r="O2651" i="1"/>
  <c r="O2652" i="1"/>
  <c r="O2653" i="1"/>
  <c r="O2654" i="1"/>
  <c r="O2655" i="1"/>
  <c r="O2656" i="1"/>
  <c r="O2657" i="1"/>
  <c r="O2658" i="1"/>
  <c r="O2659" i="1"/>
  <c r="O2660" i="1"/>
  <c r="O2661" i="1"/>
  <c r="O2662" i="1"/>
  <c r="O2663" i="1"/>
  <c r="O2664" i="1"/>
  <c r="O2665" i="1"/>
  <c r="O2666" i="1"/>
  <c r="O2667" i="1"/>
  <c r="O2668" i="1"/>
  <c r="O2669" i="1"/>
  <c r="O2670" i="1"/>
  <c r="O2671" i="1"/>
  <c r="O2672" i="1"/>
  <c r="O2673" i="1"/>
  <c r="O2674" i="1"/>
  <c r="O2675" i="1"/>
  <c r="O2676" i="1"/>
  <c r="O2677" i="1"/>
  <c r="O2678" i="1"/>
  <c r="O2679" i="1"/>
  <c r="O2680" i="1"/>
  <c r="O2681" i="1"/>
  <c r="O2682" i="1"/>
  <c r="O2683" i="1"/>
  <c r="O2684" i="1"/>
  <c r="O2685" i="1"/>
  <c r="O2686" i="1"/>
  <c r="O2687" i="1"/>
  <c r="O2688" i="1"/>
  <c r="O2689" i="1"/>
  <c r="O2690" i="1"/>
  <c r="O2691" i="1"/>
  <c r="O2692" i="1"/>
  <c r="O2693" i="1"/>
  <c r="O2694" i="1"/>
  <c r="O2695" i="1"/>
  <c r="O2696" i="1"/>
  <c r="O2697" i="1"/>
  <c r="O2698" i="1"/>
  <c r="O2699" i="1"/>
  <c r="O2700" i="1"/>
  <c r="O2701" i="1"/>
  <c r="O2702" i="1"/>
  <c r="O2703" i="1"/>
  <c r="O2704" i="1"/>
  <c r="O2705" i="1"/>
  <c r="O2706" i="1"/>
  <c r="O2707" i="1"/>
  <c r="O2708" i="1"/>
  <c r="O2709" i="1"/>
  <c r="O2710" i="1"/>
  <c r="O2711" i="1"/>
  <c r="O2712" i="1"/>
  <c r="O2713" i="1"/>
  <c r="O2714" i="1"/>
  <c r="O2715" i="1"/>
  <c r="O2716" i="1"/>
  <c r="O2717" i="1"/>
  <c r="O2718" i="1"/>
  <c r="O2719" i="1"/>
  <c r="O2720" i="1"/>
  <c r="O2721" i="1"/>
  <c r="O2722" i="1"/>
  <c r="O2723" i="1"/>
  <c r="O2724" i="1"/>
  <c r="O2725" i="1"/>
  <c r="O2726" i="1"/>
  <c r="O2727" i="1"/>
  <c r="O2728" i="1"/>
  <c r="O2729" i="1"/>
  <c r="O2730" i="1"/>
  <c r="O2731" i="1"/>
  <c r="O2732" i="1"/>
  <c r="O2733" i="1"/>
  <c r="O2734" i="1"/>
  <c r="O2735" i="1"/>
  <c r="O2736" i="1"/>
  <c r="O2737" i="1"/>
  <c r="O2738" i="1"/>
  <c r="O2739" i="1"/>
  <c r="O2740" i="1"/>
  <c r="O2741" i="1"/>
  <c r="O2742" i="1"/>
  <c r="O2743" i="1"/>
  <c r="O2744" i="1"/>
  <c r="O2745" i="1"/>
  <c r="O2746" i="1"/>
  <c r="O2747" i="1"/>
  <c r="O2748" i="1"/>
  <c r="O2749" i="1"/>
  <c r="O2750" i="1"/>
  <c r="O2751" i="1"/>
  <c r="O2752" i="1"/>
  <c r="O2753" i="1"/>
  <c r="O2754" i="1"/>
  <c r="O2755" i="1"/>
  <c r="O2756" i="1"/>
  <c r="O2757" i="1"/>
  <c r="O2758" i="1"/>
  <c r="O2759" i="1"/>
  <c r="O2760" i="1"/>
  <c r="O2761" i="1"/>
  <c r="O2762" i="1"/>
  <c r="O2763" i="1"/>
  <c r="O2764" i="1"/>
  <c r="O2765" i="1"/>
  <c r="O2766" i="1"/>
  <c r="O2767" i="1"/>
  <c r="O2768" i="1"/>
  <c r="O2769" i="1"/>
  <c r="O2770" i="1"/>
  <c r="O2771" i="1"/>
  <c r="O2772" i="1"/>
  <c r="O2773" i="1"/>
  <c r="O2774" i="1"/>
  <c r="O2775" i="1"/>
  <c r="O2776" i="1"/>
  <c r="O2777" i="1"/>
  <c r="O2778" i="1"/>
  <c r="O2779" i="1"/>
  <c r="O2780" i="1"/>
  <c r="O2781" i="1"/>
  <c r="O2782" i="1"/>
  <c r="O2783" i="1"/>
  <c r="O2784" i="1"/>
  <c r="O2785" i="1"/>
  <c r="O2786" i="1"/>
  <c r="O2787" i="1"/>
  <c r="O2788" i="1"/>
  <c r="O2789" i="1"/>
  <c r="O2790" i="1"/>
  <c r="O2791" i="1"/>
  <c r="O2792" i="1"/>
  <c r="O2793" i="1"/>
  <c r="O2794" i="1"/>
  <c r="O2795" i="1"/>
  <c r="O2796" i="1"/>
  <c r="O2797" i="1"/>
  <c r="O2798" i="1"/>
  <c r="O2799" i="1"/>
  <c r="O2800" i="1"/>
  <c r="O2801" i="1"/>
  <c r="O2802" i="1"/>
  <c r="O2803" i="1"/>
  <c r="O2804" i="1"/>
  <c r="O2805" i="1"/>
  <c r="O2806" i="1"/>
  <c r="O2807" i="1"/>
  <c r="O2808" i="1"/>
  <c r="O2809" i="1"/>
  <c r="O2810" i="1"/>
  <c r="O2811" i="1"/>
  <c r="O2812" i="1"/>
  <c r="O2813" i="1"/>
  <c r="O2814" i="1"/>
  <c r="O2815" i="1"/>
  <c r="O2816" i="1"/>
  <c r="O2817" i="1"/>
  <c r="O2818" i="1"/>
  <c r="O2819" i="1"/>
  <c r="O2820" i="1"/>
  <c r="O2821" i="1"/>
  <c r="O2822" i="1"/>
  <c r="O2823" i="1"/>
  <c r="O2824" i="1"/>
  <c r="O2825" i="1"/>
  <c r="O2826" i="1"/>
  <c r="O2827" i="1"/>
  <c r="O2828" i="1"/>
  <c r="O2829" i="1"/>
  <c r="O2830" i="1"/>
  <c r="O2831" i="1"/>
  <c r="O2832" i="1"/>
  <c r="O2833" i="1"/>
  <c r="O2834" i="1"/>
  <c r="O2835" i="1"/>
  <c r="O2836" i="1"/>
  <c r="O2837" i="1"/>
  <c r="O2838" i="1"/>
  <c r="O2839" i="1"/>
  <c r="O2840" i="1"/>
  <c r="O2841" i="1"/>
  <c r="O2842" i="1"/>
  <c r="O2843" i="1"/>
  <c r="O2844" i="1"/>
  <c r="O2845" i="1"/>
  <c r="O2846" i="1"/>
  <c r="O2847" i="1"/>
  <c r="O2848" i="1"/>
  <c r="O2849" i="1"/>
  <c r="O2850" i="1"/>
  <c r="O2851" i="1"/>
  <c r="O2852" i="1"/>
  <c r="O2853" i="1"/>
  <c r="O2854" i="1"/>
  <c r="O2855" i="1"/>
  <c r="O2856" i="1"/>
  <c r="O2857" i="1"/>
  <c r="O2858" i="1"/>
  <c r="O2859" i="1"/>
  <c r="O2860" i="1"/>
  <c r="O2861" i="1"/>
  <c r="O2862" i="1"/>
  <c r="O2863" i="1"/>
  <c r="O2864" i="1"/>
  <c r="O2865" i="1"/>
  <c r="O2866" i="1"/>
  <c r="O2867" i="1"/>
  <c r="O2868" i="1"/>
  <c r="O2869" i="1"/>
  <c r="O2870" i="1"/>
  <c r="O2871" i="1"/>
  <c r="O2872" i="1"/>
  <c r="O2873" i="1"/>
  <c r="O2874" i="1"/>
  <c r="O2875" i="1"/>
  <c r="O2876" i="1"/>
  <c r="O2877" i="1"/>
  <c r="O2878" i="1"/>
  <c r="O2879" i="1"/>
  <c r="O2880" i="1"/>
  <c r="O2881" i="1"/>
  <c r="O2882" i="1"/>
  <c r="O2883" i="1"/>
  <c r="O2884" i="1"/>
  <c r="O2885" i="1"/>
  <c r="O2886" i="1"/>
  <c r="O2887" i="1"/>
  <c r="O2888" i="1"/>
  <c r="O2889" i="1"/>
  <c r="O2890" i="1"/>
  <c r="O2891" i="1"/>
  <c r="O2892" i="1"/>
  <c r="O2893" i="1"/>
  <c r="O2894" i="1"/>
  <c r="O2895" i="1"/>
  <c r="O2896" i="1"/>
  <c r="O2897" i="1"/>
  <c r="O2898" i="1"/>
  <c r="O2899" i="1"/>
  <c r="O2900" i="1"/>
  <c r="O2901" i="1"/>
  <c r="O2902" i="1"/>
  <c r="O2903" i="1"/>
  <c r="O2904" i="1"/>
  <c r="O2905" i="1"/>
  <c r="O2906" i="1"/>
  <c r="O2907" i="1"/>
  <c r="O2908" i="1"/>
  <c r="O2909" i="1"/>
  <c r="O2910" i="1"/>
  <c r="O2911" i="1"/>
  <c r="O2912" i="1"/>
  <c r="O2913" i="1"/>
  <c r="O2914" i="1"/>
  <c r="O2915" i="1"/>
  <c r="O2916" i="1"/>
  <c r="O2917" i="1"/>
  <c r="O2918" i="1"/>
  <c r="O2919" i="1"/>
  <c r="O2920" i="1"/>
  <c r="O2921" i="1"/>
  <c r="O2922" i="1"/>
  <c r="O2923" i="1"/>
  <c r="O2924" i="1"/>
  <c r="O2925" i="1"/>
  <c r="O2926" i="1"/>
  <c r="O2927" i="1"/>
  <c r="O2928" i="1"/>
  <c r="O2929" i="1"/>
  <c r="O2930" i="1"/>
  <c r="O2931" i="1"/>
  <c r="O2932" i="1"/>
  <c r="O2933" i="1"/>
  <c r="O2934" i="1"/>
  <c r="O2935" i="1"/>
  <c r="O2936" i="1"/>
  <c r="O2937" i="1"/>
  <c r="O2938" i="1"/>
  <c r="O2939" i="1"/>
  <c r="O2940" i="1"/>
  <c r="O2941" i="1"/>
  <c r="O2942" i="1"/>
  <c r="O2943" i="1"/>
  <c r="O2944" i="1"/>
  <c r="O2945" i="1"/>
  <c r="O2946" i="1"/>
  <c r="O2947" i="1"/>
  <c r="O2948" i="1"/>
  <c r="O2949" i="1"/>
  <c r="O2950" i="1"/>
  <c r="O2951" i="1"/>
  <c r="O2952" i="1"/>
  <c r="O2953" i="1"/>
  <c r="O2954" i="1"/>
  <c r="O2955" i="1"/>
  <c r="O2956" i="1"/>
  <c r="O2957" i="1"/>
  <c r="O2958" i="1"/>
  <c r="O2959" i="1"/>
  <c r="O2960" i="1"/>
  <c r="O2961" i="1"/>
  <c r="O2962" i="1"/>
  <c r="O2963" i="1"/>
  <c r="O2964" i="1"/>
  <c r="O2965" i="1"/>
  <c r="O2966" i="1"/>
  <c r="O2967" i="1"/>
  <c r="O2968" i="1"/>
  <c r="O2969" i="1"/>
  <c r="O2970" i="1"/>
  <c r="O2971" i="1"/>
  <c r="O2972" i="1"/>
  <c r="O2973" i="1"/>
  <c r="O2974" i="1"/>
  <c r="O2975" i="1"/>
  <c r="O2976" i="1"/>
  <c r="O2977" i="1"/>
  <c r="O2978" i="1"/>
  <c r="O2979" i="1"/>
  <c r="O2980" i="1"/>
  <c r="O2981" i="1"/>
  <c r="O2982" i="1"/>
  <c r="O2983" i="1"/>
  <c r="O2984" i="1"/>
  <c r="O2985" i="1"/>
  <c r="O2986" i="1"/>
  <c r="O2987" i="1"/>
  <c r="O2988" i="1"/>
  <c r="O2989" i="1"/>
  <c r="O2990" i="1"/>
  <c r="O2991" i="1"/>
  <c r="O2992" i="1"/>
  <c r="O2993" i="1"/>
  <c r="O2994" i="1"/>
  <c r="O2995" i="1"/>
  <c r="O2996" i="1"/>
  <c r="O2997" i="1"/>
  <c r="O2998" i="1"/>
  <c r="O2999" i="1"/>
  <c r="O3000" i="1"/>
  <c r="O3001" i="1"/>
  <c r="O3002" i="1"/>
  <c r="O3003" i="1"/>
  <c r="O3004" i="1"/>
  <c r="O3005" i="1"/>
  <c r="O3006" i="1"/>
  <c r="O3007" i="1"/>
  <c r="O3008" i="1"/>
  <c r="O3009" i="1"/>
  <c r="O3010" i="1"/>
  <c r="O3011" i="1"/>
  <c r="O3012" i="1"/>
  <c r="O3013" i="1"/>
  <c r="O3014" i="1"/>
  <c r="O3015" i="1"/>
  <c r="O3016" i="1"/>
  <c r="O3017" i="1"/>
  <c r="O3018" i="1"/>
  <c r="O3019" i="1"/>
  <c r="O3020" i="1"/>
  <c r="O3021" i="1"/>
  <c r="O3022" i="1"/>
  <c r="O3023" i="1"/>
  <c r="O3024" i="1"/>
  <c r="O3025" i="1"/>
  <c r="O3026" i="1"/>
  <c r="O3027" i="1"/>
  <c r="O3028" i="1"/>
  <c r="O3029" i="1"/>
  <c r="O3030" i="1"/>
  <c r="O3031" i="1"/>
  <c r="O3032" i="1"/>
  <c r="O3033" i="1"/>
  <c r="O3034" i="1"/>
  <c r="O3035" i="1"/>
  <c r="O3036" i="1"/>
  <c r="O3037" i="1"/>
  <c r="O3038" i="1"/>
  <c r="O3039" i="1"/>
  <c r="O3040" i="1"/>
  <c r="O3041" i="1"/>
  <c r="O3042" i="1"/>
  <c r="O3043" i="1"/>
  <c r="O3044" i="1"/>
  <c r="O3045" i="1"/>
  <c r="O3046" i="1"/>
  <c r="O3047" i="1"/>
  <c r="O3048" i="1"/>
  <c r="O3049" i="1"/>
  <c r="O3050" i="1"/>
  <c r="O3051" i="1"/>
  <c r="O3052" i="1"/>
  <c r="O3053" i="1"/>
  <c r="O3054" i="1"/>
  <c r="O3055" i="1"/>
  <c r="O3056" i="1"/>
  <c r="O3057" i="1"/>
  <c r="O3058" i="1"/>
  <c r="O3059" i="1"/>
  <c r="O3060" i="1"/>
  <c r="O3061" i="1"/>
  <c r="O3062" i="1"/>
  <c r="O3063" i="1"/>
  <c r="O3064" i="1"/>
  <c r="O3065" i="1"/>
  <c r="O3066" i="1"/>
  <c r="O3067" i="1"/>
  <c r="O3068" i="1"/>
  <c r="O3069" i="1"/>
  <c r="O3070" i="1"/>
  <c r="O3071" i="1"/>
  <c r="O3072" i="1"/>
  <c r="O3073" i="1"/>
  <c r="O3074" i="1"/>
  <c r="O3075" i="1"/>
  <c r="O3076" i="1"/>
  <c r="O3077" i="1"/>
  <c r="O3078" i="1"/>
  <c r="O3079" i="1"/>
  <c r="O3080" i="1"/>
  <c r="O3081" i="1"/>
  <c r="O3082" i="1"/>
  <c r="O3083" i="1"/>
  <c r="O3084" i="1"/>
  <c r="O3085" i="1"/>
  <c r="O3086" i="1"/>
  <c r="O3087" i="1"/>
  <c r="O3088" i="1"/>
  <c r="O3089" i="1"/>
  <c r="O3090" i="1"/>
  <c r="O3091" i="1"/>
  <c r="O3092" i="1"/>
  <c r="O3093" i="1"/>
  <c r="O3094" i="1"/>
  <c r="O3095" i="1"/>
  <c r="O3096" i="1"/>
  <c r="O3097" i="1"/>
  <c r="O3098" i="1"/>
  <c r="O3099" i="1"/>
  <c r="O3100" i="1"/>
  <c r="O3101" i="1"/>
  <c r="O3102" i="1"/>
  <c r="O3103" i="1"/>
  <c r="O3104" i="1"/>
  <c r="O3105" i="1"/>
  <c r="O3106" i="1"/>
  <c r="O3107" i="1"/>
  <c r="O3108" i="1"/>
  <c r="O3109" i="1"/>
  <c r="O3110" i="1"/>
  <c r="O3111" i="1"/>
  <c r="O3112" i="1"/>
  <c r="O3113" i="1"/>
  <c r="O3114" i="1"/>
  <c r="O3115" i="1"/>
  <c r="O3116" i="1"/>
  <c r="O3117" i="1"/>
  <c r="O3118" i="1"/>
  <c r="O3119" i="1"/>
  <c r="O3120" i="1"/>
  <c r="O3121" i="1"/>
  <c r="O3122" i="1"/>
  <c r="O3123" i="1"/>
  <c r="O3124" i="1"/>
  <c r="O3125" i="1"/>
  <c r="O3126" i="1"/>
  <c r="O3127" i="1"/>
  <c r="O3128" i="1"/>
  <c r="O3129" i="1"/>
  <c r="O3130" i="1"/>
  <c r="O3131" i="1"/>
  <c r="O3132" i="1"/>
  <c r="O3133" i="1"/>
  <c r="O3134" i="1"/>
  <c r="O3135" i="1"/>
  <c r="O3136" i="1"/>
  <c r="O3137" i="1"/>
  <c r="O3138" i="1"/>
  <c r="O3139" i="1"/>
  <c r="O3140" i="1"/>
  <c r="O3141" i="1"/>
  <c r="O3142" i="1"/>
  <c r="O3143" i="1"/>
  <c r="O3144" i="1"/>
  <c r="O3145" i="1"/>
  <c r="O3146" i="1"/>
  <c r="O3147" i="1"/>
  <c r="O3148" i="1"/>
  <c r="O3149" i="1"/>
  <c r="O3150" i="1"/>
  <c r="O3151" i="1"/>
  <c r="O3152" i="1"/>
  <c r="O3153" i="1"/>
  <c r="O3154" i="1"/>
  <c r="O3155" i="1"/>
  <c r="O3156" i="1"/>
  <c r="O3157" i="1"/>
  <c r="O3158" i="1"/>
  <c r="O3159" i="1"/>
  <c r="O3160" i="1"/>
  <c r="O3161" i="1"/>
  <c r="O3162" i="1"/>
  <c r="O3163" i="1"/>
  <c r="O3164" i="1"/>
  <c r="O3165" i="1"/>
  <c r="O3166" i="1"/>
  <c r="O3167" i="1"/>
  <c r="O3168" i="1"/>
  <c r="O3169" i="1"/>
  <c r="O3170" i="1"/>
  <c r="O3171" i="1"/>
  <c r="O3172" i="1"/>
  <c r="O3173" i="1"/>
  <c r="O3174" i="1"/>
  <c r="O3175" i="1"/>
  <c r="O3176" i="1"/>
  <c r="O3177" i="1"/>
  <c r="O3178" i="1"/>
  <c r="O3179" i="1"/>
  <c r="O3180" i="1"/>
  <c r="O3181" i="1"/>
  <c r="O3182" i="1"/>
  <c r="O3183" i="1"/>
  <c r="O3184" i="1"/>
  <c r="O3185" i="1"/>
  <c r="O3186" i="1"/>
  <c r="O3187" i="1"/>
  <c r="O3188" i="1"/>
  <c r="O3189" i="1"/>
  <c r="O3190" i="1"/>
  <c r="O3191" i="1"/>
  <c r="O3192" i="1"/>
  <c r="O3193" i="1"/>
  <c r="O3194" i="1"/>
  <c r="O3195" i="1"/>
  <c r="O3196" i="1"/>
  <c r="O3197" i="1"/>
  <c r="O3198" i="1"/>
  <c r="O3199" i="1"/>
  <c r="O3200" i="1"/>
  <c r="O3201" i="1"/>
  <c r="O3202" i="1"/>
  <c r="O3203" i="1"/>
  <c r="O3204" i="1"/>
  <c r="O3205" i="1"/>
  <c r="O3206" i="1"/>
  <c r="O3207" i="1"/>
  <c r="O3208" i="1"/>
  <c r="O3209" i="1"/>
  <c r="O3210" i="1"/>
  <c r="O3211" i="1"/>
  <c r="O3212" i="1"/>
  <c r="O3213" i="1"/>
  <c r="O3214" i="1"/>
  <c r="O3215" i="1"/>
  <c r="O3216" i="1"/>
  <c r="O3217" i="1"/>
  <c r="O3218" i="1"/>
  <c r="O3219" i="1"/>
  <c r="O3220" i="1"/>
  <c r="O3221" i="1"/>
  <c r="O3222" i="1"/>
  <c r="O3223" i="1"/>
  <c r="O3224" i="1"/>
  <c r="O3225" i="1"/>
  <c r="O3226" i="1"/>
  <c r="O3227" i="1"/>
  <c r="O3228" i="1"/>
  <c r="O3229" i="1"/>
  <c r="O3230" i="1"/>
  <c r="O3231" i="1"/>
  <c r="O3232" i="1"/>
  <c r="O3233" i="1"/>
  <c r="O3234" i="1"/>
  <c r="O3235" i="1"/>
  <c r="O3236" i="1"/>
  <c r="O3237" i="1"/>
  <c r="O3238" i="1"/>
  <c r="O3239" i="1"/>
  <c r="O3240" i="1"/>
  <c r="O3241" i="1"/>
  <c r="O3242" i="1"/>
  <c r="O3243" i="1"/>
  <c r="O3244" i="1"/>
  <c r="O3245" i="1"/>
  <c r="O3246" i="1"/>
  <c r="O3247" i="1"/>
  <c r="O3248" i="1"/>
  <c r="O3249" i="1"/>
  <c r="O3250" i="1"/>
  <c r="O3251" i="1"/>
  <c r="O3252" i="1"/>
  <c r="O3253" i="1"/>
  <c r="O3254" i="1"/>
  <c r="O3255" i="1"/>
  <c r="O3256" i="1"/>
  <c r="O3257" i="1"/>
  <c r="O3258" i="1"/>
  <c r="O3259" i="1"/>
  <c r="O3260" i="1"/>
  <c r="O3261" i="1"/>
  <c r="O3262" i="1"/>
  <c r="O3263" i="1"/>
  <c r="O3264" i="1"/>
  <c r="O3265" i="1"/>
  <c r="O3266" i="1"/>
  <c r="O3267" i="1"/>
  <c r="O3268" i="1"/>
  <c r="O3269" i="1"/>
  <c r="O3270" i="1"/>
  <c r="O3271" i="1"/>
  <c r="O3272" i="1"/>
  <c r="O3273" i="1"/>
  <c r="O3274" i="1"/>
  <c r="O3275" i="1"/>
  <c r="O3276" i="1"/>
  <c r="O3277" i="1"/>
  <c r="O3278" i="1"/>
  <c r="O3279" i="1"/>
  <c r="O3280" i="1"/>
  <c r="O3281" i="1"/>
  <c r="O3282" i="1"/>
  <c r="O3283" i="1"/>
  <c r="O3284" i="1"/>
  <c r="O3285" i="1"/>
  <c r="O3286" i="1"/>
  <c r="O3287" i="1"/>
  <c r="O3288" i="1"/>
  <c r="O3289" i="1"/>
  <c r="O3290" i="1"/>
  <c r="O3291" i="1"/>
  <c r="O3292" i="1"/>
  <c r="O3293" i="1"/>
  <c r="O3294" i="1"/>
  <c r="O3295" i="1"/>
  <c r="O3296" i="1"/>
  <c r="O3297" i="1"/>
  <c r="O3298" i="1"/>
  <c r="O3299" i="1"/>
  <c r="O3300" i="1"/>
  <c r="O3301" i="1"/>
  <c r="O3302" i="1"/>
  <c r="O3303" i="1"/>
  <c r="O3304" i="1"/>
  <c r="O3305" i="1"/>
  <c r="O3306" i="1"/>
  <c r="O3307" i="1"/>
  <c r="O3308" i="1"/>
  <c r="O3309" i="1"/>
  <c r="O3310" i="1"/>
  <c r="O3311" i="1"/>
  <c r="O3312" i="1"/>
  <c r="O3313" i="1"/>
  <c r="O3314" i="1"/>
  <c r="O3315" i="1"/>
  <c r="O3316" i="1"/>
  <c r="O3317" i="1"/>
  <c r="O3318" i="1"/>
  <c r="O3319" i="1"/>
  <c r="O3320" i="1"/>
  <c r="O3321" i="1"/>
  <c r="O3322" i="1"/>
  <c r="O3323" i="1"/>
  <c r="O3324" i="1"/>
  <c r="O3325" i="1"/>
  <c r="O3326" i="1"/>
  <c r="O3327" i="1"/>
  <c r="O3328" i="1"/>
  <c r="O3329" i="1"/>
  <c r="O3330" i="1"/>
  <c r="O3331" i="1"/>
  <c r="O3332" i="1"/>
  <c r="O3333" i="1"/>
  <c r="O3334" i="1"/>
  <c r="O3335" i="1"/>
  <c r="O3336" i="1"/>
  <c r="O3337" i="1"/>
  <c r="O3338" i="1"/>
  <c r="O3339" i="1"/>
  <c r="O3340" i="1"/>
  <c r="O3341" i="1"/>
  <c r="O3342" i="1"/>
  <c r="O3343" i="1"/>
  <c r="O3344" i="1"/>
  <c r="O3345" i="1"/>
  <c r="O3346" i="1"/>
  <c r="O3347" i="1"/>
  <c r="O3348" i="1"/>
  <c r="O3349" i="1"/>
  <c r="O3350" i="1"/>
  <c r="O3351" i="1"/>
  <c r="O3352" i="1"/>
  <c r="O3353" i="1"/>
  <c r="O3354" i="1"/>
  <c r="O3355" i="1"/>
  <c r="O3356" i="1"/>
  <c r="O3357" i="1"/>
  <c r="O3358" i="1"/>
  <c r="O3359" i="1"/>
  <c r="O3360" i="1"/>
  <c r="O3361" i="1"/>
  <c r="O3362" i="1"/>
  <c r="O3363" i="1"/>
  <c r="O3364" i="1"/>
  <c r="O3365" i="1"/>
  <c r="O3366" i="1"/>
  <c r="O3367" i="1"/>
  <c r="O3368" i="1"/>
  <c r="O3369" i="1"/>
  <c r="O3370" i="1"/>
  <c r="O3371" i="1"/>
  <c r="O3372" i="1"/>
  <c r="O3373" i="1"/>
  <c r="O3374" i="1"/>
  <c r="O3375" i="1"/>
  <c r="O3376" i="1"/>
  <c r="O3377" i="1"/>
  <c r="O3378" i="1"/>
  <c r="O3379" i="1"/>
  <c r="O3380" i="1"/>
  <c r="O3381" i="1"/>
  <c r="O3382" i="1"/>
  <c r="O3383" i="1"/>
  <c r="O3384" i="1"/>
  <c r="O3385" i="1"/>
  <c r="O3386" i="1"/>
  <c r="O3387" i="1"/>
  <c r="O3388" i="1"/>
  <c r="O3389" i="1"/>
  <c r="O3390" i="1"/>
  <c r="O3391" i="1"/>
  <c r="O3392" i="1"/>
  <c r="O3393" i="1"/>
  <c r="O3394" i="1"/>
  <c r="O3395" i="1"/>
  <c r="O3396" i="1"/>
  <c r="O3397" i="1"/>
  <c r="O3398" i="1"/>
  <c r="O2" i="1"/>
  <c r="H3" i="6"/>
  <c r="H4" i="6"/>
  <c r="H5" i="6"/>
  <c r="H6" i="6"/>
  <c r="H7" i="6"/>
  <c r="H8" i="6"/>
  <c r="H9" i="6"/>
  <c r="H10" i="6"/>
  <c r="H3" i="7"/>
  <c r="H4" i="7"/>
  <c r="H5" i="7"/>
  <c r="H6" i="7"/>
  <c r="H7" i="7"/>
  <c r="H8" i="7"/>
  <c r="H9" i="7"/>
  <c r="H10" i="7"/>
  <c r="H11" i="7"/>
  <c r="H2" i="7"/>
  <c r="C12" i="7"/>
  <c r="B12" i="7"/>
  <c r="H2" i="6" l="1"/>
  <c r="C11" i="6"/>
  <c r="B11" i="6"/>
  <c r="H2" i="1"/>
  <c r="H3" i="1"/>
  <c r="I3" i="1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H206" i="1"/>
  <c r="I206" i="1"/>
  <c r="H207" i="1"/>
  <c r="I207" i="1"/>
  <c r="H208" i="1"/>
  <c r="I208" i="1"/>
  <c r="H209" i="1"/>
  <c r="I209" i="1"/>
  <c r="H210" i="1"/>
  <c r="I210" i="1"/>
  <c r="H211" i="1"/>
  <c r="I211" i="1"/>
  <c r="H212" i="1"/>
  <c r="I212" i="1"/>
  <c r="H213" i="1"/>
  <c r="I213" i="1"/>
  <c r="H214" i="1"/>
  <c r="I214" i="1"/>
  <c r="H215" i="1"/>
  <c r="I215" i="1"/>
  <c r="H216" i="1"/>
  <c r="I216" i="1"/>
  <c r="H217" i="1"/>
  <c r="I217" i="1"/>
  <c r="H218" i="1"/>
  <c r="I218" i="1"/>
  <c r="H219" i="1"/>
  <c r="I219" i="1"/>
  <c r="H220" i="1"/>
  <c r="I220" i="1"/>
  <c r="H221" i="1"/>
  <c r="I221" i="1"/>
  <c r="H222" i="1"/>
  <c r="I222" i="1"/>
  <c r="H223" i="1"/>
  <c r="I223" i="1"/>
  <c r="H224" i="1"/>
  <c r="I224" i="1"/>
  <c r="H225" i="1"/>
  <c r="I225" i="1"/>
  <c r="H226" i="1"/>
  <c r="I226" i="1"/>
  <c r="H227" i="1"/>
  <c r="I227" i="1"/>
  <c r="H228" i="1"/>
  <c r="I228" i="1"/>
  <c r="H229" i="1"/>
  <c r="I229" i="1"/>
  <c r="H230" i="1"/>
  <c r="I230" i="1"/>
  <c r="H231" i="1"/>
  <c r="I231" i="1"/>
  <c r="H232" i="1"/>
  <c r="I232" i="1"/>
  <c r="H233" i="1"/>
  <c r="I233" i="1"/>
  <c r="H234" i="1"/>
  <c r="I234" i="1"/>
  <c r="H235" i="1"/>
  <c r="I235" i="1"/>
  <c r="H236" i="1"/>
  <c r="I236" i="1"/>
  <c r="H237" i="1"/>
  <c r="I237" i="1"/>
  <c r="H238" i="1"/>
  <c r="I238" i="1"/>
  <c r="H239" i="1"/>
  <c r="I239" i="1"/>
  <c r="H240" i="1"/>
  <c r="I240" i="1"/>
  <c r="H241" i="1"/>
  <c r="I241" i="1"/>
  <c r="H242" i="1"/>
  <c r="I242" i="1"/>
  <c r="H243" i="1"/>
  <c r="I243" i="1"/>
  <c r="H244" i="1"/>
  <c r="I244" i="1"/>
  <c r="H245" i="1"/>
  <c r="I245" i="1"/>
  <c r="H246" i="1"/>
  <c r="I246" i="1"/>
  <c r="H247" i="1"/>
  <c r="I247" i="1"/>
  <c r="H248" i="1"/>
  <c r="I248" i="1"/>
  <c r="H249" i="1"/>
  <c r="I249" i="1"/>
  <c r="H250" i="1"/>
  <c r="I250" i="1"/>
  <c r="H251" i="1"/>
  <c r="I251" i="1"/>
  <c r="H252" i="1"/>
  <c r="I252" i="1"/>
  <c r="H253" i="1"/>
  <c r="I253" i="1"/>
  <c r="H254" i="1"/>
  <c r="I254" i="1"/>
  <c r="H255" i="1"/>
  <c r="I255" i="1"/>
  <c r="H256" i="1"/>
  <c r="I256" i="1"/>
  <c r="H257" i="1"/>
  <c r="I257" i="1"/>
  <c r="H258" i="1"/>
  <c r="I258" i="1"/>
  <c r="H259" i="1"/>
  <c r="I259" i="1"/>
  <c r="H260" i="1"/>
  <c r="I260" i="1"/>
  <c r="H261" i="1"/>
  <c r="I261" i="1"/>
  <c r="H262" i="1"/>
  <c r="I262" i="1"/>
  <c r="H263" i="1"/>
  <c r="I263" i="1"/>
  <c r="H264" i="1"/>
  <c r="I264" i="1"/>
  <c r="H265" i="1"/>
  <c r="I265" i="1"/>
  <c r="H266" i="1"/>
  <c r="I266" i="1"/>
  <c r="H267" i="1"/>
  <c r="I267" i="1"/>
  <c r="H268" i="1"/>
  <c r="I268" i="1"/>
  <c r="H269" i="1"/>
  <c r="I269" i="1"/>
  <c r="H270" i="1"/>
  <c r="I270" i="1"/>
  <c r="H271" i="1"/>
  <c r="I271" i="1"/>
  <c r="H272" i="1"/>
  <c r="I272" i="1"/>
  <c r="H273" i="1"/>
  <c r="I273" i="1"/>
  <c r="H274" i="1"/>
  <c r="I274" i="1"/>
  <c r="H275" i="1"/>
  <c r="I275" i="1"/>
  <c r="H276" i="1"/>
  <c r="I276" i="1"/>
  <c r="H277" i="1"/>
  <c r="I277" i="1"/>
  <c r="H278" i="1"/>
  <c r="I278" i="1"/>
  <c r="H279" i="1"/>
  <c r="I279" i="1"/>
  <c r="H280" i="1"/>
  <c r="I280" i="1"/>
  <c r="H281" i="1"/>
  <c r="I281" i="1"/>
  <c r="H282" i="1"/>
  <c r="I282" i="1"/>
  <c r="H283" i="1"/>
  <c r="I283" i="1"/>
  <c r="H284" i="1"/>
  <c r="I284" i="1"/>
  <c r="H285" i="1"/>
  <c r="I285" i="1"/>
  <c r="H286" i="1"/>
  <c r="I286" i="1"/>
  <c r="H287" i="1"/>
  <c r="I287" i="1"/>
  <c r="H288" i="1"/>
  <c r="I288" i="1"/>
  <c r="H289" i="1"/>
  <c r="I289" i="1"/>
  <c r="H290" i="1"/>
  <c r="I290" i="1"/>
  <c r="H291" i="1"/>
  <c r="I291" i="1"/>
  <c r="H292" i="1"/>
  <c r="I292" i="1"/>
  <c r="H293" i="1"/>
  <c r="I293" i="1"/>
  <c r="H294" i="1"/>
  <c r="I294" i="1"/>
  <c r="H295" i="1"/>
  <c r="I295" i="1"/>
  <c r="H296" i="1"/>
  <c r="I296" i="1"/>
  <c r="H297" i="1"/>
  <c r="I297" i="1"/>
  <c r="H298" i="1"/>
  <c r="I298" i="1"/>
  <c r="H299" i="1"/>
  <c r="I299" i="1"/>
  <c r="H300" i="1"/>
  <c r="I300" i="1"/>
  <c r="H301" i="1"/>
  <c r="I301" i="1"/>
  <c r="H302" i="1"/>
  <c r="I302" i="1"/>
  <c r="H303" i="1"/>
  <c r="I303" i="1"/>
  <c r="H304" i="1"/>
  <c r="I304" i="1"/>
  <c r="H305" i="1"/>
  <c r="I305" i="1"/>
  <c r="H306" i="1"/>
  <c r="I306" i="1"/>
  <c r="H307" i="1"/>
  <c r="I307" i="1"/>
  <c r="H308" i="1"/>
  <c r="I308" i="1"/>
  <c r="H309" i="1"/>
  <c r="I309" i="1"/>
  <c r="H310" i="1"/>
  <c r="I310" i="1"/>
  <c r="H311" i="1"/>
  <c r="I311" i="1"/>
  <c r="H312" i="1"/>
  <c r="I312" i="1"/>
  <c r="H313" i="1"/>
  <c r="I313" i="1"/>
  <c r="H314" i="1"/>
  <c r="I314" i="1"/>
  <c r="H315" i="1"/>
  <c r="I315" i="1"/>
  <c r="H316" i="1"/>
  <c r="I316" i="1"/>
  <c r="H317" i="1"/>
  <c r="I317" i="1"/>
  <c r="H318" i="1"/>
  <c r="I318" i="1"/>
  <c r="H319" i="1"/>
  <c r="I319" i="1"/>
  <c r="H320" i="1"/>
  <c r="I320" i="1"/>
  <c r="H321" i="1"/>
  <c r="I321" i="1"/>
  <c r="H322" i="1"/>
  <c r="I322" i="1"/>
  <c r="H323" i="1"/>
  <c r="I323" i="1"/>
  <c r="H324" i="1"/>
  <c r="I324" i="1"/>
  <c r="H325" i="1"/>
  <c r="I325" i="1"/>
  <c r="H326" i="1"/>
  <c r="I326" i="1"/>
  <c r="H327" i="1"/>
  <c r="I327" i="1"/>
  <c r="H328" i="1"/>
  <c r="I328" i="1"/>
  <c r="H329" i="1"/>
  <c r="I329" i="1"/>
  <c r="H330" i="1"/>
  <c r="I330" i="1"/>
  <c r="H331" i="1"/>
  <c r="I331" i="1"/>
  <c r="H332" i="1"/>
  <c r="I332" i="1"/>
  <c r="H333" i="1"/>
  <c r="I333" i="1"/>
  <c r="H334" i="1"/>
  <c r="I334" i="1"/>
  <c r="H335" i="1"/>
  <c r="I335" i="1"/>
  <c r="H336" i="1"/>
  <c r="I336" i="1"/>
  <c r="H337" i="1"/>
  <c r="I337" i="1"/>
  <c r="H338" i="1"/>
  <c r="I338" i="1"/>
  <c r="H339" i="1"/>
  <c r="I339" i="1"/>
  <c r="H340" i="1"/>
  <c r="I340" i="1"/>
  <c r="H341" i="1"/>
  <c r="I341" i="1"/>
  <c r="H342" i="1"/>
  <c r="I342" i="1"/>
  <c r="H343" i="1"/>
  <c r="I343" i="1"/>
  <c r="H344" i="1"/>
  <c r="I344" i="1"/>
  <c r="H345" i="1"/>
  <c r="I345" i="1"/>
  <c r="H346" i="1"/>
  <c r="I346" i="1"/>
  <c r="H347" i="1"/>
  <c r="I347" i="1"/>
  <c r="H348" i="1"/>
  <c r="I348" i="1"/>
  <c r="H349" i="1"/>
  <c r="I349" i="1"/>
  <c r="H350" i="1"/>
  <c r="I350" i="1"/>
  <c r="H351" i="1"/>
  <c r="I351" i="1"/>
  <c r="H352" i="1"/>
  <c r="I352" i="1"/>
  <c r="H353" i="1"/>
  <c r="I353" i="1"/>
  <c r="H354" i="1"/>
  <c r="I354" i="1"/>
  <c r="H355" i="1"/>
  <c r="I355" i="1"/>
  <c r="H356" i="1"/>
  <c r="I356" i="1"/>
  <c r="H357" i="1"/>
  <c r="I357" i="1"/>
  <c r="H358" i="1"/>
  <c r="I358" i="1"/>
  <c r="H359" i="1"/>
  <c r="I359" i="1"/>
  <c r="H360" i="1"/>
  <c r="I360" i="1"/>
  <c r="H361" i="1"/>
  <c r="I361" i="1"/>
  <c r="H362" i="1"/>
  <c r="I362" i="1"/>
  <c r="H363" i="1"/>
  <c r="I363" i="1"/>
  <c r="H364" i="1"/>
  <c r="I364" i="1"/>
  <c r="H365" i="1"/>
  <c r="I365" i="1"/>
  <c r="H366" i="1"/>
  <c r="I366" i="1"/>
  <c r="H367" i="1"/>
  <c r="I367" i="1"/>
  <c r="H368" i="1"/>
  <c r="I368" i="1"/>
  <c r="H369" i="1"/>
  <c r="I369" i="1"/>
  <c r="H370" i="1"/>
  <c r="I370" i="1"/>
  <c r="H371" i="1"/>
  <c r="I371" i="1"/>
  <c r="H372" i="1"/>
  <c r="I372" i="1"/>
  <c r="H373" i="1"/>
  <c r="I373" i="1"/>
  <c r="H374" i="1"/>
  <c r="I374" i="1"/>
  <c r="H375" i="1"/>
  <c r="I375" i="1"/>
  <c r="H376" i="1"/>
  <c r="I376" i="1"/>
  <c r="H377" i="1"/>
  <c r="I377" i="1"/>
  <c r="H378" i="1"/>
  <c r="I378" i="1"/>
  <c r="H379" i="1"/>
  <c r="I379" i="1"/>
  <c r="H380" i="1"/>
  <c r="I380" i="1"/>
  <c r="H381" i="1"/>
  <c r="I381" i="1"/>
  <c r="H382" i="1"/>
  <c r="I382" i="1"/>
  <c r="H383" i="1"/>
  <c r="I383" i="1"/>
  <c r="H384" i="1"/>
  <c r="I384" i="1"/>
  <c r="H385" i="1"/>
  <c r="I385" i="1"/>
  <c r="H386" i="1"/>
  <c r="I386" i="1"/>
  <c r="H387" i="1"/>
  <c r="I387" i="1"/>
  <c r="H388" i="1"/>
  <c r="I388" i="1"/>
  <c r="H389" i="1"/>
  <c r="I389" i="1"/>
  <c r="H390" i="1"/>
  <c r="I390" i="1"/>
  <c r="H391" i="1"/>
  <c r="I391" i="1"/>
  <c r="H392" i="1"/>
  <c r="I392" i="1"/>
  <c r="H393" i="1"/>
  <c r="I393" i="1"/>
  <c r="H394" i="1"/>
  <c r="I394" i="1"/>
  <c r="H395" i="1"/>
  <c r="I395" i="1"/>
  <c r="H396" i="1"/>
  <c r="I396" i="1"/>
  <c r="H397" i="1"/>
  <c r="I397" i="1"/>
  <c r="H398" i="1"/>
  <c r="I398" i="1"/>
  <c r="H399" i="1"/>
  <c r="I399" i="1"/>
  <c r="H400" i="1"/>
  <c r="I400" i="1"/>
  <c r="H401" i="1"/>
  <c r="I401" i="1"/>
  <c r="H402" i="1"/>
  <c r="I402" i="1"/>
  <c r="H403" i="1"/>
  <c r="I403" i="1"/>
  <c r="H404" i="1"/>
  <c r="I404" i="1"/>
  <c r="H405" i="1"/>
  <c r="I405" i="1"/>
  <c r="H406" i="1"/>
  <c r="I406" i="1"/>
  <c r="H407" i="1"/>
  <c r="I407" i="1"/>
  <c r="H408" i="1"/>
  <c r="I408" i="1"/>
  <c r="H409" i="1"/>
  <c r="I409" i="1"/>
  <c r="H410" i="1"/>
  <c r="I410" i="1"/>
  <c r="H411" i="1"/>
  <c r="I411" i="1"/>
  <c r="H412" i="1"/>
  <c r="I412" i="1"/>
  <c r="H413" i="1"/>
  <c r="I413" i="1"/>
  <c r="H414" i="1"/>
  <c r="I414" i="1"/>
  <c r="H415" i="1"/>
  <c r="I415" i="1"/>
  <c r="H416" i="1"/>
  <c r="I416" i="1"/>
  <c r="H417" i="1"/>
  <c r="I417" i="1"/>
  <c r="H418" i="1"/>
  <c r="I418" i="1"/>
  <c r="H419" i="1"/>
  <c r="I419" i="1"/>
  <c r="H420" i="1"/>
  <c r="I420" i="1"/>
  <c r="H421" i="1"/>
  <c r="I421" i="1"/>
  <c r="H422" i="1"/>
  <c r="I422" i="1"/>
  <c r="H423" i="1"/>
  <c r="I423" i="1"/>
  <c r="H424" i="1"/>
  <c r="I424" i="1"/>
  <c r="H425" i="1"/>
  <c r="I425" i="1"/>
  <c r="H426" i="1"/>
  <c r="I426" i="1"/>
  <c r="H427" i="1"/>
  <c r="I427" i="1"/>
  <c r="H428" i="1"/>
  <c r="I428" i="1"/>
  <c r="H429" i="1"/>
  <c r="I429" i="1"/>
  <c r="H430" i="1"/>
  <c r="I430" i="1"/>
  <c r="H431" i="1"/>
  <c r="I431" i="1"/>
  <c r="H432" i="1"/>
  <c r="I432" i="1"/>
  <c r="H433" i="1"/>
  <c r="I433" i="1"/>
  <c r="H434" i="1"/>
  <c r="I434" i="1"/>
  <c r="H435" i="1"/>
  <c r="I435" i="1"/>
  <c r="H436" i="1"/>
  <c r="I436" i="1"/>
  <c r="H437" i="1"/>
  <c r="I437" i="1"/>
  <c r="H438" i="1"/>
  <c r="I438" i="1"/>
  <c r="H439" i="1"/>
  <c r="I439" i="1"/>
  <c r="H440" i="1"/>
  <c r="I440" i="1"/>
  <c r="H441" i="1"/>
  <c r="I441" i="1"/>
  <c r="H442" i="1"/>
  <c r="I442" i="1"/>
  <c r="H443" i="1"/>
  <c r="I443" i="1"/>
  <c r="H444" i="1"/>
  <c r="I444" i="1"/>
  <c r="H445" i="1"/>
  <c r="I445" i="1"/>
  <c r="H446" i="1"/>
  <c r="I446" i="1"/>
  <c r="H447" i="1"/>
  <c r="I447" i="1"/>
  <c r="H448" i="1"/>
  <c r="I448" i="1"/>
  <c r="H449" i="1"/>
  <c r="I449" i="1"/>
  <c r="H450" i="1"/>
  <c r="I450" i="1"/>
  <c r="H451" i="1"/>
  <c r="I451" i="1"/>
  <c r="H452" i="1"/>
  <c r="I452" i="1"/>
  <c r="H453" i="1"/>
  <c r="I453" i="1"/>
  <c r="H454" i="1"/>
  <c r="I454" i="1"/>
  <c r="H455" i="1"/>
  <c r="I455" i="1"/>
  <c r="H456" i="1"/>
  <c r="I456" i="1"/>
  <c r="H457" i="1"/>
  <c r="I457" i="1"/>
  <c r="H458" i="1"/>
  <c r="I458" i="1"/>
  <c r="H459" i="1"/>
  <c r="I459" i="1"/>
  <c r="H460" i="1"/>
  <c r="I460" i="1"/>
  <c r="H461" i="1"/>
  <c r="I461" i="1"/>
  <c r="H462" i="1"/>
  <c r="I462" i="1"/>
  <c r="H463" i="1"/>
  <c r="I463" i="1"/>
  <c r="H464" i="1"/>
  <c r="I464" i="1"/>
  <c r="H465" i="1"/>
  <c r="I465" i="1"/>
  <c r="H466" i="1"/>
  <c r="I466" i="1"/>
  <c r="H467" i="1"/>
  <c r="I467" i="1"/>
  <c r="H468" i="1"/>
  <c r="I468" i="1"/>
  <c r="H469" i="1"/>
  <c r="I469" i="1"/>
  <c r="H470" i="1"/>
  <c r="I470" i="1"/>
  <c r="H471" i="1"/>
  <c r="I471" i="1"/>
  <c r="H472" i="1"/>
  <c r="I472" i="1"/>
  <c r="H473" i="1"/>
  <c r="I473" i="1"/>
  <c r="H474" i="1"/>
  <c r="I474" i="1"/>
  <c r="H475" i="1"/>
  <c r="I475" i="1"/>
  <c r="H476" i="1"/>
  <c r="I476" i="1"/>
  <c r="H477" i="1"/>
  <c r="I477" i="1"/>
  <c r="H478" i="1"/>
  <c r="I478" i="1"/>
  <c r="H479" i="1"/>
  <c r="I479" i="1"/>
  <c r="H480" i="1"/>
  <c r="I480" i="1"/>
  <c r="H481" i="1"/>
  <c r="I481" i="1"/>
  <c r="H482" i="1"/>
  <c r="I482" i="1"/>
  <c r="H483" i="1"/>
  <c r="I483" i="1"/>
  <c r="H484" i="1"/>
  <c r="I484" i="1"/>
  <c r="H485" i="1"/>
  <c r="I485" i="1"/>
  <c r="H486" i="1"/>
  <c r="I486" i="1"/>
  <c r="H487" i="1"/>
  <c r="I487" i="1"/>
  <c r="H488" i="1"/>
  <c r="I488" i="1"/>
  <c r="H489" i="1"/>
  <c r="I489" i="1"/>
  <c r="H490" i="1"/>
  <c r="I490" i="1"/>
  <c r="H491" i="1"/>
  <c r="I491" i="1"/>
  <c r="H492" i="1"/>
  <c r="I492" i="1"/>
  <c r="H493" i="1"/>
  <c r="I493" i="1"/>
  <c r="H494" i="1"/>
  <c r="I494" i="1"/>
  <c r="H495" i="1"/>
  <c r="I495" i="1"/>
  <c r="H496" i="1"/>
  <c r="I496" i="1"/>
  <c r="H497" i="1"/>
  <c r="I497" i="1"/>
  <c r="H498" i="1"/>
  <c r="I498" i="1"/>
  <c r="H499" i="1"/>
  <c r="I499" i="1"/>
  <c r="H500" i="1"/>
  <c r="I500" i="1"/>
  <c r="H501" i="1"/>
  <c r="I501" i="1"/>
  <c r="H502" i="1"/>
  <c r="I502" i="1"/>
  <c r="H503" i="1"/>
  <c r="I503" i="1"/>
  <c r="H504" i="1"/>
  <c r="I504" i="1"/>
  <c r="H505" i="1"/>
  <c r="I505" i="1"/>
  <c r="H506" i="1"/>
  <c r="I506" i="1"/>
  <c r="H507" i="1"/>
  <c r="I507" i="1"/>
  <c r="H508" i="1"/>
  <c r="I508" i="1"/>
  <c r="H509" i="1"/>
  <c r="I509" i="1"/>
  <c r="H510" i="1"/>
  <c r="I510" i="1"/>
  <c r="H511" i="1"/>
  <c r="I511" i="1"/>
  <c r="H512" i="1"/>
  <c r="I512" i="1"/>
  <c r="H513" i="1"/>
  <c r="I513" i="1"/>
  <c r="H514" i="1"/>
  <c r="I514" i="1"/>
  <c r="H515" i="1"/>
  <c r="I515" i="1"/>
  <c r="H516" i="1"/>
  <c r="I516" i="1"/>
  <c r="H517" i="1"/>
  <c r="I517" i="1"/>
  <c r="H518" i="1"/>
  <c r="I518" i="1"/>
  <c r="H519" i="1"/>
  <c r="I519" i="1"/>
  <c r="H520" i="1"/>
  <c r="I520" i="1"/>
  <c r="H521" i="1"/>
  <c r="I521" i="1"/>
  <c r="H522" i="1"/>
  <c r="I522" i="1"/>
  <c r="H523" i="1"/>
  <c r="I523" i="1"/>
  <c r="H524" i="1"/>
  <c r="I524" i="1"/>
  <c r="H525" i="1"/>
  <c r="I525" i="1"/>
  <c r="H526" i="1"/>
  <c r="I526" i="1"/>
  <c r="H527" i="1"/>
  <c r="I527" i="1"/>
  <c r="H528" i="1"/>
  <c r="I528" i="1"/>
  <c r="H529" i="1"/>
  <c r="I529" i="1"/>
  <c r="H530" i="1"/>
  <c r="I530" i="1"/>
  <c r="H531" i="1"/>
  <c r="I531" i="1"/>
  <c r="H532" i="1"/>
  <c r="I532" i="1"/>
  <c r="H533" i="1"/>
  <c r="I533" i="1"/>
  <c r="H534" i="1"/>
  <c r="I534" i="1"/>
  <c r="H535" i="1"/>
  <c r="I535" i="1"/>
  <c r="H536" i="1"/>
  <c r="I536" i="1"/>
  <c r="H537" i="1"/>
  <c r="I537" i="1"/>
  <c r="H538" i="1"/>
  <c r="I538" i="1"/>
  <c r="H539" i="1"/>
  <c r="I539" i="1"/>
  <c r="H540" i="1"/>
  <c r="I540" i="1"/>
  <c r="H541" i="1"/>
  <c r="I541" i="1"/>
  <c r="H542" i="1"/>
  <c r="I542" i="1"/>
  <c r="H543" i="1"/>
  <c r="I543" i="1"/>
  <c r="H544" i="1"/>
  <c r="I544" i="1"/>
  <c r="H545" i="1"/>
  <c r="I545" i="1"/>
  <c r="H546" i="1"/>
  <c r="I546" i="1"/>
  <c r="H547" i="1"/>
  <c r="I547" i="1"/>
  <c r="H548" i="1"/>
  <c r="I548" i="1"/>
  <c r="H549" i="1"/>
  <c r="I549" i="1"/>
  <c r="H550" i="1"/>
  <c r="I550" i="1"/>
  <c r="H551" i="1"/>
  <c r="I551" i="1"/>
  <c r="H552" i="1"/>
  <c r="I552" i="1"/>
  <c r="H553" i="1"/>
  <c r="I553" i="1"/>
  <c r="H554" i="1"/>
  <c r="I554" i="1"/>
  <c r="H555" i="1"/>
  <c r="I555" i="1"/>
  <c r="H556" i="1"/>
  <c r="I556" i="1"/>
  <c r="H557" i="1"/>
  <c r="I557" i="1"/>
  <c r="H558" i="1"/>
  <c r="I558" i="1"/>
  <c r="H559" i="1"/>
  <c r="I559" i="1"/>
  <c r="H560" i="1"/>
  <c r="I560" i="1"/>
  <c r="H561" i="1"/>
  <c r="I561" i="1"/>
  <c r="H562" i="1"/>
  <c r="I562" i="1"/>
  <c r="H563" i="1"/>
  <c r="I563" i="1"/>
  <c r="H564" i="1"/>
  <c r="I564" i="1"/>
  <c r="H565" i="1"/>
  <c r="I565" i="1"/>
  <c r="H566" i="1"/>
  <c r="I566" i="1"/>
  <c r="H567" i="1"/>
  <c r="I567" i="1"/>
  <c r="H568" i="1"/>
  <c r="I568" i="1"/>
  <c r="H569" i="1"/>
  <c r="I569" i="1"/>
  <c r="H570" i="1"/>
  <c r="I570" i="1"/>
  <c r="H571" i="1"/>
  <c r="I571" i="1"/>
  <c r="H572" i="1"/>
  <c r="I572" i="1"/>
  <c r="H573" i="1"/>
  <c r="I573" i="1"/>
  <c r="H574" i="1"/>
  <c r="I574" i="1"/>
  <c r="H575" i="1"/>
  <c r="I575" i="1"/>
  <c r="H576" i="1"/>
  <c r="I576" i="1"/>
  <c r="H577" i="1"/>
  <c r="I577" i="1"/>
  <c r="H578" i="1"/>
  <c r="I578" i="1"/>
  <c r="H579" i="1"/>
  <c r="I579" i="1"/>
  <c r="H580" i="1"/>
  <c r="I580" i="1"/>
  <c r="H581" i="1"/>
  <c r="I581" i="1"/>
  <c r="H582" i="1"/>
  <c r="I582" i="1"/>
  <c r="H583" i="1"/>
  <c r="I583" i="1"/>
  <c r="H584" i="1"/>
  <c r="I584" i="1"/>
  <c r="H585" i="1"/>
  <c r="I585" i="1"/>
  <c r="H586" i="1"/>
  <c r="I586" i="1"/>
  <c r="H587" i="1"/>
  <c r="I587" i="1"/>
  <c r="H588" i="1"/>
  <c r="I588" i="1"/>
  <c r="H589" i="1"/>
  <c r="I589" i="1"/>
  <c r="H590" i="1"/>
  <c r="I590" i="1"/>
  <c r="H591" i="1"/>
  <c r="I591" i="1"/>
  <c r="H592" i="1"/>
  <c r="I592" i="1"/>
  <c r="H593" i="1"/>
  <c r="I593" i="1"/>
  <c r="H594" i="1"/>
  <c r="I594" i="1"/>
  <c r="H595" i="1"/>
  <c r="I595" i="1"/>
  <c r="H596" i="1"/>
  <c r="I596" i="1"/>
  <c r="H597" i="1"/>
  <c r="I597" i="1"/>
  <c r="H598" i="1"/>
  <c r="I598" i="1"/>
  <c r="H599" i="1"/>
  <c r="I599" i="1"/>
  <c r="H600" i="1"/>
  <c r="I600" i="1"/>
  <c r="H601" i="1"/>
  <c r="I601" i="1"/>
  <c r="H602" i="1"/>
  <c r="I602" i="1"/>
  <c r="H603" i="1"/>
  <c r="I603" i="1"/>
  <c r="H604" i="1"/>
  <c r="I604" i="1"/>
  <c r="H605" i="1"/>
  <c r="I605" i="1"/>
  <c r="H606" i="1"/>
  <c r="I606" i="1"/>
  <c r="H607" i="1"/>
  <c r="I607" i="1"/>
  <c r="H608" i="1"/>
  <c r="I608" i="1"/>
  <c r="H609" i="1"/>
  <c r="I609" i="1"/>
  <c r="H610" i="1"/>
  <c r="I610" i="1"/>
  <c r="H611" i="1"/>
  <c r="I611" i="1"/>
  <c r="H612" i="1"/>
  <c r="I612" i="1"/>
  <c r="H613" i="1"/>
  <c r="I613" i="1"/>
  <c r="H614" i="1"/>
  <c r="I614" i="1"/>
  <c r="H615" i="1"/>
  <c r="I615" i="1"/>
  <c r="H616" i="1"/>
  <c r="I616" i="1"/>
  <c r="H617" i="1"/>
  <c r="I617" i="1"/>
  <c r="H618" i="1"/>
  <c r="I618" i="1"/>
  <c r="H619" i="1"/>
  <c r="I619" i="1"/>
  <c r="H620" i="1"/>
  <c r="I620" i="1"/>
  <c r="H621" i="1"/>
  <c r="I621" i="1"/>
  <c r="H622" i="1"/>
  <c r="I622" i="1"/>
  <c r="H623" i="1"/>
  <c r="I623" i="1"/>
  <c r="H624" i="1"/>
  <c r="I624" i="1"/>
  <c r="H625" i="1"/>
  <c r="I625" i="1"/>
  <c r="H626" i="1"/>
  <c r="I626" i="1"/>
  <c r="H627" i="1"/>
  <c r="I627" i="1"/>
  <c r="H628" i="1"/>
  <c r="I628" i="1"/>
  <c r="H629" i="1"/>
  <c r="I629" i="1"/>
  <c r="H630" i="1"/>
  <c r="I630" i="1"/>
  <c r="H631" i="1"/>
  <c r="I631" i="1"/>
  <c r="H632" i="1"/>
  <c r="I632" i="1"/>
  <c r="H633" i="1"/>
  <c r="I633" i="1"/>
  <c r="H634" i="1"/>
  <c r="I634" i="1"/>
  <c r="H635" i="1"/>
  <c r="I635" i="1"/>
  <c r="H636" i="1"/>
  <c r="I636" i="1"/>
  <c r="H637" i="1"/>
  <c r="I637" i="1"/>
  <c r="H638" i="1"/>
  <c r="I638" i="1"/>
  <c r="H639" i="1"/>
  <c r="I639" i="1"/>
  <c r="H640" i="1"/>
  <c r="I640" i="1"/>
  <c r="H641" i="1"/>
  <c r="I641" i="1"/>
  <c r="H642" i="1"/>
  <c r="I642" i="1"/>
  <c r="H643" i="1"/>
  <c r="I643" i="1"/>
  <c r="H644" i="1"/>
  <c r="I644" i="1"/>
  <c r="H645" i="1"/>
  <c r="I645" i="1"/>
  <c r="H646" i="1"/>
  <c r="I646" i="1"/>
  <c r="H647" i="1"/>
  <c r="I647" i="1"/>
  <c r="H648" i="1"/>
  <c r="I648" i="1"/>
  <c r="H649" i="1"/>
  <c r="I649" i="1"/>
  <c r="H650" i="1"/>
  <c r="I650" i="1"/>
  <c r="H651" i="1"/>
  <c r="I651" i="1"/>
  <c r="H652" i="1"/>
  <c r="I652" i="1"/>
  <c r="H653" i="1"/>
  <c r="I653" i="1"/>
  <c r="H654" i="1"/>
  <c r="I654" i="1"/>
  <c r="H655" i="1"/>
  <c r="I655" i="1"/>
  <c r="H656" i="1"/>
  <c r="I656" i="1"/>
  <c r="H657" i="1"/>
  <c r="I657" i="1"/>
  <c r="H658" i="1"/>
  <c r="I658" i="1"/>
  <c r="H659" i="1"/>
  <c r="I659" i="1"/>
  <c r="H660" i="1"/>
  <c r="I660" i="1"/>
  <c r="H661" i="1"/>
  <c r="I661" i="1"/>
  <c r="H662" i="1"/>
  <c r="I662" i="1"/>
  <c r="H663" i="1"/>
  <c r="I663" i="1"/>
  <c r="H664" i="1"/>
  <c r="I664" i="1"/>
  <c r="H665" i="1"/>
  <c r="I665" i="1"/>
  <c r="H666" i="1"/>
  <c r="I666" i="1"/>
  <c r="H667" i="1"/>
  <c r="I667" i="1"/>
  <c r="H668" i="1"/>
  <c r="I668" i="1"/>
  <c r="H669" i="1"/>
  <c r="I669" i="1"/>
  <c r="H670" i="1"/>
  <c r="I670" i="1"/>
  <c r="H671" i="1"/>
  <c r="I671" i="1"/>
  <c r="H672" i="1"/>
  <c r="I672" i="1"/>
  <c r="H673" i="1"/>
  <c r="I673" i="1"/>
  <c r="H674" i="1"/>
  <c r="I674" i="1"/>
  <c r="H675" i="1"/>
  <c r="I675" i="1"/>
  <c r="H676" i="1"/>
  <c r="I676" i="1"/>
  <c r="H677" i="1"/>
  <c r="I677" i="1"/>
  <c r="H678" i="1"/>
  <c r="I678" i="1"/>
  <c r="H679" i="1"/>
  <c r="I679" i="1"/>
  <c r="H680" i="1"/>
  <c r="I680" i="1"/>
  <c r="H681" i="1"/>
  <c r="I681" i="1"/>
  <c r="H682" i="1"/>
  <c r="I682" i="1"/>
  <c r="H683" i="1"/>
  <c r="I683" i="1"/>
  <c r="H684" i="1"/>
  <c r="I684" i="1"/>
  <c r="H685" i="1"/>
  <c r="I685" i="1"/>
  <c r="H686" i="1"/>
  <c r="I686" i="1"/>
  <c r="H687" i="1"/>
  <c r="I687" i="1"/>
  <c r="H688" i="1"/>
  <c r="I688" i="1"/>
  <c r="H689" i="1"/>
  <c r="I689" i="1"/>
  <c r="H690" i="1"/>
  <c r="I690" i="1"/>
  <c r="H691" i="1"/>
  <c r="I691" i="1"/>
  <c r="H692" i="1"/>
  <c r="I692" i="1"/>
  <c r="H693" i="1"/>
  <c r="I693" i="1"/>
  <c r="H694" i="1"/>
  <c r="I694" i="1"/>
  <c r="H695" i="1"/>
  <c r="I695" i="1"/>
  <c r="H696" i="1"/>
  <c r="I696" i="1"/>
  <c r="H697" i="1"/>
  <c r="I697" i="1"/>
  <c r="H698" i="1"/>
  <c r="I698" i="1"/>
  <c r="H699" i="1"/>
  <c r="I699" i="1"/>
  <c r="H700" i="1"/>
  <c r="I700" i="1"/>
  <c r="H701" i="1"/>
  <c r="I701" i="1"/>
  <c r="H702" i="1"/>
  <c r="I702" i="1"/>
  <c r="H703" i="1"/>
  <c r="I703" i="1"/>
  <c r="H704" i="1"/>
  <c r="I704" i="1"/>
  <c r="H705" i="1"/>
  <c r="I705" i="1"/>
  <c r="H706" i="1"/>
  <c r="I706" i="1"/>
  <c r="H707" i="1"/>
  <c r="I707" i="1"/>
  <c r="H708" i="1"/>
  <c r="I708" i="1"/>
  <c r="H709" i="1"/>
  <c r="I709" i="1"/>
  <c r="H710" i="1"/>
  <c r="I710" i="1"/>
  <c r="H711" i="1"/>
  <c r="I711" i="1"/>
  <c r="H712" i="1"/>
  <c r="I712" i="1"/>
  <c r="H713" i="1"/>
  <c r="I713" i="1"/>
  <c r="H714" i="1"/>
  <c r="I714" i="1"/>
  <c r="H715" i="1"/>
  <c r="I715" i="1"/>
  <c r="H716" i="1"/>
  <c r="I716" i="1"/>
  <c r="H717" i="1"/>
  <c r="I717" i="1"/>
  <c r="H718" i="1"/>
  <c r="I718" i="1"/>
  <c r="H719" i="1"/>
  <c r="I719" i="1"/>
  <c r="H720" i="1"/>
  <c r="I720" i="1"/>
  <c r="H721" i="1"/>
  <c r="I721" i="1"/>
  <c r="H722" i="1"/>
  <c r="I722" i="1"/>
  <c r="H723" i="1"/>
  <c r="I723" i="1"/>
  <c r="H724" i="1"/>
  <c r="I724" i="1"/>
  <c r="H725" i="1"/>
  <c r="I725" i="1"/>
  <c r="H726" i="1"/>
  <c r="I726" i="1"/>
  <c r="H727" i="1"/>
  <c r="I727" i="1"/>
  <c r="H728" i="1"/>
  <c r="I728" i="1"/>
  <c r="H729" i="1"/>
  <c r="I729" i="1"/>
  <c r="H730" i="1"/>
  <c r="I730" i="1"/>
  <c r="H731" i="1"/>
  <c r="I731" i="1"/>
  <c r="H732" i="1"/>
  <c r="I732" i="1"/>
  <c r="H733" i="1"/>
  <c r="I733" i="1"/>
  <c r="H734" i="1"/>
  <c r="I734" i="1"/>
  <c r="H735" i="1"/>
  <c r="I735" i="1"/>
  <c r="H736" i="1"/>
  <c r="I736" i="1"/>
  <c r="H737" i="1"/>
  <c r="I737" i="1"/>
  <c r="H738" i="1"/>
  <c r="I738" i="1"/>
  <c r="H739" i="1"/>
  <c r="I739" i="1"/>
  <c r="H740" i="1"/>
  <c r="I740" i="1"/>
  <c r="H741" i="1"/>
  <c r="I741" i="1"/>
  <c r="H742" i="1"/>
  <c r="I742" i="1"/>
  <c r="H743" i="1"/>
  <c r="I743" i="1"/>
  <c r="H744" i="1"/>
  <c r="I744" i="1"/>
  <c r="H745" i="1"/>
  <c r="I745" i="1"/>
  <c r="H746" i="1"/>
  <c r="I746" i="1"/>
  <c r="H747" i="1"/>
  <c r="I747" i="1"/>
  <c r="H748" i="1"/>
  <c r="I748" i="1"/>
  <c r="H749" i="1"/>
  <c r="I749" i="1"/>
  <c r="H750" i="1"/>
  <c r="I750" i="1"/>
  <c r="H751" i="1"/>
  <c r="I751" i="1"/>
  <c r="H752" i="1"/>
  <c r="I752" i="1"/>
  <c r="H753" i="1"/>
  <c r="I753" i="1"/>
  <c r="H754" i="1"/>
  <c r="I754" i="1"/>
  <c r="H755" i="1"/>
  <c r="I755" i="1"/>
  <c r="H756" i="1"/>
  <c r="I756" i="1"/>
  <c r="H757" i="1"/>
  <c r="I757" i="1"/>
  <c r="H758" i="1"/>
  <c r="I758" i="1"/>
  <c r="H759" i="1"/>
  <c r="I759" i="1"/>
  <c r="H760" i="1"/>
  <c r="I760" i="1"/>
  <c r="H761" i="1"/>
  <c r="I761" i="1"/>
  <c r="H762" i="1"/>
  <c r="I762" i="1"/>
  <c r="H763" i="1"/>
  <c r="I763" i="1"/>
  <c r="H764" i="1"/>
  <c r="I764" i="1"/>
  <c r="H765" i="1"/>
  <c r="I765" i="1"/>
  <c r="H766" i="1"/>
  <c r="I766" i="1"/>
  <c r="H767" i="1"/>
  <c r="I767" i="1"/>
  <c r="H768" i="1"/>
  <c r="I768" i="1"/>
  <c r="H769" i="1"/>
  <c r="I769" i="1"/>
  <c r="H770" i="1"/>
  <c r="I770" i="1"/>
  <c r="H771" i="1"/>
  <c r="I771" i="1"/>
  <c r="H772" i="1"/>
  <c r="I772" i="1"/>
  <c r="H773" i="1"/>
  <c r="I773" i="1"/>
  <c r="H774" i="1"/>
  <c r="I774" i="1"/>
  <c r="H775" i="1"/>
  <c r="I775" i="1"/>
  <c r="H776" i="1"/>
  <c r="I776" i="1"/>
  <c r="H777" i="1"/>
  <c r="I777" i="1"/>
  <c r="H778" i="1"/>
  <c r="I778" i="1"/>
  <c r="H779" i="1"/>
  <c r="I779" i="1"/>
  <c r="H780" i="1"/>
  <c r="I780" i="1"/>
  <c r="H781" i="1"/>
  <c r="I781" i="1"/>
  <c r="H782" i="1"/>
  <c r="I782" i="1"/>
  <c r="H783" i="1"/>
  <c r="I783" i="1"/>
  <c r="H784" i="1"/>
  <c r="I784" i="1"/>
  <c r="H785" i="1"/>
  <c r="I785" i="1"/>
  <c r="H786" i="1"/>
  <c r="I786" i="1"/>
  <c r="H787" i="1"/>
  <c r="I787" i="1"/>
  <c r="H788" i="1"/>
  <c r="I788" i="1"/>
  <c r="H789" i="1"/>
  <c r="I789" i="1"/>
  <c r="H790" i="1"/>
  <c r="I790" i="1"/>
  <c r="H791" i="1"/>
  <c r="I791" i="1"/>
  <c r="H792" i="1"/>
  <c r="I792" i="1"/>
  <c r="H793" i="1"/>
  <c r="I793" i="1"/>
  <c r="H794" i="1"/>
  <c r="I794" i="1"/>
  <c r="H795" i="1"/>
  <c r="I795" i="1"/>
  <c r="H796" i="1"/>
  <c r="I796" i="1"/>
  <c r="H797" i="1"/>
  <c r="I797" i="1"/>
  <c r="H798" i="1"/>
  <c r="I798" i="1"/>
  <c r="H799" i="1"/>
  <c r="I799" i="1"/>
  <c r="H800" i="1"/>
  <c r="I800" i="1"/>
  <c r="H801" i="1"/>
  <c r="I801" i="1"/>
  <c r="H802" i="1"/>
  <c r="I802" i="1"/>
  <c r="H803" i="1"/>
  <c r="I803" i="1"/>
  <c r="H804" i="1"/>
  <c r="I804" i="1"/>
  <c r="H805" i="1"/>
  <c r="I805" i="1"/>
  <c r="H806" i="1"/>
  <c r="I806" i="1"/>
  <c r="H807" i="1"/>
  <c r="I807" i="1"/>
  <c r="H808" i="1"/>
  <c r="I808" i="1"/>
  <c r="H809" i="1"/>
  <c r="I809" i="1"/>
  <c r="H810" i="1"/>
  <c r="I810" i="1"/>
  <c r="H811" i="1"/>
  <c r="I811" i="1"/>
  <c r="H812" i="1"/>
  <c r="I812" i="1"/>
  <c r="H813" i="1"/>
  <c r="I813" i="1"/>
  <c r="H814" i="1"/>
  <c r="I814" i="1"/>
  <c r="H815" i="1"/>
  <c r="I815" i="1"/>
  <c r="H816" i="1"/>
  <c r="I816" i="1"/>
  <c r="H817" i="1"/>
  <c r="I817" i="1"/>
  <c r="H818" i="1"/>
  <c r="I818" i="1"/>
  <c r="H819" i="1"/>
  <c r="I819" i="1"/>
  <c r="H820" i="1"/>
  <c r="I820" i="1"/>
  <c r="H821" i="1"/>
  <c r="I821" i="1"/>
  <c r="H822" i="1"/>
  <c r="I822" i="1"/>
  <c r="H823" i="1"/>
  <c r="I823" i="1"/>
  <c r="H824" i="1"/>
  <c r="I824" i="1"/>
  <c r="H825" i="1"/>
  <c r="I825" i="1"/>
  <c r="H826" i="1"/>
  <c r="I826" i="1"/>
  <c r="H827" i="1"/>
  <c r="I827" i="1"/>
  <c r="H828" i="1"/>
  <c r="I828" i="1"/>
  <c r="H829" i="1"/>
  <c r="I829" i="1"/>
  <c r="H830" i="1"/>
  <c r="I830" i="1"/>
  <c r="H831" i="1"/>
  <c r="I831" i="1"/>
  <c r="H832" i="1"/>
  <c r="I832" i="1"/>
  <c r="H833" i="1"/>
  <c r="I833" i="1"/>
  <c r="H834" i="1"/>
  <c r="I834" i="1"/>
  <c r="H835" i="1"/>
  <c r="I835" i="1"/>
  <c r="H836" i="1"/>
  <c r="I836" i="1"/>
  <c r="H837" i="1"/>
  <c r="I837" i="1"/>
  <c r="H838" i="1"/>
  <c r="I838" i="1"/>
  <c r="H839" i="1"/>
  <c r="I839" i="1"/>
  <c r="H840" i="1"/>
  <c r="I840" i="1"/>
  <c r="H841" i="1"/>
  <c r="I841" i="1"/>
  <c r="H842" i="1"/>
  <c r="I842" i="1"/>
  <c r="H843" i="1"/>
  <c r="I843" i="1"/>
  <c r="H844" i="1"/>
  <c r="I844" i="1"/>
  <c r="H845" i="1"/>
  <c r="I845" i="1"/>
  <c r="H846" i="1"/>
  <c r="I846" i="1"/>
  <c r="H847" i="1"/>
  <c r="I847" i="1"/>
  <c r="H848" i="1"/>
  <c r="I848" i="1"/>
  <c r="H849" i="1"/>
  <c r="I849" i="1"/>
  <c r="H850" i="1"/>
  <c r="I850" i="1"/>
  <c r="H851" i="1"/>
  <c r="I851" i="1"/>
  <c r="H852" i="1"/>
  <c r="I852" i="1"/>
  <c r="H853" i="1"/>
  <c r="I853" i="1"/>
  <c r="H854" i="1"/>
  <c r="I854" i="1"/>
  <c r="H855" i="1"/>
  <c r="I855" i="1"/>
  <c r="H856" i="1"/>
  <c r="I856" i="1"/>
  <c r="H857" i="1"/>
  <c r="I857" i="1"/>
  <c r="H858" i="1"/>
  <c r="I858" i="1"/>
  <c r="H859" i="1"/>
  <c r="I859" i="1"/>
  <c r="H860" i="1"/>
  <c r="I860" i="1"/>
  <c r="H861" i="1"/>
  <c r="I861" i="1"/>
  <c r="H862" i="1"/>
  <c r="I862" i="1"/>
  <c r="H863" i="1"/>
  <c r="I863" i="1"/>
  <c r="H864" i="1"/>
  <c r="I864" i="1"/>
  <c r="H865" i="1"/>
  <c r="I865" i="1"/>
  <c r="H866" i="1"/>
  <c r="I866" i="1"/>
  <c r="H867" i="1"/>
  <c r="I867" i="1"/>
  <c r="H868" i="1"/>
  <c r="I868" i="1"/>
  <c r="H869" i="1"/>
  <c r="I869" i="1"/>
  <c r="H870" i="1"/>
  <c r="I870" i="1"/>
  <c r="H871" i="1"/>
  <c r="I871" i="1"/>
  <c r="H872" i="1"/>
  <c r="I872" i="1"/>
  <c r="H873" i="1"/>
  <c r="I873" i="1"/>
  <c r="H874" i="1"/>
  <c r="I874" i="1"/>
  <c r="H875" i="1"/>
  <c r="I875" i="1"/>
  <c r="H876" i="1"/>
  <c r="I876" i="1"/>
  <c r="H877" i="1"/>
  <c r="I877" i="1"/>
  <c r="H878" i="1"/>
  <c r="I878" i="1"/>
  <c r="H879" i="1"/>
  <c r="I879" i="1"/>
  <c r="H880" i="1"/>
  <c r="I880" i="1"/>
  <c r="H881" i="1"/>
  <c r="I881" i="1"/>
  <c r="H882" i="1"/>
  <c r="I882" i="1"/>
  <c r="H883" i="1"/>
  <c r="I883" i="1"/>
  <c r="H884" i="1"/>
  <c r="I884" i="1"/>
  <c r="H885" i="1"/>
  <c r="I885" i="1"/>
  <c r="H886" i="1"/>
  <c r="I886" i="1"/>
  <c r="H887" i="1"/>
  <c r="I887" i="1"/>
  <c r="H888" i="1"/>
  <c r="I888" i="1"/>
  <c r="H889" i="1"/>
  <c r="I889" i="1"/>
  <c r="H890" i="1"/>
  <c r="I890" i="1"/>
  <c r="H891" i="1"/>
  <c r="I891" i="1"/>
  <c r="H892" i="1"/>
  <c r="I892" i="1"/>
  <c r="H893" i="1"/>
  <c r="I893" i="1"/>
  <c r="H894" i="1"/>
  <c r="I894" i="1"/>
  <c r="H895" i="1"/>
  <c r="I895" i="1"/>
  <c r="H896" i="1"/>
  <c r="I896" i="1"/>
  <c r="H897" i="1"/>
  <c r="I897" i="1"/>
  <c r="H898" i="1"/>
  <c r="I898" i="1"/>
  <c r="H899" i="1"/>
  <c r="I899" i="1"/>
  <c r="H900" i="1"/>
  <c r="I900" i="1"/>
  <c r="H901" i="1"/>
  <c r="I901" i="1"/>
  <c r="H902" i="1"/>
  <c r="I902" i="1"/>
  <c r="H903" i="1"/>
  <c r="I903" i="1"/>
  <c r="H904" i="1"/>
  <c r="I904" i="1"/>
  <c r="H905" i="1"/>
  <c r="I905" i="1"/>
  <c r="H906" i="1"/>
  <c r="I906" i="1"/>
  <c r="H907" i="1"/>
  <c r="I907" i="1"/>
  <c r="H908" i="1"/>
  <c r="I908" i="1"/>
  <c r="H909" i="1"/>
  <c r="I909" i="1"/>
  <c r="H910" i="1"/>
  <c r="I910" i="1"/>
  <c r="H911" i="1"/>
  <c r="I911" i="1"/>
  <c r="H912" i="1"/>
  <c r="I912" i="1"/>
  <c r="H913" i="1"/>
  <c r="I913" i="1"/>
  <c r="H914" i="1"/>
  <c r="I914" i="1"/>
  <c r="H915" i="1"/>
  <c r="I915" i="1"/>
  <c r="H916" i="1"/>
  <c r="I916" i="1"/>
  <c r="H917" i="1"/>
  <c r="I917" i="1"/>
  <c r="H918" i="1"/>
  <c r="I918" i="1"/>
  <c r="H919" i="1"/>
  <c r="I919" i="1"/>
  <c r="H920" i="1"/>
  <c r="I920" i="1"/>
  <c r="H921" i="1"/>
  <c r="I921" i="1"/>
  <c r="H922" i="1"/>
  <c r="I922" i="1"/>
  <c r="H923" i="1"/>
  <c r="I923" i="1"/>
  <c r="H924" i="1"/>
  <c r="I924" i="1"/>
  <c r="H925" i="1"/>
  <c r="I925" i="1"/>
  <c r="H926" i="1"/>
  <c r="I926" i="1"/>
  <c r="H927" i="1"/>
  <c r="I927" i="1"/>
  <c r="H928" i="1"/>
  <c r="I928" i="1"/>
  <c r="H929" i="1"/>
  <c r="I929" i="1"/>
  <c r="H930" i="1"/>
  <c r="I930" i="1"/>
  <c r="H931" i="1"/>
  <c r="I931" i="1"/>
  <c r="H932" i="1"/>
  <c r="I932" i="1"/>
  <c r="H933" i="1"/>
  <c r="I933" i="1"/>
  <c r="H934" i="1"/>
  <c r="I934" i="1"/>
  <c r="H935" i="1"/>
  <c r="I935" i="1"/>
  <c r="H936" i="1"/>
  <c r="I936" i="1"/>
  <c r="H937" i="1"/>
  <c r="I937" i="1"/>
  <c r="H938" i="1"/>
  <c r="I938" i="1"/>
  <c r="H939" i="1"/>
  <c r="I939" i="1"/>
  <c r="H940" i="1"/>
  <c r="I940" i="1"/>
  <c r="H941" i="1"/>
  <c r="I941" i="1"/>
  <c r="H942" i="1"/>
  <c r="I942" i="1"/>
  <c r="H943" i="1"/>
  <c r="I943" i="1"/>
  <c r="H944" i="1"/>
  <c r="I944" i="1"/>
  <c r="H945" i="1"/>
  <c r="I945" i="1"/>
  <c r="H946" i="1"/>
  <c r="I946" i="1"/>
  <c r="H947" i="1"/>
  <c r="I947" i="1"/>
  <c r="H948" i="1"/>
  <c r="I948" i="1"/>
  <c r="H949" i="1"/>
  <c r="I949" i="1"/>
  <c r="H950" i="1"/>
  <c r="I950" i="1"/>
  <c r="H951" i="1"/>
  <c r="I951" i="1"/>
  <c r="H952" i="1"/>
  <c r="I952" i="1"/>
  <c r="H953" i="1"/>
  <c r="I953" i="1"/>
  <c r="H954" i="1"/>
  <c r="I954" i="1"/>
  <c r="H955" i="1"/>
  <c r="I955" i="1"/>
  <c r="H956" i="1"/>
  <c r="I956" i="1"/>
  <c r="H957" i="1"/>
  <c r="I957" i="1"/>
  <c r="H958" i="1"/>
  <c r="I958" i="1"/>
  <c r="H959" i="1"/>
  <c r="I959" i="1"/>
  <c r="H960" i="1"/>
  <c r="I960" i="1"/>
  <c r="H961" i="1"/>
  <c r="I961" i="1"/>
  <c r="H962" i="1"/>
  <c r="I962" i="1"/>
  <c r="H963" i="1"/>
  <c r="I963" i="1"/>
  <c r="H964" i="1"/>
  <c r="I964" i="1"/>
  <c r="H965" i="1"/>
  <c r="I965" i="1"/>
  <c r="H966" i="1"/>
  <c r="I966" i="1"/>
  <c r="H967" i="1"/>
  <c r="I967" i="1"/>
  <c r="H968" i="1"/>
  <c r="I968" i="1"/>
  <c r="H969" i="1"/>
  <c r="I969" i="1"/>
  <c r="H970" i="1"/>
  <c r="I970" i="1"/>
  <c r="H971" i="1"/>
  <c r="I971" i="1"/>
  <c r="H972" i="1"/>
  <c r="I972" i="1"/>
  <c r="H973" i="1"/>
  <c r="I973" i="1"/>
  <c r="H974" i="1"/>
  <c r="I974" i="1"/>
  <c r="H975" i="1"/>
  <c r="I975" i="1"/>
  <c r="H976" i="1"/>
  <c r="I976" i="1"/>
  <c r="H977" i="1"/>
  <c r="I977" i="1"/>
  <c r="H978" i="1"/>
  <c r="I978" i="1"/>
  <c r="H979" i="1"/>
  <c r="I979" i="1"/>
  <c r="H980" i="1"/>
  <c r="I980" i="1"/>
  <c r="H981" i="1"/>
  <c r="I981" i="1"/>
  <c r="H982" i="1"/>
  <c r="I982" i="1"/>
  <c r="H983" i="1"/>
  <c r="I983" i="1"/>
  <c r="H984" i="1"/>
  <c r="I984" i="1"/>
  <c r="H985" i="1"/>
  <c r="I985" i="1"/>
  <c r="H986" i="1"/>
  <c r="I986" i="1"/>
  <c r="H987" i="1"/>
  <c r="I987" i="1"/>
  <c r="H988" i="1"/>
  <c r="I988" i="1"/>
  <c r="H989" i="1"/>
  <c r="I989" i="1"/>
  <c r="H990" i="1"/>
  <c r="I990" i="1"/>
  <c r="H991" i="1"/>
  <c r="I991" i="1"/>
  <c r="H992" i="1"/>
  <c r="I992" i="1"/>
  <c r="H993" i="1"/>
  <c r="I993" i="1"/>
  <c r="H994" i="1"/>
  <c r="I994" i="1"/>
  <c r="H995" i="1"/>
  <c r="I995" i="1"/>
  <c r="H996" i="1"/>
  <c r="I996" i="1"/>
  <c r="H997" i="1"/>
  <c r="I997" i="1"/>
  <c r="H998" i="1"/>
  <c r="I998" i="1"/>
  <c r="H999" i="1"/>
  <c r="I999" i="1"/>
  <c r="H1000" i="1"/>
  <c r="I1000" i="1"/>
  <c r="H1001" i="1"/>
  <c r="I1001" i="1"/>
  <c r="H1002" i="1"/>
  <c r="I1002" i="1"/>
  <c r="H1003" i="1"/>
  <c r="I1003" i="1"/>
  <c r="H1004" i="1"/>
  <c r="I1004" i="1"/>
  <c r="H1005" i="1"/>
  <c r="I1005" i="1"/>
  <c r="H1006" i="1"/>
  <c r="I1006" i="1"/>
  <c r="H1007" i="1"/>
  <c r="I1007" i="1"/>
  <c r="H1008" i="1"/>
  <c r="I1008" i="1"/>
  <c r="H1009" i="1"/>
  <c r="I1009" i="1"/>
  <c r="H1010" i="1"/>
  <c r="I1010" i="1"/>
  <c r="H1011" i="1"/>
  <c r="I1011" i="1"/>
  <c r="H1012" i="1"/>
  <c r="I1012" i="1"/>
  <c r="H1013" i="1"/>
  <c r="I1013" i="1"/>
  <c r="H1014" i="1"/>
  <c r="I1014" i="1"/>
  <c r="H1015" i="1"/>
  <c r="I1015" i="1"/>
  <c r="H1016" i="1"/>
  <c r="I1016" i="1"/>
  <c r="H1017" i="1"/>
  <c r="I1017" i="1"/>
  <c r="H1018" i="1"/>
  <c r="I1018" i="1"/>
  <c r="H1019" i="1"/>
  <c r="I1019" i="1"/>
  <c r="H1020" i="1"/>
  <c r="I1020" i="1"/>
  <c r="H1021" i="1"/>
  <c r="I1021" i="1"/>
  <c r="H1022" i="1"/>
  <c r="I1022" i="1"/>
  <c r="H1023" i="1"/>
  <c r="I1023" i="1"/>
  <c r="H1024" i="1"/>
  <c r="I1024" i="1"/>
  <c r="H1025" i="1"/>
  <c r="I1025" i="1"/>
  <c r="H1026" i="1"/>
  <c r="I1026" i="1"/>
  <c r="H1027" i="1"/>
  <c r="I1027" i="1"/>
  <c r="H1028" i="1"/>
  <c r="I1028" i="1"/>
  <c r="H1029" i="1"/>
  <c r="I1029" i="1"/>
  <c r="H1030" i="1"/>
  <c r="I1030" i="1"/>
  <c r="H1031" i="1"/>
  <c r="I1031" i="1"/>
  <c r="H1032" i="1"/>
  <c r="I1032" i="1"/>
  <c r="H1033" i="1"/>
  <c r="I1033" i="1"/>
  <c r="H1034" i="1"/>
  <c r="I1034" i="1"/>
  <c r="H1035" i="1"/>
  <c r="I1035" i="1"/>
  <c r="H1036" i="1"/>
  <c r="I1036" i="1"/>
  <c r="H1037" i="1"/>
  <c r="I1037" i="1"/>
  <c r="H1038" i="1"/>
  <c r="I1038" i="1"/>
  <c r="H1039" i="1"/>
  <c r="I1039" i="1"/>
  <c r="H1040" i="1"/>
  <c r="I1040" i="1"/>
  <c r="H1041" i="1"/>
  <c r="I1041" i="1"/>
  <c r="H1042" i="1"/>
  <c r="I1042" i="1"/>
  <c r="H1043" i="1"/>
  <c r="I1043" i="1"/>
  <c r="H1044" i="1"/>
  <c r="I1044" i="1"/>
  <c r="H1045" i="1"/>
  <c r="I1045" i="1"/>
  <c r="H1046" i="1"/>
  <c r="I1046" i="1"/>
  <c r="H1047" i="1"/>
  <c r="I1047" i="1"/>
  <c r="H1048" i="1"/>
  <c r="I1048" i="1"/>
  <c r="H1049" i="1"/>
  <c r="I1049" i="1"/>
  <c r="H1050" i="1"/>
  <c r="I1050" i="1"/>
  <c r="H1051" i="1"/>
  <c r="I1051" i="1"/>
  <c r="H1052" i="1"/>
  <c r="I1052" i="1"/>
  <c r="H1053" i="1"/>
  <c r="I1053" i="1"/>
  <c r="H1054" i="1"/>
  <c r="I1054" i="1"/>
  <c r="H1055" i="1"/>
  <c r="I1055" i="1"/>
  <c r="H1056" i="1"/>
  <c r="I1056" i="1"/>
  <c r="H1057" i="1"/>
  <c r="I1057" i="1"/>
  <c r="H1058" i="1"/>
  <c r="I1058" i="1"/>
  <c r="H1059" i="1"/>
  <c r="I1059" i="1"/>
  <c r="H1060" i="1"/>
  <c r="I1060" i="1"/>
  <c r="H1061" i="1"/>
  <c r="I1061" i="1"/>
  <c r="H1062" i="1"/>
  <c r="I1062" i="1"/>
  <c r="H1063" i="1"/>
  <c r="I1063" i="1"/>
  <c r="H1064" i="1"/>
  <c r="I1064" i="1"/>
  <c r="H1065" i="1"/>
  <c r="I1065" i="1"/>
  <c r="H1066" i="1"/>
  <c r="I1066" i="1"/>
  <c r="H1067" i="1"/>
  <c r="I1067" i="1"/>
  <c r="H1068" i="1"/>
  <c r="I1068" i="1"/>
  <c r="H1069" i="1"/>
  <c r="I1069" i="1"/>
  <c r="H1070" i="1"/>
  <c r="I1070" i="1"/>
  <c r="H1071" i="1"/>
  <c r="I1071" i="1"/>
  <c r="H1072" i="1"/>
  <c r="I1072" i="1"/>
  <c r="H1073" i="1"/>
  <c r="I1073" i="1"/>
  <c r="H1074" i="1"/>
  <c r="I1074" i="1"/>
  <c r="H1075" i="1"/>
  <c r="I1075" i="1"/>
  <c r="H1076" i="1"/>
  <c r="I1076" i="1"/>
  <c r="H1077" i="1"/>
  <c r="I1077" i="1"/>
  <c r="H1078" i="1"/>
  <c r="I1078" i="1"/>
  <c r="H1079" i="1"/>
  <c r="I1079" i="1"/>
  <c r="H1080" i="1"/>
  <c r="I1080" i="1"/>
  <c r="H1081" i="1"/>
  <c r="I1081" i="1"/>
  <c r="H1082" i="1"/>
  <c r="I1082" i="1"/>
  <c r="H1083" i="1"/>
  <c r="I1083" i="1"/>
  <c r="H1084" i="1"/>
  <c r="I1084" i="1"/>
  <c r="H1085" i="1"/>
  <c r="I1085" i="1"/>
  <c r="H1086" i="1"/>
  <c r="I1086" i="1"/>
  <c r="H1087" i="1"/>
  <c r="I1087" i="1"/>
  <c r="H1088" i="1"/>
  <c r="I1088" i="1"/>
  <c r="H1089" i="1"/>
  <c r="I1089" i="1"/>
  <c r="H1090" i="1"/>
  <c r="I1090" i="1"/>
  <c r="H1091" i="1"/>
  <c r="I1091" i="1"/>
  <c r="H1092" i="1"/>
  <c r="I1092" i="1"/>
  <c r="H1093" i="1"/>
  <c r="I1093" i="1"/>
  <c r="H1094" i="1"/>
  <c r="I1094" i="1"/>
  <c r="H1095" i="1"/>
  <c r="I1095" i="1"/>
  <c r="H1096" i="1"/>
  <c r="I1096" i="1"/>
  <c r="H1097" i="1"/>
  <c r="I1097" i="1"/>
  <c r="H1098" i="1"/>
  <c r="I1098" i="1"/>
  <c r="H1099" i="1"/>
  <c r="I1099" i="1"/>
  <c r="H1100" i="1"/>
  <c r="I1100" i="1"/>
  <c r="H1101" i="1"/>
  <c r="I1101" i="1"/>
  <c r="H1102" i="1"/>
  <c r="I1102" i="1"/>
  <c r="H1103" i="1"/>
  <c r="I1103" i="1"/>
  <c r="H1104" i="1"/>
  <c r="I1104" i="1"/>
  <c r="H1105" i="1"/>
  <c r="I1105" i="1"/>
  <c r="H1106" i="1"/>
  <c r="I1106" i="1"/>
  <c r="H1107" i="1"/>
  <c r="I1107" i="1"/>
  <c r="H1108" i="1"/>
  <c r="I1108" i="1"/>
  <c r="H1109" i="1"/>
  <c r="I1109" i="1"/>
  <c r="H1110" i="1"/>
  <c r="I1110" i="1"/>
  <c r="H1111" i="1"/>
  <c r="I1111" i="1"/>
  <c r="H1112" i="1"/>
  <c r="I1112" i="1"/>
  <c r="H1113" i="1"/>
  <c r="I1113" i="1"/>
  <c r="H1114" i="1"/>
  <c r="I1114" i="1"/>
  <c r="H1115" i="1"/>
  <c r="I1115" i="1"/>
  <c r="H1116" i="1"/>
  <c r="I1116" i="1"/>
  <c r="H1117" i="1"/>
  <c r="I1117" i="1"/>
  <c r="H1118" i="1"/>
  <c r="I1118" i="1"/>
  <c r="H1119" i="1"/>
  <c r="I1119" i="1"/>
  <c r="H1120" i="1"/>
  <c r="I1120" i="1"/>
  <c r="H1121" i="1"/>
  <c r="I1121" i="1"/>
  <c r="H1122" i="1"/>
  <c r="I1122" i="1"/>
  <c r="H1123" i="1"/>
  <c r="I1123" i="1"/>
  <c r="H1124" i="1"/>
  <c r="I1124" i="1"/>
  <c r="H1125" i="1"/>
  <c r="I1125" i="1"/>
  <c r="H1126" i="1"/>
  <c r="I1126" i="1"/>
  <c r="H1127" i="1"/>
  <c r="I1127" i="1"/>
  <c r="H1128" i="1"/>
  <c r="I1128" i="1"/>
  <c r="H1129" i="1"/>
  <c r="I1129" i="1"/>
  <c r="H1130" i="1"/>
  <c r="I1130" i="1"/>
  <c r="H1131" i="1"/>
  <c r="I1131" i="1"/>
  <c r="H1132" i="1"/>
  <c r="I1132" i="1"/>
  <c r="H1133" i="1"/>
  <c r="I1133" i="1"/>
  <c r="H1134" i="1"/>
  <c r="I1134" i="1"/>
  <c r="H1135" i="1"/>
  <c r="I1135" i="1"/>
  <c r="H1136" i="1"/>
  <c r="I1136" i="1"/>
  <c r="H1137" i="1"/>
  <c r="I1137" i="1"/>
  <c r="H1138" i="1"/>
  <c r="I1138" i="1"/>
  <c r="H1139" i="1"/>
  <c r="I1139" i="1"/>
  <c r="H1140" i="1"/>
  <c r="I1140" i="1"/>
  <c r="H1141" i="1"/>
  <c r="I1141" i="1"/>
  <c r="H1142" i="1"/>
  <c r="I1142" i="1"/>
  <c r="H1143" i="1"/>
  <c r="I1143" i="1"/>
  <c r="H1144" i="1"/>
  <c r="I1144" i="1"/>
  <c r="H1145" i="1"/>
  <c r="I1145" i="1"/>
  <c r="H1146" i="1"/>
  <c r="I1146" i="1"/>
  <c r="H1147" i="1"/>
  <c r="I1147" i="1"/>
  <c r="H1148" i="1"/>
  <c r="I1148" i="1"/>
  <c r="H1149" i="1"/>
  <c r="I1149" i="1"/>
  <c r="H1150" i="1"/>
  <c r="I1150" i="1"/>
  <c r="H1151" i="1"/>
  <c r="I1151" i="1"/>
  <c r="H1152" i="1"/>
  <c r="I1152" i="1"/>
  <c r="H1153" i="1"/>
  <c r="I1153" i="1"/>
  <c r="H1154" i="1"/>
  <c r="I1154" i="1"/>
  <c r="H1155" i="1"/>
  <c r="I1155" i="1"/>
  <c r="H1156" i="1"/>
  <c r="I1156" i="1"/>
  <c r="H1157" i="1"/>
  <c r="I1157" i="1"/>
  <c r="H1158" i="1"/>
  <c r="I1158" i="1"/>
  <c r="H1159" i="1"/>
  <c r="I1159" i="1"/>
  <c r="H1160" i="1"/>
  <c r="I1160" i="1"/>
  <c r="H1161" i="1"/>
  <c r="I1161" i="1"/>
  <c r="H1162" i="1"/>
  <c r="I1162" i="1"/>
  <c r="H1163" i="1"/>
  <c r="I1163" i="1"/>
  <c r="H1164" i="1"/>
  <c r="I1164" i="1"/>
  <c r="H1165" i="1"/>
  <c r="I1165" i="1"/>
  <c r="H1166" i="1"/>
  <c r="I1166" i="1"/>
  <c r="H1167" i="1"/>
  <c r="I1167" i="1"/>
  <c r="H1168" i="1"/>
  <c r="I1168" i="1"/>
  <c r="H1169" i="1"/>
  <c r="I1169" i="1"/>
  <c r="H1170" i="1"/>
  <c r="I1170" i="1"/>
  <c r="H1171" i="1"/>
  <c r="I1171" i="1"/>
  <c r="H1172" i="1"/>
  <c r="I1172" i="1"/>
  <c r="H1173" i="1"/>
  <c r="I1173" i="1"/>
  <c r="H1174" i="1"/>
  <c r="I1174" i="1"/>
  <c r="H1175" i="1"/>
  <c r="I1175" i="1"/>
  <c r="H1176" i="1"/>
  <c r="I1176" i="1"/>
  <c r="H1177" i="1"/>
  <c r="I1177" i="1"/>
  <c r="H1178" i="1"/>
  <c r="I1178" i="1"/>
  <c r="H1179" i="1"/>
  <c r="I1179" i="1"/>
  <c r="H1180" i="1"/>
  <c r="I1180" i="1"/>
  <c r="H1181" i="1"/>
  <c r="I1181" i="1"/>
  <c r="H1182" i="1"/>
  <c r="I1182" i="1"/>
  <c r="H1183" i="1"/>
  <c r="I1183" i="1"/>
  <c r="H1184" i="1"/>
  <c r="I1184" i="1"/>
  <c r="H1185" i="1"/>
  <c r="I1185" i="1"/>
  <c r="H1186" i="1"/>
  <c r="I1186" i="1"/>
  <c r="H1187" i="1"/>
  <c r="I1187" i="1"/>
  <c r="H1188" i="1"/>
  <c r="I1188" i="1"/>
  <c r="H1189" i="1"/>
  <c r="I1189" i="1"/>
  <c r="H1190" i="1"/>
  <c r="I1190" i="1"/>
  <c r="H1191" i="1"/>
  <c r="I1191" i="1"/>
  <c r="H1192" i="1"/>
  <c r="I1192" i="1"/>
  <c r="H1193" i="1"/>
  <c r="I1193" i="1"/>
  <c r="H1194" i="1"/>
  <c r="I1194" i="1"/>
  <c r="H1195" i="1"/>
  <c r="I1195" i="1"/>
  <c r="H1196" i="1"/>
  <c r="I1196" i="1"/>
  <c r="H1197" i="1"/>
  <c r="I1197" i="1"/>
  <c r="H1198" i="1"/>
  <c r="I1198" i="1"/>
  <c r="H1199" i="1"/>
  <c r="I1199" i="1"/>
  <c r="H1200" i="1"/>
  <c r="I1200" i="1"/>
  <c r="H1201" i="1"/>
  <c r="I1201" i="1"/>
  <c r="H1202" i="1"/>
  <c r="I1202" i="1"/>
  <c r="H1203" i="1"/>
  <c r="I1203" i="1"/>
  <c r="H1204" i="1"/>
  <c r="I1204" i="1"/>
  <c r="H1205" i="1"/>
  <c r="I1205" i="1"/>
  <c r="H1206" i="1"/>
  <c r="I1206" i="1"/>
  <c r="H1207" i="1"/>
  <c r="I1207" i="1"/>
  <c r="H1208" i="1"/>
  <c r="I1208" i="1"/>
  <c r="H1209" i="1"/>
  <c r="I1209" i="1"/>
  <c r="H1210" i="1"/>
  <c r="I1210" i="1"/>
  <c r="H1211" i="1"/>
  <c r="I1211" i="1"/>
  <c r="H1212" i="1"/>
  <c r="I1212" i="1"/>
  <c r="H1213" i="1"/>
  <c r="I1213" i="1"/>
  <c r="H1214" i="1"/>
  <c r="I1214" i="1"/>
  <c r="H1215" i="1"/>
  <c r="I1215" i="1"/>
  <c r="H1216" i="1"/>
  <c r="I1216" i="1"/>
  <c r="H1217" i="1"/>
  <c r="I1217" i="1"/>
  <c r="H1218" i="1"/>
  <c r="I1218" i="1"/>
  <c r="H1219" i="1"/>
  <c r="I1219" i="1"/>
  <c r="H1220" i="1"/>
  <c r="I1220" i="1"/>
  <c r="H1221" i="1"/>
  <c r="I1221" i="1"/>
  <c r="H1222" i="1"/>
  <c r="I1222" i="1"/>
  <c r="H1223" i="1"/>
  <c r="I1223" i="1"/>
  <c r="H1224" i="1"/>
  <c r="I1224" i="1"/>
  <c r="H1225" i="1"/>
  <c r="I1225" i="1"/>
  <c r="H1226" i="1"/>
  <c r="I1226" i="1"/>
  <c r="H1227" i="1"/>
  <c r="I1227" i="1"/>
  <c r="H1228" i="1"/>
  <c r="I1228" i="1"/>
  <c r="H1229" i="1"/>
  <c r="I1229" i="1"/>
  <c r="H1230" i="1"/>
  <c r="I1230" i="1"/>
  <c r="H1231" i="1"/>
  <c r="I1231" i="1"/>
  <c r="H1232" i="1"/>
  <c r="I1232" i="1"/>
  <c r="H1233" i="1"/>
  <c r="I1233" i="1"/>
  <c r="H1234" i="1"/>
  <c r="I1234" i="1"/>
  <c r="H1235" i="1"/>
  <c r="I1235" i="1"/>
  <c r="H1236" i="1"/>
  <c r="I1236" i="1"/>
  <c r="H1237" i="1"/>
  <c r="I1237" i="1"/>
  <c r="H1238" i="1"/>
  <c r="I1238" i="1"/>
  <c r="H1239" i="1"/>
  <c r="I1239" i="1"/>
  <c r="H1240" i="1"/>
  <c r="I1240" i="1"/>
  <c r="H1241" i="1"/>
  <c r="I1241" i="1"/>
  <c r="H1242" i="1"/>
  <c r="I1242" i="1"/>
  <c r="H1243" i="1"/>
  <c r="I1243" i="1"/>
  <c r="H1244" i="1"/>
  <c r="I1244" i="1"/>
  <c r="H1245" i="1"/>
  <c r="I1245" i="1"/>
  <c r="H1246" i="1"/>
  <c r="I1246" i="1"/>
  <c r="H1247" i="1"/>
  <c r="I1247" i="1"/>
  <c r="H1248" i="1"/>
  <c r="I1248" i="1"/>
  <c r="H1249" i="1"/>
  <c r="I1249" i="1"/>
  <c r="H1250" i="1"/>
  <c r="I1250" i="1"/>
  <c r="H1251" i="1"/>
  <c r="I1251" i="1"/>
  <c r="H1252" i="1"/>
  <c r="I1252" i="1"/>
  <c r="H1253" i="1"/>
  <c r="I1253" i="1"/>
  <c r="H1254" i="1"/>
  <c r="I1254" i="1"/>
  <c r="H1255" i="1"/>
  <c r="I1255" i="1"/>
  <c r="H1256" i="1"/>
  <c r="I1256" i="1"/>
  <c r="H1257" i="1"/>
  <c r="I1257" i="1"/>
  <c r="H1258" i="1"/>
  <c r="I1258" i="1"/>
  <c r="H1259" i="1"/>
  <c r="I1259" i="1"/>
  <c r="H1260" i="1"/>
  <c r="I1260" i="1"/>
  <c r="H1261" i="1"/>
  <c r="I1261" i="1"/>
  <c r="H1262" i="1"/>
  <c r="I1262" i="1"/>
  <c r="H1263" i="1"/>
  <c r="I1263" i="1"/>
  <c r="H1264" i="1"/>
  <c r="I1264" i="1"/>
  <c r="H1265" i="1"/>
  <c r="I1265" i="1"/>
  <c r="H1266" i="1"/>
  <c r="I1266" i="1"/>
  <c r="H1267" i="1"/>
  <c r="I1267" i="1"/>
  <c r="H1268" i="1"/>
  <c r="I1268" i="1"/>
  <c r="H1269" i="1"/>
  <c r="I1269" i="1"/>
  <c r="H1270" i="1"/>
  <c r="I1270" i="1"/>
  <c r="H1271" i="1"/>
  <c r="I1271" i="1"/>
  <c r="H1272" i="1"/>
  <c r="I1272" i="1"/>
  <c r="H1273" i="1"/>
  <c r="I1273" i="1"/>
  <c r="H1274" i="1"/>
  <c r="I1274" i="1"/>
  <c r="H1275" i="1"/>
  <c r="I1275" i="1"/>
  <c r="H1276" i="1"/>
  <c r="I1276" i="1"/>
  <c r="H1277" i="1"/>
  <c r="I1277" i="1"/>
  <c r="H1278" i="1"/>
  <c r="I1278" i="1"/>
  <c r="H1279" i="1"/>
  <c r="I1279" i="1"/>
  <c r="H1280" i="1"/>
  <c r="I1280" i="1"/>
  <c r="H1281" i="1"/>
  <c r="I1281" i="1"/>
  <c r="H1282" i="1"/>
  <c r="I1282" i="1"/>
  <c r="H1283" i="1"/>
  <c r="I1283" i="1"/>
  <c r="H1284" i="1"/>
  <c r="I1284" i="1"/>
  <c r="H1285" i="1"/>
  <c r="I1285" i="1"/>
  <c r="H1286" i="1"/>
  <c r="I1286" i="1"/>
  <c r="H1287" i="1"/>
  <c r="I1287" i="1"/>
  <c r="H1288" i="1"/>
  <c r="I1288" i="1"/>
  <c r="H1289" i="1"/>
  <c r="I1289" i="1"/>
  <c r="H1290" i="1"/>
  <c r="I1290" i="1"/>
  <c r="H1291" i="1"/>
  <c r="I1291" i="1"/>
  <c r="H1292" i="1"/>
  <c r="I1292" i="1"/>
  <c r="H1293" i="1"/>
  <c r="I1293" i="1"/>
  <c r="H1294" i="1"/>
  <c r="I1294" i="1"/>
  <c r="H1295" i="1"/>
  <c r="I1295" i="1"/>
  <c r="H1296" i="1"/>
  <c r="I1296" i="1"/>
  <c r="H1297" i="1"/>
  <c r="I1297" i="1"/>
  <c r="H1298" i="1"/>
  <c r="I1298" i="1"/>
  <c r="H1299" i="1"/>
  <c r="I1299" i="1"/>
  <c r="H1300" i="1"/>
  <c r="I1300" i="1"/>
  <c r="H1301" i="1"/>
  <c r="I1301" i="1"/>
  <c r="H1302" i="1"/>
  <c r="I1302" i="1"/>
  <c r="H1303" i="1"/>
  <c r="I1303" i="1"/>
  <c r="H1304" i="1"/>
  <c r="I1304" i="1"/>
  <c r="H1305" i="1"/>
  <c r="I1305" i="1"/>
  <c r="H1306" i="1"/>
  <c r="I1306" i="1"/>
  <c r="H1307" i="1"/>
  <c r="I1307" i="1"/>
  <c r="H1308" i="1"/>
  <c r="I1308" i="1"/>
  <c r="H1309" i="1"/>
  <c r="I1309" i="1"/>
  <c r="H1310" i="1"/>
  <c r="I1310" i="1"/>
  <c r="H1311" i="1"/>
  <c r="I1311" i="1"/>
  <c r="H1312" i="1"/>
  <c r="I1312" i="1"/>
  <c r="H1313" i="1"/>
  <c r="I1313" i="1"/>
  <c r="H1314" i="1"/>
  <c r="I1314" i="1"/>
  <c r="H1315" i="1"/>
  <c r="I1315" i="1"/>
  <c r="H1316" i="1"/>
  <c r="I1316" i="1"/>
  <c r="H1317" i="1"/>
  <c r="I1317" i="1"/>
  <c r="H1318" i="1"/>
  <c r="I1318" i="1"/>
  <c r="H1319" i="1"/>
  <c r="I1319" i="1"/>
  <c r="H1320" i="1"/>
  <c r="I1320" i="1"/>
  <c r="H1321" i="1"/>
  <c r="I1321" i="1"/>
  <c r="H1322" i="1"/>
  <c r="I1322" i="1"/>
  <c r="H1323" i="1"/>
  <c r="I1323" i="1"/>
  <c r="H1324" i="1"/>
  <c r="I1324" i="1"/>
  <c r="H1325" i="1"/>
  <c r="I1325" i="1"/>
  <c r="H1326" i="1"/>
  <c r="I1326" i="1"/>
  <c r="H1327" i="1"/>
  <c r="I1327" i="1"/>
  <c r="H1328" i="1"/>
  <c r="I1328" i="1"/>
  <c r="H1329" i="1"/>
  <c r="I1329" i="1"/>
  <c r="H1330" i="1"/>
  <c r="I1330" i="1"/>
  <c r="H1331" i="1"/>
  <c r="I1331" i="1"/>
  <c r="H1332" i="1"/>
  <c r="I1332" i="1"/>
  <c r="H1333" i="1"/>
  <c r="I1333" i="1"/>
  <c r="H1334" i="1"/>
  <c r="I1334" i="1"/>
  <c r="H1335" i="1"/>
  <c r="I1335" i="1"/>
  <c r="H1336" i="1"/>
  <c r="I1336" i="1"/>
  <c r="H1337" i="1"/>
  <c r="I1337" i="1"/>
  <c r="H1338" i="1"/>
  <c r="I1338" i="1"/>
  <c r="H1339" i="1"/>
  <c r="I1339" i="1"/>
  <c r="H1340" i="1"/>
  <c r="I1340" i="1"/>
  <c r="H1341" i="1"/>
  <c r="I1341" i="1"/>
  <c r="H1342" i="1"/>
  <c r="I1342" i="1"/>
  <c r="H1343" i="1"/>
  <c r="I1343" i="1"/>
  <c r="H1344" i="1"/>
  <c r="I1344" i="1"/>
  <c r="H1345" i="1"/>
  <c r="I1345" i="1"/>
  <c r="H1346" i="1"/>
  <c r="I1346" i="1"/>
  <c r="H1347" i="1"/>
  <c r="I1347" i="1"/>
  <c r="H1348" i="1"/>
  <c r="I1348" i="1"/>
  <c r="H1349" i="1"/>
  <c r="I1349" i="1"/>
  <c r="H1350" i="1"/>
  <c r="I1350" i="1"/>
  <c r="H1351" i="1"/>
  <c r="I1351" i="1"/>
  <c r="H1352" i="1"/>
  <c r="I1352" i="1"/>
  <c r="H1353" i="1"/>
  <c r="I1353" i="1"/>
  <c r="H1354" i="1"/>
  <c r="I1354" i="1"/>
  <c r="H1355" i="1"/>
  <c r="I1355" i="1"/>
  <c r="H1356" i="1"/>
  <c r="I1356" i="1"/>
  <c r="H1357" i="1"/>
  <c r="I1357" i="1"/>
  <c r="H1358" i="1"/>
  <c r="I1358" i="1"/>
  <c r="H1359" i="1"/>
  <c r="I1359" i="1"/>
  <c r="H1360" i="1"/>
  <c r="I1360" i="1"/>
  <c r="H1361" i="1"/>
  <c r="I1361" i="1"/>
  <c r="H1362" i="1"/>
  <c r="I1362" i="1"/>
  <c r="H1363" i="1"/>
  <c r="I1363" i="1"/>
  <c r="H1364" i="1"/>
  <c r="I1364" i="1"/>
  <c r="H1365" i="1"/>
  <c r="I1365" i="1"/>
  <c r="H1366" i="1"/>
  <c r="I1366" i="1"/>
  <c r="H1367" i="1"/>
  <c r="I1367" i="1"/>
  <c r="H1368" i="1"/>
  <c r="I1368" i="1"/>
  <c r="H1369" i="1"/>
  <c r="I1369" i="1"/>
  <c r="H1370" i="1"/>
  <c r="I1370" i="1"/>
  <c r="H1371" i="1"/>
  <c r="I1371" i="1"/>
  <c r="H1372" i="1"/>
  <c r="I1372" i="1"/>
  <c r="H1373" i="1"/>
  <c r="I1373" i="1"/>
  <c r="H1374" i="1"/>
  <c r="I1374" i="1"/>
  <c r="H1375" i="1"/>
  <c r="I1375" i="1"/>
  <c r="H1376" i="1"/>
  <c r="I1376" i="1"/>
  <c r="H1377" i="1"/>
  <c r="I1377" i="1"/>
  <c r="H1378" i="1"/>
  <c r="I1378" i="1"/>
  <c r="H1379" i="1"/>
  <c r="I1379" i="1"/>
  <c r="H1380" i="1"/>
  <c r="I1380" i="1"/>
  <c r="H1381" i="1"/>
  <c r="I1381" i="1"/>
  <c r="H1382" i="1"/>
  <c r="I1382" i="1"/>
  <c r="H1383" i="1"/>
  <c r="I1383" i="1"/>
  <c r="H1384" i="1"/>
  <c r="I1384" i="1"/>
  <c r="H1385" i="1"/>
  <c r="I1385" i="1"/>
  <c r="H1386" i="1"/>
  <c r="I1386" i="1"/>
  <c r="H1387" i="1"/>
  <c r="I1387" i="1"/>
  <c r="H1388" i="1"/>
  <c r="I1388" i="1"/>
  <c r="H1389" i="1"/>
  <c r="I1389" i="1"/>
  <c r="H1390" i="1"/>
  <c r="I1390" i="1"/>
  <c r="H1391" i="1"/>
  <c r="I1391" i="1"/>
  <c r="H1392" i="1"/>
  <c r="I1392" i="1"/>
  <c r="H1393" i="1"/>
  <c r="I1393" i="1"/>
  <c r="H1394" i="1"/>
  <c r="I1394" i="1"/>
  <c r="H1395" i="1"/>
  <c r="I1395" i="1"/>
  <c r="H1396" i="1"/>
  <c r="I1396" i="1"/>
  <c r="H1397" i="1"/>
  <c r="I1397" i="1"/>
  <c r="H1398" i="1"/>
  <c r="I1398" i="1"/>
  <c r="H1399" i="1"/>
  <c r="I1399" i="1"/>
  <c r="H1400" i="1"/>
  <c r="I1400" i="1"/>
  <c r="H1401" i="1"/>
  <c r="I1401" i="1"/>
  <c r="H1402" i="1"/>
  <c r="I1402" i="1"/>
  <c r="H1403" i="1"/>
  <c r="I1403" i="1"/>
  <c r="H1404" i="1"/>
  <c r="I1404" i="1"/>
  <c r="H1405" i="1"/>
  <c r="I1405" i="1"/>
  <c r="H1406" i="1"/>
  <c r="I1406" i="1"/>
  <c r="H1407" i="1"/>
  <c r="I1407" i="1"/>
  <c r="H1408" i="1"/>
  <c r="I1408" i="1"/>
  <c r="H1409" i="1"/>
  <c r="I1409" i="1"/>
  <c r="H1410" i="1"/>
  <c r="I1410" i="1"/>
  <c r="H1411" i="1"/>
  <c r="I1411" i="1"/>
  <c r="H1412" i="1"/>
  <c r="I1412" i="1"/>
  <c r="H1413" i="1"/>
  <c r="I1413" i="1"/>
  <c r="H1414" i="1"/>
  <c r="I1414" i="1"/>
  <c r="H1415" i="1"/>
  <c r="I1415" i="1"/>
  <c r="H1416" i="1"/>
  <c r="I1416" i="1"/>
  <c r="H1417" i="1"/>
  <c r="I1417" i="1"/>
  <c r="H1418" i="1"/>
  <c r="I1418" i="1"/>
  <c r="H1419" i="1"/>
  <c r="I1419" i="1"/>
  <c r="H1420" i="1"/>
  <c r="I1420" i="1"/>
  <c r="H1421" i="1"/>
  <c r="I1421" i="1"/>
  <c r="H1422" i="1"/>
  <c r="I1422" i="1"/>
  <c r="H1423" i="1"/>
  <c r="I1423" i="1"/>
  <c r="H1424" i="1"/>
  <c r="I1424" i="1"/>
  <c r="H1425" i="1"/>
  <c r="I1425" i="1"/>
  <c r="H1426" i="1"/>
  <c r="I1426" i="1"/>
  <c r="H1427" i="1"/>
  <c r="I1427" i="1"/>
  <c r="H1428" i="1"/>
  <c r="I1428" i="1"/>
  <c r="H1429" i="1"/>
  <c r="I1429" i="1"/>
  <c r="H1430" i="1"/>
  <c r="I1430" i="1"/>
  <c r="H1431" i="1"/>
  <c r="I1431" i="1"/>
  <c r="H1432" i="1"/>
  <c r="I1432" i="1"/>
  <c r="H1433" i="1"/>
  <c r="I1433" i="1"/>
  <c r="H1434" i="1"/>
  <c r="I1434" i="1"/>
  <c r="H1435" i="1"/>
  <c r="I1435" i="1"/>
  <c r="H1436" i="1"/>
  <c r="I1436" i="1"/>
  <c r="H1437" i="1"/>
  <c r="I1437" i="1"/>
  <c r="H1438" i="1"/>
  <c r="I1438" i="1"/>
  <c r="H1439" i="1"/>
  <c r="I1439" i="1"/>
  <c r="H1440" i="1"/>
  <c r="I1440" i="1"/>
  <c r="H1441" i="1"/>
  <c r="I1441" i="1"/>
  <c r="H1442" i="1"/>
  <c r="I1442" i="1"/>
  <c r="H1443" i="1"/>
  <c r="I1443" i="1"/>
  <c r="H1444" i="1"/>
  <c r="I1444" i="1"/>
  <c r="H1445" i="1"/>
  <c r="I1445" i="1"/>
  <c r="H1446" i="1"/>
  <c r="I1446" i="1"/>
  <c r="H1447" i="1"/>
  <c r="I1447" i="1"/>
  <c r="H1448" i="1"/>
  <c r="I1448" i="1"/>
  <c r="H1449" i="1"/>
  <c r="I1449" i="1"/>
  <c r="H1450" i="1"/>
  <c r="I1450" i="1"/>
  <c r="H1451" i="1"/>
  <c r="I1451" i="1"/>
  <c r="H1452" i="1"/>
  <c r="I1452" i="1"/>
  <c r="H1453" i="1"/>
  <c r="I1453" i="1"/>
  <c r="H1454" i="1"/>
  <c r="I1454" i="1"/>
  <c r="H1455" i="1"/>
  <c r="I1455" i="1"/>
  <c r="H1456" i="1"/>
  <c r="I1456" i="1"/>
  <c r="H1457" i="1"/>
  <c r="I1457" i="1"/>
  <c r="H1458" i="1"/>
  <c r="I1458" i="1"/>
  <c r="H1459" i="1"/>
  <c r="I1459" i="1"/>
  <c r="H1460" i="1"/>
  <c r="I1460" i="1"/>
  <c r="H1461" i="1"/>
  <c r="I1461" i="1"/>
  <c r="H1462" i="1"/>
  <c r="I1462" i="1"/>
  <c r="H1463" i="1"/>
  <c r="I1463" i="1"/>
  <c r="H1464" i="1"/>
  <c r="I1464" i="1"/>
  <c r="H1465" i="1"/>
  <c r="I1465" i="1"/>
  <c r="H1466" i="1"/>
  <c r="I1466" i="1"/>
  <c r="H1467" i="1"/>
  <c r="I1467" i="1"/>
  <c r="H1468" i="1"/>
  <c r="I1468" i="1"/>
  <c r="H1469" i="1"/>
  <c r="I1469" i="1"/>
  <c r="H1470" i="1"/>
  <c r="I1470" i="1"/>
  <c r="H1471" i="1"/>
  <c r="I1471" i="1"/>
  <c r="H1472" i="1"/>
  <c r="I1472" i="1"/>
  <c r="H1473" i="1"/>
  <c r="I1473" i="1"/>
  <c r="H1474" i="1"/>
  <c r="I1474" i="1"/>
  <c r="H1475" i="1"/>
  <c r="I1475" i="1"/>
  <c r="H1476" i="1"/>
  <c r="I1476" i="1"/>
  <c r="H1477" i="1"/>
  <c r="I1477" i="1"/>
  <c r="H1478" i="1"/>
  <c r="I1478" i="1"/>
  <c r="H1479" i="1"/>
  <c r="I1479" i="1"/>
  <c r="H1480" i="1"/>
  <c r="I1480" i="1"/>
  <c r="H1481" i="1"/>
  <c r="I1481" i="1"/>
  <c r="H1482" i="1"/>
  <c r="I1482" i="1"/>
  <c r="H1483" i="1"/>
  <c r="I1483" i="1"/>
  <c r="H1484" i="1"/>
  <c r="I1484" i="1"/>
  <c r="H1485" i="1"/>
  <c r="I1485" i="1"/>
  <c r="H1486" i="1"/>
  <c r="I1486" i="1"/>
  <c r="H1487" i="1"/>
  <c r="I1487" i="1"/>
  <c r="H1488" i="1"/>
  <c r="I1488" i="1"/>
  <c r="H1489" i="1"/>
  <c r="I1489" i="1"/>
  <c r="H1490" i="1"/>
  <c r="I1490" i="1"/>
  <c r="H1491" i="1"/>
  <c r="I1491" i="1"/>
  <c r="H1492" i="1"/>
  <c r="I1492" i="1"/>
  <c r="H1493" i="1"/>
  <c r="I1493" i="1"/>
  <c r="H1494" i="1"/>
  <c r="I1494" i="1"/>
  <c r="H1495" i="1"/>
  <c r="I1495" i="1"/>
  <c r="H1496" i="1"/>
  <c r="I1496" i="1"/>
  <c r="H1497" i="1"/>
  <c r="I1497" i="1"/>
  <c r="H1498" i="1"/>
  <c r="I1498" i="1"/>
  <c r="H1499" i="1"/>
  <c r="I1499" i="1"/>
  <c r="H1500" i="1"/>
  <c r="I1500" i="1"/>
  <c r="H1501" i="1"/>
  <c r="I1501" i="1"/>
  <c r="H1502" i="1"/>
  <c r="I1502" i="1"/>
  <c r="H1503" i="1"/>
  <c r="I1503" i="1"/>
  <c r="H1504" i="1"/>
  <c r="I1504" i="1"/>
  <c r="H1505" i="1"/>
  <c r="I1505" i="1"/>
  <c r="H1506" i="1"/>
  <c r="I1506" i="1"/>
  <c r="H1507" i="1"/>
  <c r="I1507" i="1"/>
  <c r="H1508" i="1"/>
  <c r="I1508" i="1"/>
  <c r="H1509" i="1"/>
  <c r="I1509" i="1"/>
  <c r="H1510" i="1"/>
  <c r="I1510" i="1"/>
  <c r="H1511" i="1"/>
  <c r="I1511" i="1"/>
  <c r="H1512" i="1"/>
  <c r="I1512" i="1"/>
  <c r="H1513" i="1"/>
  <c r="I1513" i="1"/>
  <c r="H1514" i="1"/>
  <c r="I1514" i="1"/>
  <c r="H1515" i="1"/>
  <c r="I1515" i="1"/>
  <c r="H1516" i="1"/>
  <c r="I1516" i="1"/>
  <c r="H1517" i="1"/>
  <c r="I1517" i="1"/>
  <c r="H1518" i="1"/>
  <c r="I1518" i="1"/>
  <c r="H1519" i="1"/>
  <c r="I1519" i="1"/>
  <c r="H1520" i="1"/>
  <c r="I1520" i="1"/>
  <c r="H1521" i="1"/>
  <c r="I1521" i="1"/>
  <c r="H1522" i="1"/>
  <c r="I1522" i="1"/>
  <c r="H1523" i="1"/>
  <c r="I1523" i="1"/>
  <c r="H1524" i="1"/>
  <c r="I1524" i="1"/>
  <c r="H1525" i="1"/>
  <c r="I1525" i="1"/>
  <c r="H1526" i="1"/>
  <c r="I1526" i="1"/>
  <c r="H1527" i="1"/>
  <c r="I1527" i="1"/>
  <c r="H1528" i="1"/>
  <c r="I1528" i="1"/>
  <c r="H1529" i="1"/>
  <c r="I1529" i="1"/>
  <c r="H1530" i="1"/>
  <c r="I1530" i="1"/>
  <c r="H1531" i="1"/>
  <c r="I1531" i="1"/>
  <c r="H1532" i="1"/>
  <c r="I1532" i="1"/>
  <c r="H1533" i="1"/>
  <c r="I1533" i="1"/>
  <c r="H1534" i="1"/>
  <c r="I1534" i="1"/>
  <c r="H1535" i="1"/>
  <c r="I1535" i="1"/>
  <c r="H1536" i="1"/>
  <c r="I1536" i="1"/>
  <c r="H1537" i="1"/>
  <c r="I1537" i="1"/>
  <c r="H1538" i="1"/>
  <c r="I1538" i="1"/>
  <c r="H1539" i="1"/>
  <c r="I1539" i="1"/>
  <c r="H1540" i="1"/>
  <c r="I1540" i="1"/>
  <c r="H1541" i="1"/>
  <c r="I1541" i="1"/>
  <c r="H1542" i="1"/>
  <c r="I1542" i="1"/>
  <c r="H1543" i="1"/>
  <c r="I1543" i="1"/>
  <c r="H1544" i="1"/>
  <c r="I1544" i="1"/>
  <c r="H1545" i="1"/>
  <c r="I1545" i="1"/>
  <c r="H1546" i="1"/>
  <c r="I1546" i="1"/>
  <c r="H1547" i="1"/>
  <c r="I1547" i="1"/>
  <c r="H1548" i="1"/>
  <c r="I1548" i="1"/>
  <c r="H1549" i="1"/>
  <c r="I1549" i="1"/>
  <c r="H1550" i="1"/>
  <c r="I1550" i="1"/>
  <c r="H1551" i="1"/>
  <c r="I1551" i="1"/>
  <c r="H1552" i="1"/>
  <c r="I1552" i="1"/>
  <c r="H1553" i="1"/>
  <c r="I1553" i="1"/>
  <c r="H1554" i="1"/>
  <c r="I1554" i="1"/>
  <c r="H1555" i="1"/>
  <c r="I1555" i="1"/>
  <c r="H1556" i="1"/>
  <c r="I1556" i="1"/>
  <c r="H1557" i="1"/>
  <c r="I1557" i="1"/>
  <c r="H1558" i="1"/>
  <c r="I1558" i="1"/>
  <c r="H1559" i="1"/>
  <c r="I1559" i="1"/>
  <c r="H1560" i="1"/>
  <c r="I1560" i="1"/>
  <c r="H1561" i="1"/>
  <c r="I1561" i="1"/>
  <c r="H1562" i="1"/>
  <c r="I1562" i="1"/>
  <c r="H1563" i="1"/>
  <c r="I1563" i="1"/>
  <c r="H1564" i="1"/>
  <c r="I1564" i="1"/>
  <c r="H1565" i="1"/>
  <c r="I1565" i="1"/>
  <c r="H1566" i="1"/>
  <c r="I1566" i="1"/>
  <c r="H1567" i="1"/>
  <c r="I1567" i="1"/>
  <c r="H1568" i="1"/>
  <c r="I1568" i="1"/>
  <c r="H1569" i="1"/>
  <c r="I1569" i="1"/>
  <c r="H1570" i="1"/>
  <c r="I1570" i="1"/>
  <c r="H1571" i="1"/>
  <c r="I1571" i="1"/>
  <c r="H1572" i="1"/>
  <c r="I1572" i="1"/>
  <c r="H1573" i="1"/>
  <c r="I1573" i="1"/>
  <c r="H1574" i="1"/>
  <c r="I1574" i="1"/>
  <c r="H1575" i="1"/>
  <c r="I1575" i="1"/>
  <c r="H1576" i="1"/>
  <c r="I1576" i="1"/>
  <c r="H1577" i="1"/>
  <c r="I1577" i="1"/>
  <c r="H1578" i="1"/>
  <c r="I1578" i="1"/>
  <c r="H1579" i="1"/>
  <c r="I1579" i="1"/>
  <c r="H1580" i="1"/>
  <c r="I1580" i="1"/>
  <c r="H1581" i="1"/>
  <c r="I1581" i="1"/>
  <c r="H1582" i="1"/>
  <c r="I1582" i="1"/>
  <c r="H1583" i="1"/>
  <c r="I1583" i="1"/>
  <c r="H1584" i="1"/>
  <c r="I1584" i="1"/>
  <c r="H1585" i="1"/>
  <c r="I1585" i="1"/>
  <c r="H1586" i="1"/>
  <c r="I1586" i="1"/>
  <c r="H1587" i="1"/>
  <c r="I1587" i="1"/>
  <c r="H1588" i="1"/>
  <c r="I1588" i="1"/>
  <c r="H1589" i="1"/>
  <c r="I1589" i="1"/>
  <c r="H1590" i="1"/>
  <c r="I1590" i="1"/>
  <c r="H1591" i="1"/>
  <c r="I1591" i="1"/>
  <c r="H1592" i="1"/>
  <c r="I1592" i="1"/>
  <c r="H1593" i="1"/>
  <c r="I1593" i="1"/>
  <c r="H1594" i="1"/>
  <c r="I1594" i="1"/>
  <c r="H1595" i="1"/>
  <c r="I1595" i="1"/>
  <c r="H1596" i="1"/>
  <c r="I1596" i="1"/>
  <c r="H1597" i="1"/>
  <c r="I1597" i="1"/>
  <c r="H1598" i="1"/>
  <c r="I1598" i="1"/>
  <c r="H1599" i="1"/>
  <c r="I1599" i="1"/>
  <c r="H1600" i="1"/>
  <c r="I1600" i="1"/>
  <c r="H1601" i="1"/>
  <c r="I1601" i="1"/>
  <c r="H1602" i="1"/>
  <c r="I1602" i="1"/>
  <c r="H1603" i="1"/>
  <c r="I1603" i="1"/>
  <c r="H1604" i="1"/>
  <c r="I1604" i="1"/>
  <c r="H1605" i="1"/>
  <c r="I1605" i="1"/>
  <c r="H1606" i="1"/>
  <c r="I1606" i="1"/>
  <c r="H1607" i="1"/>
  <c r="I1607" i="1"/>
  <c r="H1608" i="1"/>
  <c r="I1608" i="1"/>
  <c r="H1609" i="1"/>
  <c r="I1609" i="1"/>
  <c r="H1610" i="1"/>
  <c r="I1610" i="1"/>
  <c r="H1611" i="1"/>
  <c r="I1611" i="1"/>
  <c r="H1612" i="1"/>
  <c r="I1612" i="1"/>
  <c r="H1613" i="1"/>
  <c r="I1613" i="1"/>
  <c r="H1614" i="1"/>
  <c r="I1614" i="1"/>
  <c r="H1615" i="1"/>
  <c r="I1615" i="1"/>
  <c r="H1616" i="1"/>
  <c r="I1616" i="1"/>
  <c r="H1617" i="1"/>
  <c r="I1617" i="1"/>
  <c r="H1618" i="1"/>
  <c r="I1618" i="1"/>
  <c r="H1619" i="1"/>
  <c r="I1619" i="1"/>
  <c r="H1620" i="1"/>
  <c r="I1620" i="1"/>
  <c r="H1621" i="1"/>
  <c r="I1621" i="1"/>
  <c r="H1622" i="1"/>
  <c r="I1622" i="1"/>
  <c r="H1623" i="1"/>
  <c r="I1623" i="1"/>
  <c r="H1624" i="1"/>
  <c r="I1624" i="1"/>
  <c r="H1625" i="1"/>
  <c r="I1625" i="1"/>
  <c r="H1626" i="1"/>
  <c r="I1626" i="1"/>
  <c r="H1627" i="1"/>
  <c r="I1627" i="1"/>
  <c r="H1628" i="1"/>
  <c r="I1628" i="1"/>
  <c r="H1629" i="1"/>
  <c r="I1629" i="1"/>
  <c r="H1630" i="1"/>
  <c r="I1630" i="1"/>
  <c r="H1631" i="1"/>
  <c r="I1631" i="1"/>
  <c r="H1632" i="1"/>
  <c r="I1632" i="1"/>
  <c r="H1633" i="1"/>
  <c r="I1633" i="1"/>
  <c r="H1634" i="1"/>
  <c r="I1634" i="1"/>
  <c r="H1635" i="1"/>
  <c r="I1635" i="1"/>
  <c r="H1636" i="1"/>
  <c r="I1636" i="1"/>
  <c r="H1637" i="1"/>
  <c r="I1637" i="1"/>
  <c r="H1638" i="1"/>
  <c r="I1638" i="1"/>
  <c r="H1639" i="1"/>
  <c r="I1639" i="1"/>
  <c r="H1640" i="1"/>
  <c r="I1640" i="1"/>
  <c r="H1641" i="1"/>
  <c r="I1641" i="1"/>
  <c r="H1642" i="1"/>
  <c r="I1642" i="1"/>
  <c r="H1643" i="1"/>
  <c r="I1643" i="1"/>
  <c r="H1644" i="1"/>
  <c r="I1644" i="1"/>
  <c r="H1645" i="1"/>
  <c r="I1645" i="1"/>
  <c r="H1646" i="1"/>
  <c r="I1646" i="1"/>
  <c r="H1647" i="1"/>
  <c r="I1647" i="1"/>
  <c r="H1648" i="1"/>
  <c r="I1648" i="1"/>
  <c r="H1649" i="1"/>
  <c r="I1649" i="1"/>
  <c r="H1650" i="1"/>
  <c r="I1650" i="1"/>
  <c r="H1651" i="1"/>
  <c r="I1651" i="1"/>
  <c r="H1652" i="1"/>
  <c r="I1652" i="1"/>
  <c r="H1653" i="1"/>
  <c r="I1653" i="1"/>
  <c r="H1654" i="1"/>
  <c r="I1654" i="1"/>
  <c r="H1655" i="1"/>
  <c r="I1655" i="1"/>
  <c r="H1656" i="1"/>
  <c r="I1656" i="1"/>
  <c r="H1657" i="1"/>
  <c r="I1657" i="1"/>
  <c r="H1658" i="1"/>
  <c r="I1658" i="1"/>
  <c r="H1659" i="1"/>
  <c r="I1659" i="1"/>
  <c r="H1660" i="1"/>
  <c r="I1660" i="1"/>
  <c r="H1661" i="1"/>
  <c r="I1661" i="1"/>
  <c r="H1662" i="1"/>
  <c r="I1662" i="1"/>
  <c r="H1663" i="1"/>
  <c r="I1663" i="1"/>
  <c r="H1664" i="1"/>
  <c r="I1664" i="1"/>
  <c r="H1665" i="1"/>
  <c r="I1665" i="1"/>
  <c r="H1666" i="1"/>
  <c r="I1666" i="1"/>
  <c r="H1667" i="1"/>
  <c r="I1667" i="1"/>
  <c r="H1668" i="1"/>
  <c r="I1668" i="1"/>
  <c r="H1669" i="1"/>
  <c r="I1669" i="1"/>
  <c r="H1670" i="1"/>
  <c r="I1670" i="1"/>
  <c r="H1671" i="1"/>
  <c r="I1671" i="1"/>
  <c r="H1672" i="1"/>
  <c r="I1672" i="1"/>
  <c r="H1673" i="1"/>
  <c r="I1673" i="1"/>
  <c r="H1674" i="1"/>
  <c r="I1674" i="1"/>
  <c r="H1675" i="1"/>
  <c r="I1675" i="1"/>
  <c r="H1676" i="1"/>
  <c r="I1676" i="1"/>
  <c r="H1677" i="1"/>
  <c r="I1677" i="1"/>
  <c r="H1678" i="1"/>
  <c r="I1678" i="1"/>
  <c r="H1679" i="1"/>
  <c r="I1679" i="1"/>
  <c r="H1680" i="1"/>
  <c r="I1680" i="1"/>
  <c r="H1681" i="1"/>
  <c r="I1681" i="1"/>
  <c r="H1682" i="1"/>
  <c r="I1682" i="1"/>
  <c r="H1683" i="1"/>
  <c r="I1683" i="1"/>
  <c r="H1684" i="1"/>
  <c r="I1684" i="1"/>
  <c r="H1685" i="1"/>
  <c r="I1685" i="1"/>
  <c r="H1686" i="1"/>
  <c r="I1686" i="1"/>
  <c r="H1687" i="1"/>
  <c r="I1687" i="1"/>
  <c r="H1688" i="1"/>
  <c r="I1688" i="1"/>
  <c r="H1689" i="1"/>
  <c r="I1689" i="1"/>
  <c r="H1690" i="1"/>
  <c r="I1690" i="1"/>
  <c r="H1691" i="1"/>
  <c r="I1691" i="1"/>
  <c r="H1692" i="1"/>
  <c r="I1692" i="1"/>
  <c r="H1693" i="1"/>
  <c r="I1693" i="1"/>
  <c r="H1694" i="1"/>
  <c r="I1694" i="1"/>
  <c r="H1695" i="1"/>
  <c r="I1695" i="1"/>
  <c r="H1696" i="1"/>
  <c r="I1696" i="1"/>
  <c r="H1697" i="1"/>
  <c r="I1697" i="1"/>
  <c r="H1698" i="1"/>
  <c r="I1698" i="1"/>
  <c r="H1699" i="1"/>
  <c r="I1699" i="1"/>
  <c r="H1700" i="1"/>
  <c r="I1700" i="1"/>
  <c r="H1701" i="1"/>
  <c r="I1701" i="1"/>
  <c r="H1702" i="1"/>
  <c r="I1702" i="1"/>
  <c r="H1703" i="1"/>
  <c r="I1703" i="1"/>
  <c r="H1704" i="1"/>
  <c r="I1704" i="1"/>
  <c r="H1705" i="1"/>
  <c r="I1705" i="1"/>
  <c r="H1706" i="1"/>
  <c r="I1706" i="1"/>
  <c r="H1707" i="1"/>
  <c r="I1707" i="1"/>
  <c r="H1708" i="1"/>
  <c r="I1708" i="1"/>
  <c r="H1709" i="1"/>
  <c r="I1709" i="1"/>
  <c r="H1710" i="1"/>
  <c r="I1710" i="1"/>
  <c r="H1711" i="1"/>
  <c r="I1711" i="1"/>
  <c r="H1712" i="1"/>
  <c r="I1712" i="1"/>
  <c r="H1713" i="1"/>
  <c r="I1713" i="1"/>
  <c r="H1714" i="1"/>
  <c r="I1714" i="1"/>
  <c r="H1715" i="1"/>
  <c r="I1715" i="1"/>
  <c r="H1716" i="1"/>
  <c r="I1716" i="1"/>
  <c r="H1717" i="1"/>
  <c r="I1717" i="1"/>
  <c r="H1718" i="1"/>
  <c r="I1718" i="1"/>
  <c r="H1719" i="1"/>
  <c r="I1719" i="1"/>
  <c r="H1720" i="1"/>
  <c r="I1720" i="1"/>
  <c r="H1721" i="1"/>
  <c r="I1721" i="1"/>
  <c r="H1722" i="1"/>
  <c r="I1722" i="1"/>
  <c r="H1723" i="1"/>
  <c r="I1723" i="1"/>
  <c r="H1724" i="1"/>
  <c r="I1724" i="1"/>
  <c r="H1725" i="1"/>
  <c r="I1725" i="1"/>
  <c r="H1726" i="1"/>
  <c r="I1726" i="1"/>
  <c r="H1727" i="1"/>
  <c r="I1727" i="1"/>
  <c r="H1728" i="1"/>
  <c r="I1728" i="1"/>
  <c r="H1729" i="1"/>
  <c r="I1729" i="1"/>
  <c r="H1730" i="1"/>
  <c r="I1730" i="1"/>
  <c r="H1731" i="1"/>
  <c r="I1731" i="1"/>
  <c r="H1732" i="1"/>
  <c r="I1732" i="1"/>
  <c r="H1733" i="1"/>
  <c r="I1733" i="1"/>
  <c r="H1734" i="1"/>
  <c r="I1734" i="1"/>
  <c r="H1735" i="1"/>
  <c r="I1735" i="1"/>
  <c r="H1736" i="1"/>
  <c r="I1736" i="1"/>
  <c r="H1737" i="1"/>
  <c r="I1737" i="1"/>
  <c r="H1738" i="1"/>
  <c r="I1738" i="1"/>
  <c r="H1739" i="1"/>
  <c r="I1739" i="1"/>
  <c r="H1740" i="1"/>
  <c r="I1740" i="1"/>
  <c r="H1741" i="1"/>
  <c r="I1741" i="1"/>
  <c r="H1742" i="1"/>
  <c r="I1742" i="1"/>
  <c r="H1743" i="1"/>
  <c r="I1743" i="1"/>
  <c r="H1744" i="1"/>
  <c r="I1744" i="1"/>
  <c r="H1745" i="1"/>
  <c r="I1745" i="1"/>
  <c r="H1746" i="1"/>
  <c r="I1746" i="1"/>
  <c r="H1747" i="1"/>
  <c r="I1747" i="1"/>
  <c r="H1748" i="1"/>
  <c r="I1748" i="1"/>
  <c r="H1749" i="1"/>
  <c r="I1749" i="1"/>
  <c r="H1750" i="1"/>
  <c r="I1750" i="1"/>
  <c r="H1751" i="1"/>
  <c r="I1751" i="1"/>
  <c r="H1752" i="1"/>
  <c r="I1752" i="1"/>
  <c r="H1753" i="1"/>
  <c r="I1753" i="1"/>
  <c r="H1754" i="1"/>
  <c r="I1754" i="1"/>
  <c r="H1755" i="1"/>
  <c r="I1755" i="1"/>
  <c r="H1756" i="1"/>
  <c r="I1756" i="1"/>
  <c r="H1757" i="1"/>
  <c r="I1757" i="1"/>
  <c r="H1758" i="1"/>
  <c r="I1758" i="1"/>
  <c r="H1759" i="1"/>
  <c r="I1759" i="1"/>
  <c r="H1760" i="1"/>
  <c r="I1760" i="1"/>
  <c r="H1761" i="1"/>
  <c r="I1761" i="1"/>
  <c r="H1762" i="1"/>
  <c r="I1762" i="1"/>
  <c r="H1763" i="1"/>
  <c r="I1763" i="1"/>
  <c r="H1764" i="1"/>
  <c r="I1764" i="1"/>
  <c r="H1765" i="1"/>
  <c r="I1765" i="1"/>
  <c r="H1766" i="1"/>
  <c r="I1766" i="1"/>
  <c r="H1767" i="1"/>
  <c r="I1767" i="1"/>
  <c r="H1768" i="1"/>
  <c r="I1768" i="1"/>
  <c r="H1769" i="1"/>
  <c r="I1769" i="1"/>
  <c r="H1770" i="1"/>
  <c r="I1770" i="1"/>
  <c r="H1771" i="1"/>
  <c r="I1771" i="1"/>
  <c r="H1772" i="1"/>
  <c r="I1772" i="1"/>
  <c r="H1773" i="1"/>
  <c r="I1773" i="1"/>
  <c r="H1774" i="1"/>
  <c r="I1774" i="1"/>
  <c r="H1775" i="1"/>
  <c r="I1775" i="1"/>
  <c r="H1776" i="1"/>
  <c r="I1776" i="1"/>
  <c r="H1777" i="1"/>
  <c r="I1777" i="1"/>
  <c r="H1778" i="1"/>
  <c r="I1778" i="1"/>
  <c r="H1779" i="1"/>
  <c r="I1779" i="1"/>
  <c r="H1780" i="1"/>
  <c r="I1780" i="1"/>
  <c r="H1781" i="1"/>
  <c r="I1781" i="1"/>
  <c r="H1782" i="1"/>
  <c r="I1782" i="1"/>
  <c r="H1783" i="1"/>
  <c r="I1783" i="1"/>
  <c r="H1784" i="1"/>
  <c r="I1784" i="1"/>
  <c r="H1785" i="1"/>
  <c r="I1785" i="1"/>
  <c r="H1786" i="1"/>
  <c r="I1786" i="1"/>
  <c r="H1787" i="1"/>
  <c r="I1787" i="1"/>
  <c r="H1788" i="1"/>
  <c r="I1788" i="1"/>
  <c r="H1789" i="1"/>
  <c r="I1789" i="1"/>
  <c r="H1790" i="1"/>
  <c r="I1790" i="1"/>
  <c r="H1791" i="1"/>
  <c r="I1791" i="1"/>
  <c r="H1792" i="1"/>
  <c r="I1792" i="1"/>
  <c r="H1793" i="1"/>
  <c r="I1793" i="1"/>
  <c r="H1794" i="1"/>
  <c r="I1794" i="1"/>
  <c r="H1795" i="1"/>
  <c r="I1795" i="1"/>
  <c r="H1796" i="1"/>
  <c r="I1796" i="1"/>
  <c r="H1797" i="1"/>
  <c r="I1797" i="1"/>
  <c r="H1798" i="1"/>
  <c r="I1798" i="1"/>
  <c r="H1799" i="1"/>
  <c r="I1799" i="1"/>
  <c r="H1800" i="1"/>
  <c r="I1800" i="1"/>
  <c r="H1801" i="1"/>
  <c r="I1801" i="1"/>
  <c r="H1802" i="1"/>
  <c r="I1802" i="1"/>
  <c r="H1803" i="1"/>
  <c r="I1803" i="1"/>
  <c r="H1804" i="1"/>
  <c r="I1804" i="1"/>
  <c r="H1805" i="1"/>
  <c r="I1805" i="1"/>
  <c r="H1806" i="1"/>
  <c r="I1806" i="1"/>
  <c r="H1807" i="1"/>
  <c r="I1807" i="1"/>
  <c r="H1808" i="1"/>
  <c r="I1808" i="1"/>
  <c r="H1809" i="1"/>
  <c r="I1809" i="1"/>
  <c r="H1810" i="1"/>
  <c r="I1810" i="1"/>
  <c r="H1811" i="1"/>
  <c r="I1811" i="1"/>
  <c r="H1812" i="1"/>
  <c r="I1812" i="1"/>
  <c r="H1813" i="1"/>
  <c r="I1813" i="1"/>
  <c r="H1814" i="1"/>
  <c r="I1814" i="1"/>
  <c r="H1815" i="1"/>
  <c r="I1815" i="1"/>
  <c r="H1816" i="1"/>
  <c r="I1816" i="1"/>
  <c r="H1817" i="1"/>
  <c r="I1817" i="1"/>
  <c r="H1818" i="1"/>
  <c r="I1818" i="1"/>
  <c r="H1819" i="1"/>
  <c r="I1819" i="1"/>
  <c r="H1820" i="1"/>
  <c r="I1820" i="1"/>
  <c r="H1821" i="1"/>
  <c r="I1821" i="1"/>
  <c r="H1822" i="1"/>
  <c r="I1822" i="1"/>
  <c r="H1823" i="1"/>
  <c r="I1823" i="1"/>
  <c r="H1824" i="1"/>
  <c r="I1824" i="1"/>
  <c r="H1825" i="1"/>
  <c r="I1825" i="1"/>
  <c r="H1826" i="1"/>
  <c r="I1826" i="1"/>
  <c r="H1827" i="1"/>
  <c r="I1827" i="1"/>
  <c r="H1828" i="1"/>
  <c r="I1828" i="1"/>
  <c r="H1829" i="1"/>
  <c r="I1829" i="1"/>
  <c r="H1830" i="1"/>
  <c r="I1830" i="1"/>
  <c r="H1831" i="1"/>
  <c r="I1831" i="1"/>
  <c r="H1832" i="1"/>
  <c r="I1832" i="1"/>
  <c r="H1833" i="1"/>
  <c r="I1833" i="1"/>
  <c r="H1834" i="1"/>
  <c r="I1834" i="1"/>
  <c r="H1835" i="1"/>
  <c r="I1835" i="1"/>
  <c r="H1836" i="1"/>
  <c r="I1836" i="1"/>
  <c r="H1837" i="1"/>
  <c r="I1837" i="1"/>
  <c r="H1838" i="1"/>
  <c r="I1838" i="1"/>
  <c r="H1839" i="1"/>
  <c r="I1839" i="1"/>
  <c r="H1840" i="1"/>
  <c r="I1840" i="1"/>
  <c r="H1841" i="1"/>
  <c r="I1841" i="1"/>
  <c r="H1842" i="1"/>
  <c r="I1842" i="1"/>
  <c r="H1843" i="1"/>
  <c r="I1843" i="1"/>
  <c r="H1844" i="1"/>
  <c r="I1844" i="1"/>
  <c r="H1845" i="1"/>
  <c r="I1845" i="1"/>
  <c r="H1846" i="1"/>
  <c r="I1846" i="1"/>
  <c r="H1847" i="1"/>
  <c r="I1847" i="1"/>
  <c r="H1848" i="1"/>
  <c r="I1848" i="1"/>
  <c r="H1849" i="1"/>
  <c r="I1849" i="1"/>
  <c r="H1850" i="1"/>
  <c r="I1850" i="1"/>
  <c r="H1851" i="1"/>
  <c r="I1851" i="1"/>
  <c r="H1852" i="1"/>
  <c r="I1852" i="1"/>
  <c r="H1853" i="1"/>
  <c r="I1853" i="1"/>
  <c r="H1854" i="1"/>
  <c r="I1854" i="1"/>
  <c r="H1855" i="1"/>
  <c r="I1855" i="1"/>
  <c r="H1856" i="1"/>
  <c r="I1856" i="1"/>
  <c r="H1857" i="1"/>
  <c r="I1857" i="1"/>
  <c r="H1858" i="1"/>
  <c r="I1858" i="1"/>
  <c r="H1859" i="1"/>
  <c r="I1859" i="1"/>
  <c r="H1860" i="1"/>
  <c r="I1860" i="1"/>
  <c r="H1861" i="1"/>
  <c r="I1861" i="1"/>
  <c r="H1862" i="1"/>
  <c r="I1862" i="1"/>
  <c r="H1863" i="1"/>
  <c r="I1863" i="1"/>
  <c r="H1864" i="1"/>
  <c r="I1864" i="1"/>
  <c r="H1865" i="1"/>
  <c r="I1865" i="1"/>
  <c r="H1866" i="1"/>
  <c r="I1866" i="1"/>
  <c r="H1867" i="1"/>
  <c r="I1867" i="1"/>
  <c r="H1868" i="1"/>
  <c r="I1868" i="1"/>
  <c r="H1869" i="1"/>
  <c r="I1869" i="1"/>
  <c r="H1870" i="1"/>
  <c r="I1870" i="1"/>
  <c r="H1871" i="1"/>
  <c r="I1871" i="1"/>
  <c r="H1872" i="1"/>
  <c r="I1872" i="1"/>
  <c r="H1873" i="1"/>
  <c r="I1873" i="1"/>
  <c r="H1874" i="1"/>
  <c r="I1874" i="1"/>
  <c r="H1875" i="1"/>
  <c r="I1875" i="1"/>
  <c r="H1876" i="1"/>
  <c r="I1876" i="1"/>
  <c r="H1877" i="1"/>
  <c r="I1877" i="1"/>
  <c r="H1878" i="1"/>
  <c r="I1878" i="1"/>
  <c r="H1879" i="1"/>
  <c r="I1879" i="1"/>
  <c r="H1880" i="1"/>
  <c r="I1880" i="1"/>
  <c r="H1881" i="1"/>
  <c r="I1881" i="1"/>
  <c r="H1882" i="1"/>
  <c r="I1882" i="1"/>
  <c r="H1883" i="1"/>
  <c r="I1883" i="1"/>
  <c r="H1884" i="1"/>
  <c r="I1884" i="1"/>
  <c r="H1885" i="1"/>
  <c r="I1885" i="1"/>
  <c r="H1886" i="1"/>
  <c r="I1886" i="1"/>
  <c r="H1887" i="1"/>
  <c r="I1887" i="1"/>
  <c r="H1888" i="1"/>
  <c r="I1888" i="1"/>
  <c r="H1889" i="1"/>
  <c r="I1889" i="1"/>
  <c r="H1890" i="1"/>
  <c r="I1890" i="1"/>
  <c r="H1891" i="1"/>
  <c r="I1891" i="1"/>
  <c r="H1892" i="1"/>
  <c r="I1892" i="1"/>
  <c r="H1893" i="1"/>
  <c r="I1893" i="1"/>
  <c r="H1894" i="1"/>
  <c r="I1894" i="1"/>
  <c r="H1895" i="1"/>
  <c r="I1895" i="1"/>
  <c r="H1896" i="1"/>
  <c r="I1896" i="1"/>
  <c r="H1897" i="1"/>
  <c r="I1897" i="1"/>
  <c r="H1898" i="1"/>
  <c r="I1898" i="1"/>
  <c r="H1899" i="1"/>
  <c r="I1899" i="1"/>
  <c r="H1900" i="1"/>
  <c r="I1900" i="1"/>
  <c r="H1901" i="1"/>
  <c r="I1901" i="1"/>
  <c r="H1902" i="1"/>
  <c r="I1902" i="1"/>
  <c r="H1903" i="1"/>
  <c r="I1903" i="1"/>
  <c r="H1904" i="1"/>
  <c r="I1904" i="1"/>
  <c r="H1905" i="1"/>
  <c r="I1905" i="1"/>
  <c r="H1906" i="1"/>
  <c r="I1906" i="1"/>
  <c r="H1907" i="1"/>
  <c r="I1907" i="1"/>
  <c r="H1908" i="1"/>
  <c r="I1908" i="1"/>
  <c r="H1909" i="1"/>
  <c r="I1909" i="1"/>
  <c r="H1910" i="1"/>
  <c r="I1910" i="1"/>
  <c r="H1911" i="1"/>
  <c r="I1911" i="1"/>
  <c r="H1912" i="1"/>
  <c r="I1912" i="1"/>
  <c r="H1913" i="1"/>
  <c r="I1913" i="1"/>
  <c r="H1914" i="1"/>
  <c r="I1914" i="1"/>
  <c r="H1915" i="1"/>
  <c r="I1915" i="1"/>
  <c r="H1916" i="1"/>
  <c r="I1916" i="1"/>
  <c r="H1917" i="1"/>
  <c r="I1917" i="1"/>
  <c r="H1918" i="1"/>
  <c r="I1918" i="1"/>
  <c r="H1919" i="1"/>
  <c r="I1919" i="1"/>
  <c r="H1920" i="1"/>
  <c r="I1920" i="1"/>
  <c r="H1921" i="1"/>
  <c r="I1921" i="1"/>
  <c r="H1922" i="1"/>
  <c r="I1922" i="1"/>
  <c r="H1923" i="1"/>
  <c r="I1923" i="1"/>
  <c r="H1924" i="1"/>
  <c r="I1924" i="1"/>
  <c r="H1925" i="1"/>
  <c r="I1925" i="1"/>
  <c r="H1926" i="1"/>
  <c r="I1926" i="1"/>
  <c r="H1927" i="1"/>
  <c r="I1927" i="1"/>
  <c r="H1928" i="1"/>
  <c r="I1928" i="1"/>
  <c r="H1929" i="1"/>
  <c r="I1929" i="1"/>
  <c r="H1930" i="1"/>
  <c r="I1930" i="1"/>
  <c r="H1931" i="1"/>
  <c r="I1931" i="1"/>
  <c r="H1932" i="1"/>
  <c r="I1932" i="1"/>
  <c r="H1933" i="1"/>
  <c r="I1933" i="1"/>
  <c r="H1934" i="1"/>
  <c r="I1934" i="1"/>
  <c r="H1935" i="1"/>
  <c r="I1935" i="1"/>
  <c r="H1936" i="1"/>
  <c r="I1936" i="1"/>
  <c r="H1937" i="1"/>
  <c r="I1937" i="1"/>
  <c r="H1938" i="1"/>
  <c r="I1938" i="1"/>
  <c r="H1939" i="1"/>
  <c r="I1939" i="1"/>
  <c r="H1940" i="1"/>
  <c r="I1940" i="1"/>
  <c r="H1941" i="1"/>
  <c r="I1941" i="1"/>
  <c r="H1942" i="1"/>
  <c r="I1942" i="1"/>
  <c r="H1943" i="1"/>
  <c r="I1943" i="1"/>
  <c r="H1944" i="1"/>
  <c r="I1944" i="1"/>
  <c r="H1945" i="1"/>
  <c r="I1945" i="1"/>
  <c r="H1946" i="1"/>
  <c r="I1946" i="1"/>
  <c r="H1947" i="1"/>
  <c r="I1947" i="1"/>
  <c r="H1948" i="1"/>
  <c r="I1948" i="1"/>
  <c r="H1949" i="1"/>
  <c r="I1949" i="1"/>
  <c r="H1950" i="1"/>
  <c r="I1950" i="1"/>
  <c r="H1951" i="1"/>
  <c r="I1951" i="1"/>
  <c r="H1952" i="1"/>
  <c r="I1952" i="1"/>
  <c r="H1953" i="1"/>
  <c r="I1953" i="1"/>
  <c r="H1954" i="1"/>
  <c r="I1954" i="1"/>
  <c r="H1955" i="1"/>
  <c r="I1955" i="1"/>
  <c r="H1956" i="1"/>
  <c r="I1956" i="1"/>
  <c r="H1957" i="1"/>
  <c r="I1957" i="1"/>
  <c r="H1958" i="1"/>
  <c r="I1958" i="1"/>
  <c r="H1959" i="1"/>
  <c r="I1959" i="1"/>
  <c r="H1960" i="1"/>
  <c r="I1960" i="1"/>
  <c r="H1961" i="1"/>
  <c r="I1961" i="1"/>
  <c r="H1962" i="1"/>
  <c r="I1962" i="1"/>
  <c r="H1963" i="1"/>
  <c r="I1963" i="1"/>
  <c r="H1964" i="1"/>
  <c r="I1964" i="1"/>
  <c r="H1965" i="1"/>
  <c r="I1965" i="1"/>
  <c r="H1966" i="1"/>
  <c r="I1966" i="1"/>
  <c r="H1967" i="1"/>
  <c r="I1967" i="1"/>
  <c r="H1968" i="1"/>
  <c r="I1968" i="1"/>
  <c r="H1969" i="1"/>
  <c r="I1969" i="1"/>
  <c r="H1970" i="1"/>
  <c r="I1970" i="1"/>
  <c r="H1971" i="1"/>
  <c r="I1971" i="1"/>
  <c r="H1972" i="1"/>
  <c r="I1972" i="1"/>
  <c r="H1973" i="1"/>
  <c r="I1973" i="1"/>
  <c r="H1974" i="1"/>
  <c r="I1974" i="1"/>
  <c r="H1975" i="1"/>
  <c r="I1975" i="1"/>
  <c r="H1976" i="1"/>
  <c r="I1976" i="1"/>
  <c r="H1977" i="1"/>
  <c r="I1977" i="1"/>
  <c r="H1978" i="1"/>
  <c r="I1978" i="1"/>
  <c r="H1979" i="1"/>
  <c r="I1979" i="1"/>
  <c r="H1980" i="1"/>
  <c r="I1980" i="1"/>
  <c r="H1981" i="1"/>
  <c r="I1981" i="1"/>
  <c r="H1982" i="1"/>
  <c r="I1982" i="1"/>
  <c r="H1983" i="1"/>
  <c r="I1983" i="1"/>
  <c r="H1984" i="1"/>
  <c r="I1984" i="1"/>
  <c r="H1985" i="1"/>
  <c r="I1985" i="1"/>
  <c r="H1986" i="1"/>
  <c r="I1986" i="1"/>
  <c r="H1987" i="1"/>
  <c r="I1987" i="1"/>
  <c r="H1988" i="1"/>
  <c r="I1988" i="1"/>
  <c r="H1989" i="1"/>
  <c r="I1989" i="1"/>
  <c r="H1990" i="1"/>
  <c r="I1990" i="1"/>
  <c r="H1991" i="1"/>
  <c r="I1991" i="1"/>
  <c r="H1992" i="1"/>
  <c r="I1992" i="1"/>
  <c r="H1993" i="1"/>
  <c r="I1993" i="1"/>
  <c r="H1994" i="1"/>
  <c r="I1994" i="1"/>
  <c r="H1995" i="1"/>
  <c r="I1995" i="1"/>
  <c r="H1996" i="1"/>
  <c r="I1996" i="1"/>
  <c r="H1997" i="1"/>
  <c r="I1997" i="1"/>
  <c r="H1998" i="1"/>
  <c r="I1998" i="1"/>
  <c r="H1999" i="1"/>
  <c r="I1999" i="1"/>
  <c r="H2000" i="1"/>
  <c r="I2000" i="1"/>
  <c r="H2001" i="1"/>
  <c r="I2001" i="1"/>
  <c r="H2002" i="1"/>
  <c r="I2002" i="1"/>
  <c r="H2003" i="1"/>
  <c r="I2003" i="1"/>
  <c r="H2004" i="1"/>
  <c r="I2004" i="1"/>
  <c r="H2005" i="1"/>
  <c r="I2005" i="1"/>
  <c r="H2006" i="1"/>
  <c r="I2006" i="1"/>
  <c r="H2007" i="1"/>
  <c r="I2007" i="1"/>
  <c r="H2008" i="1"/>
  <c r="I2008" i="1"/>
  <c r="H2009" i="1"/>
  <c r="I2009" i="1"/>
  <c r="H2010" i="1"/>
  <c r="I2010" i="1"/>
  <c r="H2011" i="1"/>
  <c r="I2011" i="1"/>
  <c r="H2012" i="1"/>
  <c r="I2012" i="1"/>
  <c r="H2013" i="1"/>
  <c r="I2013" i="1"/>
  <c r="H2014" i="1"/>
  <c r="I2014" i="1"/>
  <c r="H2015" i="1"/>
  <c r="I2015" i="1"/>
  <c r="H2016" i="1"/>
  <c r="I2016" i="1"/>
  <c r="H2017" i="1"/>
  <c r="I2017" i="1"/>
  <c r="H2018" i="1"/>
  <c r="I2018" i="1"/>
  <c r="H2019" i="1"/>
  <c r="I2019" i="1"/>
  <c r="H2020" i="1"/>
  <c r="I2020" i="1"/>
  <c r="H2021" i="1"/>
  <c r="I2021" i="1"/>
  <c r="H2022" i="1"/>
  <c r="I2022" i="1"/>
  <c r="H2023" i="1"/>
  <c r="I2023" i="1"/>
  <c r="H2024" i="1"/>
  <c r="I2024" i="1"/>
  <c r="H2025" i="1"/>
  <c r="I2025" i="1"/>
  <c r="H2026" i="1"/>
  <c r="I2026" i="1"/>
  <c r="H2027" i="1"/>
  <c r="I2027" i="1"/>
  <c r="H2028" i="1"/>
  <c r="I2028" i="1"/>
  <c r="H2029" i="1"/>
  <c r="I2029" i="1"/>
  <c r="H2030" i="1"/>
  <c r="I2030" i="1"/>
  <c r="H2031" i="1"/>
  <c r="I2031" i="1"/>
  <c r="H2032" i="1"/>
  <c r="I2032" i="1"/>
  <c r="H2033" i="1"/>
  <c r="I2033" i="1"/>
  <c r="H2034" i="1"/>
  <c r="I2034" i="1"/>
  <c r="H2035" i="1"/>
  <c r="I2035" i="1"/>
  <c r="H2036" i="1"/>
  <c r="I2036" i="1"/>
  <c r="H2037" i="1"/>
  <c r="I2037" i="1"/>
  <c r="H2038" i="1"/>
  <c r="I2038" i="1"/>
  <c r="H2039" i="1"/>
  <c r="I2039" i="1"/>
  <c r="H2040" i="1"/>
  <c r="I2040" i="1"/>
  <c r="H2041" i="1"/>
  <c r="I2041" i="1"/>
  <c r="H2042" i="1"/>
  <c r="I2042" i="1"/>
  <c r="H2043" i="1"/>
  <c r="I2043" i="1"/>
  <c r="H2044" i="1"/>
  <c r="I2044" i="1"/>
  <c r="H2045" i="1"/>
  <c r="I2045" i="1"/>
  <c r="H2046" i="1"/>
  <c r="I2046" i="1"/>
  <c r="H2047" i="1"/>
  <c r="I2047" i="1"/>
  <c r="H2048" i="1"/>
  <c r="I2048" i="1"/>
  <c r="H2049" i="1"/>
  <c r="I2049" i="1"/>
  <c r="H2050" i="1"/>
  <c r="I2050" i="1"/>
  <c r="H2051" i="1"/>
  <c r="I2051" i="1"/>
  <c r="H2052" i="1"/>
  <c r="I2052" i="1"/>
  <c r="H2053" i="1"/>
  <c r="I2053" i="1"/>
  <c r="H2054" i="1"/>
  <c r="I2054" i="1"/>
  <c r="H2055" i="1"/>
  <c r="I2055" i="1"/>
  <c r="H2056" i="1"/>
  <c r="I2056" i="1"/>
  <c r="H2057" i="1"/>
  <c r="I2057" i="1"/>
  <c r="H2058" i="1"/>
  <c r="I2058" i="1"/>
  <c r="H2059" i="1"/>
  <c r="I2059" i="1"/>
  <c r="H2060" i="1"/>
  <c r="I2060" i="1"/>
  <c r="H2061" i="1"/>
  <c r="I2061" i="1"/>
  <c r="H2062" i="1"/>
  <c r="I2062" i="1"/>
  <c r="H2063" i="1"/>
  <c r="I2063" i="1"/>
  <c r="H2064" i="1"/>
  <c r="I2064" i="1"/>
  <c r="H2065" i="1"/>
  <c r="I2065" i="1"/>
  <c r="H2066" i="1"/>
  <c r="I2066" i="1"/>
  <c r="H2067" i="1"/>
  <c r="I2067" i="1"/>
  <c r="H2068" i="1"/>
  <c r="I2068" i="1"/>
  <c r="H2069" i="1"/>
  <c r="I2069" i="1"/>
  <c r="H2070" i="1"/>
  <c r="I2070" i="1"/>
  <c r="H2071" i="1"/>
  <c r="I2071" i="1"/>
  <c r="H2072" i="1"/>
  <c r="I2072" i="1"/>
  <c r="H2073" i="1"/>
  <c r="I2073" i="1"/>
  <c r="H2074" i="1"/>
  <c r="I2074" i="1"/>
  <c r="H2075" i="1"/>
  <c r="I2075" i="1"/>
  <c r="H2076" i="1"/>
  <c r="I2076" i="1"/>
  <c r="H2077" i="1"/>
  <c r="I2077" i="1"/>
  <c r="H2078" i="1"/>
  <c r="I2078" i="1"/>
  <c r="H2079" i="1"/>
  <c r="I2079" i="1"/>
  <c r="H2080" i="1"/>
  <c r="I2080" i="1"/>
  <c r="H2081" i="1"/>
  <c r="I2081" i="1"/>
  <c r="H2082" i="1"/>
  <c r="I2082" i="1"/>
  <c r="H2083" i="1"/>
  <c r="I2083" i="1"/>
  <c r="H2084" i="1"/>
  <c r="I2084" i="1"/>
  <c r="H2085" i="1"/>
  <c r="I2085" i="1"/>
  <c r="H2086" i="1"/>
  <c r="I2086" i="1"/>
  <c r="H2087" i="1"/>
  <c r="I2087" i="1"/>
  <c r="H2088" i="1"/>
  <c r="I2088" i="1"/>
  <c r="H2089" i="1"/>
  <c r="I2089" i="1"/>
  <c r="H2090" i="1"/>
  <c r="I2090" i="1"/>
  <c r="H2091" i="1"/>
  <c r="I2091" i="1"/>
  <c r="H2092" i="1"/>
  <c r="I2092" i="1"/>
  <c r="H2093" i="1"/>
  <c r="I2093" i="1"/>
  <c r="H2094" i="1"/>
  <c r="I2094" i="1"/>
  <c r="H2095" i="1"/>
  <c r="I2095" i="1"/>
  <c r="H2096" i="1"/>
  <c r="I2096" i="1"/>
  <c r="H2097" i="1"/>
  <c r="I2097" i="1"/>
  <c r="H2098" i="1"/>
  <c r="I2098" i="1"/>
  <c r="H2099" i="1"/>
  <c r="I2099" i="1"/>
  <c r="H2100" i="1"/>
  <c r="I2100" i="1"/>
  <c r="H2101" i="1"/>
  <c r="I2101" i="1"/>
  <c r="H2102" i="1"/>
  <c r="I2102" i="1"/>
  <c r="H2103" i="1"/>
  <c r="I2103" i="1"/>
  <c r="H2104" i="1"/>
  <c r="I2104" i="1"/>
  <c r="H2105" i="1"/>
  <c r="I2105" i="1"/>
  <c r="H2106" i="1"/>
  <c r="I2106" i="1"/>
  <c r="H2107" i="1"/>
  <c r="I2107" i="1"/>
  <c r="H2108" i="1"/>
  <c r="I2108" i="1"/>
  <c r="H2109" i="1"/>
  <c r="I2109" i="1"/>
  <c r="H2110" i="1"/>
  <c r="I2110" i="1"/>
  <c r="H2111" i="1"/>
  <c r="I2111" i="1"/>
  <c r="H2112" i="1"/>
  <c r="I2112" i="1"/>
  <c r="H2113" i="1"/>
  <c r="I2113" i="1"/>
  <c r="H2114" i="1"/>
  <c r="I2114" i="1"/>
  <c r="H2115" i="1"/>
  <c r="I2115" i="1"/>
  <c r="H2116" i="1"/>
  <c r="I2116" i="1"/>
  <c r="H2117" i="1"/>
  <c r="I2117" i="1"/>
  <c r="H2118" i="1"/>
  <c r="I2118" i="1"/>
  <c r="H2119" i="1"/>
  <c r="I2119" i="1"/>
  <c r="H2120" i="1"/>
  <c r="I2120" i="1"/>
  <c r="H2121" i="1"/>
  <c r="I2121" i="1"/>
  <c r="H2122" i="1"/>
  <c r="I2122" i="1"/>
  <c r="H2123" i="1"/>
  <c r="I2123" i="1"/>
  <c r="H2124" i="1"/>
  <c r="I2124" i="1"/>
  <c r="H2125" i="1"/>
  <c r="I2125" i="1"/>
  <c r="H2126" i="1"/>
  <c r="I2126" i="1"/>
  <c r="H2127" i="1"/>
  <c r="I2127" i="1"/>
  <c r="H2128" i="1"/>
  <c r="I2128" i="1"/>
  <c r="H2129" i="1"/>
  <c r="I2129" i="1"/>
  <c r="H2130" i="1"/>
  <c r="I2130" i="1"/>
  <c r="H2131" i="1"/>
  <c r="I2131" i="1"/>
  <c r="H2132" i="1"/>
  <c r="I2132" i="1"/>
  <c r="H2133" i="1"/>
  <c r="I2133" i="1"/>
  <c r="H2134" i="1"/>
  <c r="I2134" i="1"/>
  <c r="H2135" i="1"/>
  <c r="I2135" i="1"/>
  <c r="H2136" i="1"/>
  <c r="I2136" i="1"/>
  <c r="H2137" i="1"/>
  <c r="I2137" i="1"/>
  <c r="H2138" i="1"/>
  <c r="I2138" i="1"/>
  <c r="H2139" i="1"/>
  <c r="I2139" i="1"/>
  <c r="H2140" i="1"/>
  <c r="I2140" i="1"/>
  <c r="H2141" i="1"/>
  <c r="I2141" i="1"/>
  <c r="H2142" i="1"/>
  <c r="I2142" i="1"/>
  <c r="H2143" i="1"/>
  <c r="I2143" i="1"/>
  <c r="H2144" i="1"/>
  <c r="I2144" i="1"/>
  <c r="H2145" i="1"/>
  <c r="I2145" i="1"/>
  <c r="H2146" i="1"/>
  <c r="I2146" i="1"/>
  <c r="H2147" i="1"/>
  <c r="I2147" i="1"/>
  <c r="H2148" i="1"/>
  <c r="I2148" i="1"/>
  <c r="H2149" i="1"/>
  <c r="I2149" i="1"/>
  <c r="H2150" i="1"/>
  <c r="I2150" i="1"/>
  <c r="H2151" i="1"/>
  <c r="I2151" i="1"/>
  <c r="H2152" i="1"/>
  <c r="I2152" i="1"/>
  <c r="H2153" i="1"/>
  <c r="I2153" i="1"/>
  <c r="H2154" i="1"/>
  <c r="I2154" i="1"/>
  <c r="H2155" i="1"/>
  <c r="I2155" i="1"/>
  <c r="H2156" i="1"/>
  <c r="I2156" i="1"/>
  <c r="H2157" i="1"/>
  <c r="I2157" i="1"/>
  <c r="H2158" i="1"/>
  <c r="I2158" i="1"/>
  <c r="H2159" i="1"/>
  <c r="I2159" i="1"/>
  <c r="H2160" i="1"/>
  <c r="I2160" i="1"/>
  <c r="H2161" i="1"/>
  <c r="I2161" i="1"/>
  <c r="H2162" i="1"/>
  <c r="I2162" i="1"/>
  <c r="H2163" i="1"/>
  <c r="I2163" i="1"/>
  <c r="H2164" i="1"/>
  <c r="I2164" i="1"/>
  <c r="H2165" i="1"/>
  <c r="I2165" i="1"/>
  <c r="H2166" i="1"/>
  <c r="I2166" i="1"/>
  <c r="H2167" i="1"/>
  <c r="I2167" i="1"/>
  <c r="H2168" i="1"/>
  <c r="I2168" i="1"/>
  <c r="H2169" i="1"/>
  <c r="I2169" i="1"/>
  <c r="H2170" i="1"/>
  <c r="I2170" i="1"/>
  <c r="H2171" i="1"/>
  <c r="I2171" i="1"/>
  <c r="H2172" i="1"/>
  <c r="I2172" i="1"/>
  <c r="H2173" i="1"/>
  <c r="I2173" i="1"/>
  <c r="H2174" i="1"/>
  <c r="I2174" i="1"/>
  <c r="H2175" i="1"/>
  <c r="I2175" i="1"/>
  <c r="H2176" i="1"/>
  <c r="I2176" i="1"/>
  <c r="H2177" i="1"/>
  <c r="I2177" i="1"/>
  <c r="H2178" i="1"/>
  <c r="I2178" i="1"/>
  <c r="H2179" i="1"/>
  <c r="I2179" i="1"/>
  <c r="H2180" i="1"/>
  <c r="I2180" i="1"/>
  <c r="H2181" i="1"/>
  <c r="I2181" i="1"/>
  <c r="H2182" i="1"/>
  <c r="I2182" i="1"/>
  <c r="H2183" i="1"/>
  <c r="I2183" i="1"/>
  <c r="H2184" i="1"/>
  <c r="I2184" i="1"/>
  <c r="H2185" i="1"/>
  <c r="I2185" i="1"/>
  <c r="H2186" i="1"/>
  <c r="I2186" i="1"/>
  <c r="H2187" i="1"/>
  <c r="I2187" i="1"/>
  <c r="H2188" i="1"/>
  <c r="I2188" i="1"/>
  <c r="H2189" i="1"/>
  <c r="I2189" i="1"/>
  <c r="H2190" i="1"/>
  <c r="I2190" i="1"/>
  <c r="H2191" i="1"/>
  <c r="I2191" i="1"/>
  <c r="H2192" i="1"/>
  <c r="I2192" i="1"/>
  <c r="H2193" i="1"/>
  <c r="I2193" i="1"/>
  <c r="H2194" i="1"/>
  <c r="I2194" i="1"/>
  <c r="H2195" i="1"/>
  <c r="I2195" i="1"/>
  <c r="H2196" i="1"/>
  <c r="I2196" i="1"/>
  <c r="H2197" i="1"/>
  <c r="I2197" i="1"/>
  <c r="H2198" i="1"/>
  <c r="I2198" i="1"/>
  <c r="H2199" i="1"/>
  <c r="I2199" i="1"/>
  <c r="H2200" i="1"/>
  <c r="I2200" i="1"/>
  <c r="H2201" i="1"/>
  <c r="I2201" i="1"/>
  <c r="H2202" i="1"/>
  <c r="I2202" i="1"/>
  <c r="H2203" i="1"/>
  <c r="I2203" i="1"/>
  <c r="H2204" i="1"/>
  <c r="I2204" i="1"/>
  <c r="H2205" i="1"/>
  <c r="I2205" i="1"/>
  <c r="H2206" i="1"/>
  <c r="I2206" i="1"/>
  <c r="H2207" i="1"/>
  <c r="I2207" i="1"/>
  <c r="H2208" i="1"/>
  <c r="I2208" i="1"/>
  <c r="H2209" i="1"/>
  <c r="I2209" i="1"/>
  <c r="H2210" i="1"/>
  <c r="I2210" i="1"/>
  <c r="H2211" i="1"/>
  <c r="I2211" i="1"/>
  <c r="H2212" i="1"/>
  <c r="I2212" i="1"/>
  <c r="H2213" i="1"/>
  <c r="I2213" i="1"/>
  <c r="H2214" i="1"/>
  <c r="I2214" i="1"/>
  <c r="H2215" i="1"/>
  <c r="I2215" i="1"/>
  <c r="H2216" i="1"/>
  <c r="I2216" i="1"/>
  <c r="H2217" i="1"/>
  <c r="I2217" i="1"/>
  <c r="H2218" i="1"/>
  <c r="I2218" i="1"/>
  <c r="H2219" i="1"/>
  <c r="I2219" i="1"/>
  <c r="H2220" i="1"/>
  <c r="I2220" i="1"/>
  <c r="H2221" i="1"/>
  <c r="I2221" i="1"/>
  <c r="H2222" i="1"/>
  <c r="I2222" i="1"/>
  <c r="H2223" i="1"/>
  <c r="I2223" i="1"/>
  <c r="H2224" i="1"/>
  <c r="I2224" i="1"/>
  <c r="H2225" i="1"/>
  <c r="I2225" i="1"/>
  <c r="H2226" i="1"/>
  <c r="I2226" i="1"/>
  <c r="H2227" i="1"/>
  <c r="I2227" i="1"/>
  <c r="H2228" i="1"/>
  <c r="I2228" i="1"/>
  <c r="H2229" i="1"/>
  <c r="I2229" i="1"/>
  <c r="H2230" i="1"/>
  <c r="I2230" i="1"/>
  <c r="H2231" i="1"/>
  <c r="I2231" i="1"/>
  <c r="H2232" i="1"/>
  <c r="I2232" i="1"/>
  <c r="H2233" i="1"/>
  <c r="I2233" i="1"/>
  <c r="H2234" i="1"/>
  <c r="I2234" i="1"/>
  <c r="H2235" i="1"/>
  <c r="I2235" i="1"/>
  <c r="H2236" i="1"/>
  <c r="I2236" i="1"/>
  <c r="H2237" i="1"/>
  <c r="I2237" i="1"/>
  <c r="H2238" i="1"/>
  <c r="I2238" i="1"/>
  <c r="H2239" i="1"/>
  <c r="I2239" i="1"/>
  <c r="H2240" i="1"/>
  <c r="I2240" i="1"/>
  <c r="H2241" i="1"/>
  <c r="I2241" i="1"/>
  <c r="H2242" i="1"/>
  <c r="I2242" i="1"/>
  <c r="H2243" i="1"/>
  <c r="I2243" i="1"/>
  <c r="H2244" i="1"/>
  <c r="I2244" i="1"/>
  <c r="H2245" i="1"/>
  <c r="I2245" i="1"/>
  <c r="H2246" i="1"/>
  <c r="I2246" i="1"/>
  <c r="H2247" i="1"/>
  <c r="I2247" i="1"/>
  <c r="H2248" i="1"/>
  <c r="I2248" i="1"/>
  <c r="H2249" i="1"/>
  <c r="I2249" i="1"/>
  <c r="H2250" i="1"/>
  <c r="I2250" i="1"/>
  <c r="H2251" i="1"/>
  <c r="I2251" i="1"/>
  <c r="H2252" i="1"/>
  <c r="I2252" i="1"/>
  <c r="H2253" i="1"/>
  <c r="I2253" i="1"/>
  <c r="H2254" i="1"/>
  <c r="I2254" i="1"/>
  <c r="H2255" i="1"/>
  <c r="I2255" i="1"/>
  <c r="H2256" i="1"/>
  <c r="I2256" i="1"/>
  <c r="H2257" i="1"/>
  <c r="I2257" i="1"/>
  <c r="H2258" i="1"/>
  <c r="I2258" i="1"/>
  <c r="H2259" i="1"/>
  <c r="I2259" i="1"/>
  <c r="H2260" i="1"/>
  <c r="I2260" i="1"/>
  <c r="H2261" i="1"/>
  <c r="I2261" i="1"/>
  <c r="H2262" i="1"/>
  <c r="I2262" i="1"/>
  <c r="H2263" i="1"/>
  <c r="I2263" i="1"/>
  <c r="H2264" i="1"/>
  <c r="I2264" i="1"/>
  <c r="H2265" i="1"/>
  <c r="I2265" i="1"/>
  <c r="H2266" i="1"/>
  <c r="I2266" i="1"/>
  <c r="H2267" i="1"/>
  <c r="I2267" i="1"/>
  <c r="H2268" i="1"/>
  <c r="I2268" i="1"/>
  <c r="H2269" i="1"/>
  <c r="I2269" i="1"/>
  <c r="H2270" i="1"/>
  <c r="I2270" i="1"/>
  <c r="H2271" i="1"/>
  <c r="I2271" i="1"/>
  <c r="H2272" i="1"/>
  <c r="I2272" i="1"/>
  <c r="H2273" i="1"/>
  <c r="I2273" i="1"/>
  <c r="H2274" i="1"/>
  <c r="I2274" i="1"/>
  <c r="H2275" i="1"/>
  <c r="I2275" i="1"/>
  <c r="H2276" i="1"/>
  <c r="I2276" i="1"/>
  <c r="H2277" i="1"/>
  <c r="I2277" i="1"/>
  <c r="H2278" i="1"/>
  <c r="I2278" i="1"/>
  <c r="H2279" i="1"/>
  <c r="I2279" i="1"/>
  <c r="H2280" i="1"/>
  <c r="I2280" i="1"/>
  <c r="H2281" i="1"/>
  <c r="I2281" i="1"/>
  <c r="H2282" i="1"/>
  <c r="I2282" i="1"/>
  <c r="H2283" i="1"/>
  <c r="I2283" i="1"/>
  <c r="H2284" i="1"/>
  <c r="I2284" i="1"/>
  <c r="H2285" i="1"/>
  <c r="I2285" i="1"/>
  <c r="H2286" i="1"/>
  <c r="I2286" i="1"/>
  <c r="H2287" i="1"/>
  <c r="I2287" i="1"/>
  <c r="H2288" i="1"/>
  <c r="I2288" i="1"/>
  <c r="H2289" i="1"/>
  <c r="I2289" i="1"/>
  <c r="H2290" i="1"/>
  <c r="I2290" i="1"/>
  <c r="H2291" i="1"/>
  <c r="I2291" i="1"/>
  <c r="H2292" i="1"/>
  <c r="I2292" i="1"/>
  <c r="H2293" i="1"/>
  <c r="I2293" i="1"/>
  <c r="H2294" i="1"/>
  <c r="I2294" i="1"/>
  <c r="H2295" i="1"/>
  <c r="I2295" i="1"/>
  <c r="H2296" i="1"/>
  <c r="I2296" i="1"/>
  <c r="H2297" i="1"/>
  <c r="I2297" i="1"/>
  <c r="H2298" i="1"/>
  <c r="I2298" i="1"/>
  <c r="H2299" i="1"/>
  <c r="I2299" i="1"/>
  <c r="H2300" i="1"/>
  <c r="I2300" i="1"/>
  <c r="H2301" i="1"/>
  <c r="I2301" i="1"/>
  <c r="H2302" i="1"/>
  <c r="I2302" i="1"/>
  <c r="H2303" i="1"/>
  <c r="I2303" i="1"/>
  <c r="H2304" i="1"/>
  <c r="I2304" i="1"/>
  <c r="H2305" i="1"/>
  <c r="I2305" i="1"/>
  <c r="H2306" i="1"/>
  <c r="I2306" i="1"/>
  <c r="H2307" i="1"/>
  <c r="I2307" i="1"/>
  <c r="H2308" i="1"/>
  <c r="I2308" i="1"/>
  <c r="H2309" i="1"/>
  <c r="I2309" i="1"/>
  <c r="H2310" i="1"/>
  <c r="I2310" i="1"/>
  <c r="H2311" i="1"/>
  <c r="I2311" i="1"/>
  <c r="H2312" i="1"/>
  <c r="I2312" i="1"/>
  <c r="H2313" i="1"/>
  <c r="I2313" i="1"/>
  <c r="H2314" i="1"/>
  <c r="I2314" i="1"/>
  <c r="H2315" i="1"/>
  <c r="I2315" i="1"/>
  <c r="H2316" i="1"/>
  <c r="I2316" i="1"/>
  <c r="H2317" i="1"/>
  <c r="I2317" i="1"/>
  <c r="H2318" i="1"/>
  <c r="I2318" i="1"/>
  <c r="H2319" i="1"/>
  <c r="I2319" i="1"/>
  <c r="H2320" i="1"/>
  <c r="I2320" i="1"/>
  <c r="H2321" i="1"/>
  <c r="I2321" i="1"/>
  <c r="H2322" i="1"/>
  <c r="I2322" i="1"/>
  <c r="H2323" i="1"/>
  <c r="I2323" i="1"/>
  <c r="H2324" i="1"/>
  <c r="I2324" i="1"/>
  <c r="H2325" i="1"/>
  <c r="I2325" i="1"/>
  <c r="H2326" i="1"/>
  <c r="I2326" i="1"/>
  <c r="H2327" i="1"/>
  <c r="I2327" i="1"/>
  <c r="H2328" i="1"/>
  <c r="I2328" i="1"/>
  <c r="H2329" i="1"/>
  <c r="I2329" i="1"/>
  <c r="H2330" i="1"/>
  <c r="I2330" i="1"/>
  <c r="H2331" i="1"/>
  <c r="I2331" i="1"/>
  <c r="H2332" i="1"/>
  <c r="I2332" i="1"/>
  <c r="H2333" i="1"/>
  <c r="I2333" i="1"/>
  <c r="H2334" i="1"/>
  <c r="I2334" i="1"/>
  <c r="H2335" i="1"/>
  <c r="I2335" i="1"/>
  <c r="H2336" i="1"/>
  <c r="I2336" i="1"/>
  <c r="H2337" i="1"/>
  <c r="I2337" i="1"/>
  <c r="H2338" i="1"/>
  <c r="I2338" i="1"/>
  <c r="H2339" i="1"/>
  <c r="I2339" i="1"/>
  <c r="H2340" i="1"/>
  <c r="I2340" i="1"/>
  <c r="H2341" i="1"/>
  <c r="I2341" i="1"/>
  <c r="H2342" i="1"/>
  <c r="I2342" i="1"/>
  <c r="H2343" i="1"/>
  <c r="I2343" i="1"/>
  <c r="H2344" i="1"/>
  <c r="I2344" i="1"/>
  <c r="H2345" i="1"/>
  <c r="I2345" i="1"/>
  <c r="H2346" i="1"/>
  <c r="I2346" i="1"/>
  <c r="H2347" i="1"/>
  <c r="I2347" i="1"/>
  <c r="H2348" i="1"/>
  <c r="I2348" i="1"/>
  <c r="H2349" i="1"/>
  <c r="I2349" i="1"/>
  <c r="H2350" i="1"/>
  <c r="I2350" i="1"/>
  <c r="H2351" i="1"/>
  <c r="I2351" i="1"/>
  <c r="H2352" i="1"/>
  <c r="I2352" i="1"/>
  <c r="H2353" i="1"/>
  <c r="I2353" i="1"/>
  <c r="H2354" i="1"/>
  <c r="I2354" i="1"/>
  <c r="H2355" i="1"/>
  <c r="I2355" i="1"/>
  <c r="H2356" i="1"/>
  <c r="I2356" i="1"/>
  <c r="H2357" i="1"/>
  <c r="I2357" i="1"/>
  <c r="H2358" i="1"/>
  <c r="I2358" i="1"/>
  <c r="H2359" i="1"/>
  <c r="I2359" i="1"/>
  <c r="H2360" i="1"/>
  <c r="I2360" i="1"/>
  <c r="H2361" i="1"/>
  <c r="I2361" i="1"/>
  <c r="H2362" i="1"/>
  <c r="I2362" i="1"/>
  <c r="H2363" i="1"/>
  <c r="I2363" i="1"/>
  <c r="H2364" i="1"/>
  <c r="I2364" i="1"/>
  <c r="H2365" i="1"/>
  <c r="I2365" i="1"/>
  <c r="H2366" i="1"/>
  <c r="I2366" i="1"/>
  <c r="H2367" i="1"/>
  <c r="I2367" i="1"/>
  <c r="H2368" i="1"/>
  <c r="I2368" i="1"/>
  <c r="H2369" i="1"/>
  <c r="I2369" i="1"/>
  <c r="H2370" i="1"/>
  <c r="I2370" i="1"/>
  <c r="H2371" i="1"/>
  <c r="I2371" i="1"/>
  <c r="H2372" i="1"/>
  <c r="I2372" i="1"/>
  <c r="H2373" i="1"/>
  <c r="I2373" i="1"/>
  <c r="H2374" i="1"/>
  <c r="I2374" i="1"/>
  <c r="H2375" i="1"/>
  <c r="I2375" i="1"/>
  <c r="H2376" i="1"/>
  <c r="I2376" i="1"/>
  <c r="H2377" i="1"/>
  <c r="I2377" i="1"/>
  <c r="H2378" i="1"/>
  <c r="I2378" i="1"/>
  <c r="H2379" i="1"/>
  <c r="I2379" i="1"/>
  <c r="H2380" i="1"/>
  <c r="I2380" i="1"/>
  <c r="H2381" i="1"/>
  <c r="I2381" i="1"/>
  <c r="H2382" i="1"/>
  <c r="I2382" i="1"/>
  <c r="H2383" i="1"/>
  <c r="I2383" i="1"/>
  <c r="H2384" i="1"/>
  <c r="I2384" i="1"/>
  <c r="H2385" i="1"/>
  <c r="I2385" i="1"/>
  <c r="H2386" i="1"/>
  <c r="I2386" i="1"/>
  <c r="H2387" i="1"/>
  <c r="I2387" i="1"/>
  <c r="H2388" i="1"/>
  <c r="I2388" i="1"/>
  <c r="H2389" i="1"/>
  <c r="I2389" i="1"/>
  <c r="H2390" i="1"/>
  <c r="I2390" i="1"/>
  <c r="H2391" i="1"/>
  <c r="I2391" i="1"/>
  <c r="H2392" i="1"/>
  <c r="I2392" i="1"/>
  <c r="H2393" i="1"/>
  <c r="I2393" i="1"/>
  <c r="H2394" i="1"/>
  <c r="I2394" i="1"/>
  <c r="H2395" i="1"/>
  <c r="I2395" i="1"/>
  <c r="H2396" i="1"/>
  <c r="I2396" i="1"/>
  <c r="H2397" i="1"/>
  <c r="I2397" i="1"/>
  <c r="H2398" i="1"/>
  <c r="I2398" i="1"/>
  <c r="H2399" i="1"/>
  <c r="I2399" i="1"/>
  <c r="H2400" i="1"/>
  <c r="I2400" i="1"/>
  <c r="H2401" i="1"/>
  <c r="I2401" i="1"/>
  <c r="H2402" i="1"/>
  <c r="I2402" i="1"/>
  <c r="H2403" i="1"/>
  <c r="I2403" i="1"/>
  <c r="H2404" i="1"/>
  <c r="I2404" i="1"/>
  <c r="H2405" i="1"/>
  <c r="I2405" i="1"/>
  <c r="H2406" i="1"/>
  <c r="I2406" i="1"/>
  <c r="H2407" i="1"/>
  <c r="I2407" i="1"/>
  <c r="H2408" i="1"/>
  <c r="I2408" i="1"/>
  <c r="H2409" i="1"/>
  <c r="I2409" i="1"/>
  <c r="H2410" i="1"/>
  <c r="I2410" i="1"/>
  <c r="H2411" i="1"/>
  <c r="I2411" i="1"/>
  <c r="H2412" i="1"/>
  <c r="I2412" i="1"/>
  <c r="H2413" i="1"/>
  <c r="I2413" i="1"/>
  <c r="H2414" i="1"/>
  <c r="I2414" i="1"/>
  <c r="H2415" i="1"/>
  <c r="I2415" i="1"/>
  <c r="H2416" i="1"/>
  <c r="I2416" i="1"/>
  <c r="H2417" i="1"/>
  <c r="I2417" i="1"/>
  <c r="H2418" i="1"/>
  <c r="I2418" i="1"/>
  <c r="H2419" i="1"/>
  <c r="I2419" i="1"/>
  <c r="H2420" i="1"/>
  <c r="I2420" i="1"/>
  <c r="H2421" i="1"/>
  <c r="I2421" i="1"/>
  <c r="H2422" i="1"/>
  <c r="I2422" i="1"/>
  <c r="H2423" i="1"/>
  <c r="I2423" i="1"/>
  <c r="H2424" i="1"/>
  <c r="I2424" i="1"/>
  <c r="H2425" i="1"/>
  <c r="I2425" i="1"/>
  <c r="H2426" i="1"/>
  <c r="I2426" i="1"/>
  <c r="H2427" i="1"/>
  <c r="I2427" i="1"/>
  <c r="H2428" i="1"/>
  <c r="I2428" i="1"/>
  <c r="H2429" i="1"/>
  <c r="I2429" i="1"/>
  <c r="H2430" i="1"/>
  <c r="I2430" i="1"/>
  <c r="H2431" i="1"/>
  <c r="I2431" i="1"/>
  <c r="H2432" i="1"/>
  <c r="I2432" i="1"/>
  <c r="H2433" i="1"/>
  <c r="I2433" i="1"/>
  <c r="H2434" i="1"/>
  <c r="I2434" i="1"/>
  <c r="H2435" i="1"/>
  <c r="I2435" i="1"/>
  <c r="H2436" i="1"/>
  <c r="I2436" i="1"/>
  <c r="H2437" i="1"/>
  <c r="I2437" i="1"/>
  <c r="H2438" i="1"/>
  <c r="I2438" i="1"/>
  <c r="H2439" i="1"/>
  <c r="I2439" i="1"/>
  <c r="H2440" i="1"/>
  <c r="I2440" i="1"/>
  <c r="H2441" i="1"/>
  <c r="I2441" i="1"/>
  <c r="H2442" i="1"/>
  <c r="I2442" i="1"/>
  <c r="H2443" i="1"/>
  <c r="I2443" i="1"/>
  <c r="H2444" i="1"/>
  <c r="I2444" i="1"/>
  <c r="H2445" i="1"/>
  <c r="I2445" i="1"/>
  <c r="H2446" i="1"/>
  <c r="I2446" i="1"/>
  <c r="H2447" i="1"/>
  <c r="I2447" i="1"/>
  <c r="H2448" i="1"/>
  <c r="I2448" i="1"/>
  <c r="H2449" i="1"/>
  <c r="I2449" i="1"/>
  <c r="H2450" i="1"/>
  <c r="I2450" i="1"/>
  <c r="H2451" i="1"/>
  <c r="I2451" i="1"/>
  <c r="H2452" i="1"/>
  <c r="I2452" i="1"/>
  <c r="H2453" i="1"/>
  <c r="I2453" i="1"/>
  <c r="H2454" i="1"/>
  <c r="I2454" i="1"/>
  <c r="H2455" i="1"/>
  <c r="I2455" i="1"/>
  <c r="H2456" i="1"/>
  <c r="I2456" i="1"/>
  <c r="H2457" i="1"/>
  <c r="I2457" i="1"/>
  <c r="H2458" i="1"/>
  <c r="I2458" i="1"/>
  <c r="H2459" i="1"/>
  <c r="I2459" i="1"/>
  <c r="H2460" i="1"/>
  <c r="I2460" i="1"/>
  <c r="H2461" i="1"/>
  <c r="I2461" i="1"/>
  <c r="H2462" i="1"/>
  <c r="I2462" i="1"/>
  <c r="H2463" i="1"/>
  <c r="I2463" i="1"/>
  <c r="H2464" i="1"/>
  <c r="I2464" i="1"/>
  <c r="H2465" i="1"/>
  <c r="I2465" i="1"/>
  <c r="H2466" i="1"/>
  <c r="I2466" i="1"/>
  <c r="H2467" i="1"/>
  <c r="I2467" i="1"/>
  <c r="H2468" i="1"/>
  <c r="I2468" i="1"/>
  <c r="H2469" i="1"/>
  <c r="I2469" i="1"/>
  <c r="H2470" i="1"/>
  <c r="I2470" i="1"/>
  <c r="H2471" i="1"/>
  <c r="I2471" i="1"/>
  <c r="H2472" i="1"/>
  <c r="I2472" i="1"/>
  <c r="H2473" i="1"/>
  <c r="I2473" i="1"/>
  <c r="H2474" i="1"/>
  <c r="I2474" i="1"/>
  <c r="H2475" i="1"/>
  <c r="I2475" i="1"/>
  <c r="H2476" i="1"/>
  <c r="I2476" i="1"/>
  <c r="H2477" i="1"/>
  <c r="I2477" i="1"/>
  <c r="H2478" i="1"/>
  <c r="I2478" i="1"/>
  <c r="H2479" i="1"/>
  <c r="I2479" i="1"/>
  <c r="H2480" i="1"/>
  <c r="I2480" i="1"/>
  <c r="H2481" i="1"/>
  <c r="I2481" i="1"/>
  <c r="H2482" i="1"/>
  <c r="I2482" i="1"/>
  <c r="H2483" i="1"/>
  <c r="I2483" i="1"/>
  <c r="H2484" i="1"/>
  <c r="I2484" i="1"/>
  <c r="H2485" i="1"/>
  <c r="I2485" i="1"/>
  <c r="H2486" i="1"/>
  <c r="I2486" i="1"/>
  <c r="H2487" i="1"/>
  <c r="I2487" i="1"/>
  <c r="H2488" i="1"/>
  <c r="I2488" i="1"/>
  <c r="H2489" i="1"/>
  <c r="I2489" i="1"/>
  <c r="H2490" i="1"/>
  <c r="I2490" i="1"/>
  <c r="H2491" i="1"/>
  <c r="I2491" i="1"/>
  <c r="H2492" i="1"/>
  <c r="I2492" i="1"/>
  <c r="H2493" i="1"/>
  <c r="I2493" i="1"/>
  <c r="H2494" i="1"/>
  <c r="I2494" i="1"/>
  <c r="H2495" i="1"/>
  <c r="I2495" i="1"/>
  <c r="H2496" i="1"/>
  <c r="I2496" i="1"/>
  <c r="H2497" i="1"/>
  <c r="I2497" i="1"/>
  <c r="H2498" i="1"/>
  <c r="I2498" i="1"/>
  <c r="H2499" i="1"/>
  <c r="I2499" i="1"/>
  <c r="H2500" i="1"/>
  <c r="I2500" i="1"/>
  <c r="H2501" i="1"/>
  <c r="I2501" i="1"/>
  <c r="H2502" i="1"/>
  <c r="I2502" i="1"/>
  <c r="H2503" i="1"/>
  <c r="I2503" i="1"/>
  <c r="H2504" i="1"/>
  <c r="I2504" i="1"/>
  <c r="H2505" i="1"/>
  <c r="I2505" i="1"/>
  <c r="H2506" i="1"/>
  <c r="I2506" i="1"/>
  <c r="H2507" i="1"/>
  <c r="I2507" i="1"/>
  <c r="H2508" i="1"/>
  <c r="I2508" i="1"/>
  <c r="H2509" i="1"/>
  <c r="I2509" i="1"/>
  <c r="H2510" i="1"/>
  <c r="I2510" i="1"/>
  <c r="H2511" i="1"/>
  <c r="I2511" i="1"/>
  <c r="H2512" i="1"/>
  <c r="I2512" i="1"/>
  <c r="H2513" i="1"/>
  <c r="I2513" i="1"/>
  <c r="H2514" i="1"/>
  <c r="I2514" i="1"/>
  <c r="H2515" i="1"/>
  <c r="I2515" i="1"/>
  <c r="H2516" i="1"/>
  <c r="I2516" i="1"/>
  <c r="H2517" i="1"/>
  <c r="I2517" i="1"/>
  <c r="H2518" i="1"/>
  <c r="I2518" i="1"/>
  <c r="H2519" i="1"/>
  <c r="I2519" i="1"/>
  <c r="H2520" i="1"/>
  <c r="I2520" i="1"/>
  <c r="H2521" i="1"/>
  <c r="I2521" i="1"/>
  <c r="H2522" i="1"/>
  <c r="I2522" i="1"/>
  <c r="H2523" i="1"/>
  <c r="I2523" i="1"/>
  <c r="H2524" i="1"/>
  <c r="I2524" i="1"/>
  <c r="H2525" i="1"/>
  <c r="I2525" i="1"/>
  <c r="H2526" i="1"/>
  <c r="I2526" i="1"/>
  <c r="H2527" i="1"/>
  <c r="I2527" i="1"/>
  <c r="H2528" i="1"/>
  <c r="I2528" i="1"/>
  <c r="H2529" i="1"/>
  <c r="I2529" i="1"/>
  <c r="H2530" i="1"/>
  <c r="I2530" i="1"/>
  <c r="H2531" i="1"/>
  <c r="I2531" i="1"/>
  <c r="H2532" i="1"/>
  <c r="I2532" i="1"/>
  <c r="H2533" i="1"/>
  <c r="I2533" i="1"/>
  <c r="H2534" i="1"/>
  <c r="I2534" i="1"/>
  <c r="H2535" i="1"/>
  <c r="I2535" i="1"/>
  <c r="H2536" i="1"/>
  <c r="I2536" i="1"/>
  <c r="H2537" i="1"/>
  <c r="I2537" i="1"/>
  <c r="H2538" i="1"/>
  <c r="I2538" i="1"/>
  <c r="H2539" i="1"/>
  <c r="I2539" i="1"/>
  <c r="H2540" i="1"/>
  <c r="I2540" i="1"/>
  <c r="H2541" i="1"/>
  <c r="I2541" i="1"/>
  <c r="H2542" i="1"/>
  <c r="I2542" i="1"/>
  <c r="H2543" i="1"/>
  <c r="I2543" i="1"/>
  <c r="H2544" i="1"/>
  <c r="I2544" i="1"/>
  <c r="H2545" i="1"/>
  <c r="I2545" i="1"/>
  <c r="H2546" i="1"/>
  <c r="I2546" i="1"/>
  <c r="H2547" i="1"/>
  <c r="I2547" i="1"/>
  <c r="H2548" i="1"/>
  <c r="I2548" i="1"/>
  <c r="H2549" i="1"/>
  <c r="I2549" i="1"/>
  <c r="H2550" i="1"/>
  <c r="I2550" i="1"/>
  <c r="H2551" i="1"/>
  <c r="I2551" i="1"/>
  <c r="H2552" i="1"/>
  <c r="I2552" i="1"/>
  <c r="H2553" i="1"/>
  <c r="I2553" i="1"/>
  <c r="H2554" i="1"/>
  <c r="I2554" i="1"/>
  <c r="H2555" i="1"/>
  <c r="I2555" i="1"/>
  <c r="H2556" i="1"/>
  <c r="I2556" i="1"/>
  <c r="H2557" i="1"/>
  <c r="I2557" i="1"/>
  <c r="H2558" i="1"/>
  <c r="I2558" i="1"/>
  <c r="H2559" i="1"/>
  <c r="I2559" i="1"/>
  <c r="H2560" i="1"/>
  <c r="I2560" i="1"/>
  <c r="H2561" i="1"/>
  <c r="I2561" i="1"/>
  <c r="H2562" i="1"/>
  <c r="I2562" i="1"/>
  <c r="H2563" i="1"/>
  <c r="I2563" i="1"/>
  <c r="H2564" i="1"/>
  <c r="I2564" i="1"/>
  <c r="H2565" i="1"/>
  <c r="I2565" i="1"/>
  <c r="H2566" i="1"/>
  <c r="I2566" i="1"/>
  <c r="H2567" i="1"/>
  <c r="I2567" i="1"/>
  <c r="H2568" i="1"/>
  <c r="I2568" i="1"/>
  <c r="H2569" i="1"/>
  <c r="I2569" i="1"/>
  <c r="H2570" i="1"/>
  <c r="I2570" i="1"/>
  <c r="H2571" i="1"/>
  <c r="I2571" i="1"/>
  <c r="H2572" i="1"/>
  <c r="I2572" i="1"/>
  <c r="H2573" i="1"/>
  <c r="I2573" i="1"/>
  <c r="H2574" i="1"/>
  <c r="I2574" i="1"/>
  <c r="H2575" i="1"/>
  <c r="I2575" i="1"/>
  <c r="H2576" i="1"/>
  <c r="I2576" i="1"/>
  <c r="H2577" i="1"/>
  <c r="I2577" i="1"/>
  <c r="H2578" i="1"/>
  <c r="I2578" i="1"/>
  <c r="H2579" i="1"/>
  <c r="I2579" i="1"/>
  <c r="H2580" i="1"/>
  <c r="I2580" i="1"/>
  <c r="H2581" i="1"/>
  <c r="I2581" i="1"/>
  <c r="H2582" i="1"/>
  <c r="I2582" i="1"/>
  <c r="H2583" i="1"/>
  <c r="I2583" i="1"/>
  <c r="H2584" i="1"/>
  <c r="I2584" i="1"/>
  <c r="H2585" i="1"/>
  <c r="I2585" i="1"/>
  <c r="H2586" i="1"/>
  <c r="I2586" i="1"/>
  <c r="H2587" i="1"/>
  <c r="I2587" i="1"/>
  <c r="H2588" i="1"/>
  <c r="I2588" i="1"/>
  <c r="H2589" i="1"/>
  <c r="I2589" i="1"/>
  <c r="H2590" i="1"/>
  <c r="I2590" i="1"/>
  <c r="H2591" i="1"/>
  <c r="I2591" i="1"/>
  <c r="H2592" i="1"/>
  <c r="I2592" i="1"/>
  <c r="H2593" i="1"/>
  <c r="I2593" i="1"/>
  <c r="H2594" i="1"/>
  <c r="I2594" i="1"/>
  <c r="H2595" i="1"/>
  <c r="I2595" i="1"/>
  <c r="H2596" i="1"/>
  <c r="I2596" i="1"/>
  <c r="H2597" i="1"/>
  <c r="I2597" i="1"/>
  <c r="H2598" i="1"/>
  <c r="I2598" i="1"/>
  <c r="H2599" i="1"/>
  <c r="I2599" i="1"/>
  <c r="H2600" i="1"/>
  <c r="I2600" i="1"/>
  <c r="H2601" i="1"/>
  <c r="I2601" i="1"/>
  <c r="H2602" i="1"/>
  <c r="I2602" i="1"/>
  <c r="H2603" i="1"/>
  <c r="I2603" i="1"/>
  <c r="H2604" i="1"/>
  <c r="I2604" i="1"/>
  <c r="H2605" i="1"/>
  <c r="I2605" i="1"/>
  <c r="H2606" i="1"/>
  <c r="I2606" i="1"/>
  <c r="H2607" i="1"/>
  <c r="I2607" i="1"/>
  <c r="H2608" i="1"/>
  <c r="I2608" i="1"/>
  <c r="H2609" i="1"/>
  <c r="I2609" i="1"/>
  <c r="H2610" i="1"/>
  <c r="I2610" i="1"/>
  <c r="H2611" i="1"/>
  <c r="I2611" i="1"/>
  <c r="H2612" i="1"/>
  <c r="I2612" i="1"/>
  <c r="H2613" i="1"/>
  <c r="I2613" i="1"/>
  <c r="H2614" i="1"/>
  <c r="I2614" i="1"/>
  <c r="H2615" i="1"/>
  <c r="I2615" i="1"/>
  <c r="H2616" i="1"/>
  <c r="I2616" i="1"/>
  <c r="H2617" i="1"/>
  <c r="I2617" i="1"/>
  <c r="H2618" i="1"/>
  <c r="I2618" i="1"/>
  <c r="H2619" i="1"/>
  <c r="I2619" i="1"/>
  <c r="H2620" i="1"/>
  <c r="I2620" i="1"/>
  <c r="H2621" i="1"/>
  <c r="I2621" i="1"/>
  <c r="H2622" i="1"/>
  <c r="I2622" i="1"/>
  <c r="H2623" i="1"/>
  <c r="I2623" i="1"/>
  <c r="H2624" i="1"/>
  <c r="I2624" i="1"/>
  <c r="H2625" i="1"/>
  <c r="I2625" i="1"/>
  <c r="H2626" i="1"/>
  <c r="I2626" i="1"/>
  <c r="H2627" i="1"/>
  <c r="I2627" i="1"/>
  <c r="H2628" i="1"/>
  <c r="I2628" i="1"/>
  <c r="H2629" i="1"/>
  <c r="I2629" i="1"/>
  <c r="H2630" i="1"/>
  <c r="I2630" i="1"/>
  <c r="H2631" i="1"/>
  <c r="I2631" i="1"/>
  <c r="H2632" i="1"/>
  <c r="I2632" i="1"/>
  <c r="H2633" i="1"/>
  <c r="I2633" i="1"/>
  <c r="H2634" i="1"/>
  <c r="I2634" i="1"/>
  <c r="H2635" i="1"/>
  <c r="I2635" i="1"/>
  <c r="H2636" i="1"/>
  <c r="I2636" i="1"/>
  <c r="H2637" i="1"/>
  <c r="I2637" i="1"/>
  <c r="H2638" i="1"/>
  <c r="I2638" i="1"/>
  <c r="H2639" i="1"/>
  <c r="I2639" i="1"/>
  <c r="H2640" i="1"/>
  <c r="I2640" i="1"/>
  <c r="H2641" i="1"/>
  <c r="I2641" i="1"/>
  <c r="H2642" i="1"/>
  <c r="I2642" i="1"/>
  <c r="H2643" i="1"/>
  <c r="I2643" i="1"/>
  <c r="H2644" i="1"/>
  <c r="I2644" i="1"/>
  <c r="H2645" i="1"/>
  <c r="I2645" i="1"/>
  <c r="H2646" i="1"/>
  <c r="I2646" i="1"/>
  <c r="H2647" i="1"/>
  <c r="I2647" i="1"/>
  <c r="H2648" i="1"/>
  <c r="I2648" i="1"/>
  <c r="H2649" i="1"/>
  <c r="I2649" i="1"/>
  <c r="H2650" i="1"/>
  <c r="I2650" i="1"/>
  <c r="H2651" i="1"/>
  <c r="I2651" i="1"/>
  <c r="H2652" i="1"/>
  <c r="I2652" i="1"/>
  <c r="H2653" i="1"/>
  <c r="I2653" i="1"/>
  <c r="H2654" i="1"/>
  <c r="I2654" i="1"/>
  <c r="H2655" i="1"/>
  <c r="I2655" i="1"/>
  <c r="H2656" i="1"/>
  <c r="I2656" i="1"/>
  <c r="H2657" i="1"/>
  <c r="I2657" i="1"/>
  <c r="H2658" i="1"/>
  <c r="I2658" i="1"/>
  <c r="H2659" i="1"/>
  <c r="I2659" i="1"/>
  <c r="H2660" i="1"/>
  <c r="I2660" i="1"/>
  <c r="H2661" i="1"/>
  <c r="I2661" i="1"/>
  <c r="H2662" i="1"/>
  <c r="I2662" i="1"/>
  <c r="H2663" i="1"/>
  <c r="I2663" i="1"/>
  <c r="H2664" i="1"/>
  <c r="I2664" i="1"/>
  <c r="H2665" i="1"/>
  <c r="I2665" i="1"/>
  <c r="H2666" i="1"/>
  <c r="I2666" i="1"/>
  <c r="H2667" i="1"/>
  <c r="I2667" i="1"/>
  <c r="H2668" i="1"/>
  <c r="I2668" i="1"/>
  <c r="H2669" i="1"/>
  <c r="I2669" i="1"/>
  <c r="H2670" i="1"/>
  <c r="I2670" i="1"/>
  <c r="H2671" i="1"/>
  <c r="I2671" i="1"/>
  <c r="H2672" i="1"/>
  <c r="I2672" i="1"/>
  <c r="H2673" i="1"/>
  <c r="I2673" i="1"/>
  <c r="H2674" i="1"/>
  <c r="I2674" i="1"/>
  <c r="H2675" i="1"/>
  <c r="I2675" i="1"/>
  <c r="H2676" i="1"/>
  <c r="I2676" i="1"/>
  <c r="H2677" i="1"/>
  <c r="I2677" i="1"/>
  <c r="H2678" i="1"/>
  <c r="I2678" i="1"/>
  <c r="H2679" i="1"/>
  <c r="I2679" i="1"/>
  <c r="H2680" i="1"/>
  <c r="I2680" i="1"/>
  <c r="H2681" i="1"/>
  <c r="I2681" i="1"/>
  <c r="H2682" i="1"/>
  <c r="I2682" i="1"/>
  <c r="H2683" i="1"/>
  <c r="I2683" i="1"/>
  <c r="H2684" i="1"/>
  <c r="I2684" i="1"/>
  <c r="H2685" i="1"/>
  <c r="I2685" i="1"/>
  <c r="H2686" i="1"/>
  <c r="I2686" i="1"/>
  <c r="H2687" i="1"/>
  <c r="I2687" i="1"/>
  <c r="H2688" i="1"/>
  <c r="I2688" i="1"/>
  <c r="H2689" i="1"/>
  <c r="I2689" i="1"/>
  <c r="H2690" i="1"/>
  <c r="I2690" i="1"/>
  <c r="H2691" i="1"/>
  <c r="I2691" i="1"/>
  <c r="H2692" i="1"/>
  <c r="I2692" i="1"/>
  <c r="H2693" i="1"/>
  <c r="I2693" i="1"/>
  <c r="H2694" i="1"/>
  <c r="I2694" i="1"/>
  <c r="H2695" i="1"/>
  <c r="I2695" i="1"/>
  <c r="H2696" i="1"/>
  <c r="I2696" i="1"/>
  <c r="H2697" i="1"/>
  <c r="I2697" i="1"/>
  <c r="H2698" i="1"/>
  <c r="I2698" i="1"/>
  <c r="H2699" i="1"/>
  <c r="I2699" i="1"/>
  <c r="H2700" i="1"/>
  <c r="I2700" i="1"/>
  <c r="H2701" i="1"/>
  <c r="I2701" i="1"/>
  <c r="H2702" i="1"/>
  <c r="I2702" i="1"/>
  <c r="H2703" i="1"/>
  <c r="I2703" i="1"/>
  <c r="H2704" i="1"/>
  <c r="I2704" i="1"/>
  <c r="H2705" i="1"/>
  <c r="I2705" i="1"/>
  <c r="H2706" i="1"/>
  <c r="I2706" i="1"/>
  <c r="H2707" i="1"/>
  <c r="I2707" i="1"/>
  <c r="H2708" i="1"/>
  <c r="I2708" i="1"/>
  <c r="H2709" i="1"/>
  <c r="I2709" i="1"/>
  <c r="H2710" i="1"/>
  <c r="I2710" i="1"/>
  <c r="H2711" i="1"/>
  <c r="I2711" i="1"/>
  <c r="H2712" i="1"/>
  <c r="I2712" i="1"/>
  <c r="H2713" i="1"/>
  <c r="I2713" i="1"/>
  <c r="H2714" i="1"/>
  <c r="I2714" i="1"/>
  <c r="H2715" i="1"/>
  <c r="I2715" i="1"/>
  <c r="H2716" i="1"/>
  <c r="I2716" i="1"/>
  <c r="H2717" i="1"/>
  <c r="I2717" i="1"/>
  <c r="H2718" i="1"/>
  <c r="I2718" i="1"/>
  <c r="H2719" i="1"/>
  <c r="I2719" i="1"/>
  <c r="H2720" i="1"/>
  <c r="I2720" i="1"/>
  <c r="H2721" i="1"/>
  <c r="I2721" i="1"/>
  <c r="H2722" i="1"/>
  <c r="I2722" i="1"/>
  <c r="H2723" i="1"/>
  <c r="I2723" i="1"/>
  <c r="H2724" i="1"/>
  <c r="I2724" i="1"/>
  <c r="H2725" i="1"/>
  <c r="I2725" i="1"/>
  <c r="H2726" i="1"/>
  <c r="I2726" i="1"/>
  <c r="H2727" i="1"/>
  <c r="I2727" i="1"/>
  <c r="H2728" i="1"/>
  <c r="I2728" i="1"/>
  <c r="H2729" i="1"/>
  <c r="I2729" i="1"/>
  <c r="H2730" i="1"/>
  <c r="I2730" i="1"/>
  <c r="H2731" i="1"/>
  <c r="I2731" i="1"/>
  <c r="H2732" i="1"/>
  <c r="I2732" i="1"/>
  <c r="H2733" i="1"/>
  <c r="I2733" i="1"/>
  <c r="H2734" i="1"/>
  <c r="I2734" i="1"/>
  <c r="H2735" i="1"/>
  <c r="I2735" i="1"/>
  <c r="H2736" i="1"/>
  <c r="I2736" i="1"/>
  <c r="H2737" i="1"/>
  <c r="I2737" i="1"/>
  <c r="H2738" i="1"/>
  <c r="I2738" i="1"/>
  <c r="H2739" i="1"/>
  <c r="I2739" i="1"/>
  <c r="H2740" i="1"/>
  <c r="I2740" i="1"/>
  <c r="H2741" i="1"/>
  <c r="I2741" i="1"/>
  <c r="H2742" i="1"/>
  <c r="I2742" i="1"/>
  <c r="H2743" i="1"/>
  <c r="I2743" i="1"/>
  <c r="H2744" i="1"/>
  <c r="I2744" i="1"/>
  <c r="H2745" i="1"/>
  <c r="I2745" i="1"/>
  <c r="H2746" i="1"/>
  <c r="I2746" i="1"/>
  <c r="H2747" i="1"/>
  <c r="I2747" i="1"/>
  <c r="H2748" i="1"/>
  <c r="I2748" i="1"/>
  <c r="H2749" i="1"/>
  <c r="I2749" i="1"/>
  <c r="H2750" i="1"/>
  <c r="I2750" i="1"/>
  <c r="H2751" i="1"/>
  <c r="I2751" i="1"/>
  <c r="H2752" i="1"/>
  <c r="I2752" i="1"/>
  <c r="H2753" i="1"/>
  <c r="I2753" i="1"/>
  <c r="H2754" i="1"/>
  <c r="I2754" i="1"/>
  <c r="H2755" i="1"/>
  <c r="I2755" i="1"/>
  <c r="H2756" i="1"/>
  <c r="I2756" i="1"/>
  <c r="H2757" i="1"/>
  <c r="I2757" i="1"/>
  <c r="H2758" i="1"/>
  <c r="I2758" i="1"/>
  <c r="H2759" i="1"/>
  <c r="I2759" i="1"/>
  <c r="H2760" i="1"/>
  <c r="I2760" i="1"/>
  <c r="H2761" i="1"/>
  <c r="I2761" i="1"/>
  <c r="H2762" i="1"/>
  <c r="I2762" i="1"/>
  <c r="H2763" i="1"/>
  <c r="I2763" i="1"/>
  <c r="H2764" i="1"/>
  <c r="I2764" i="1"/>
  <c r="H2765" i="1"/>
  <c r="I2765" i="1"/>
  <c r="H2766" i="1"/>
  <c r="I2766" i="1"/>
  <c r="H2767" i="1"/>
  <c r="I2767" i="1"/>
  <c r="H2768" i="1"/>
  <c r="I2768" i="1"/>
  <c r="H2769" i="1"/>
  <c r="I2769" i="1"/>
  <c r="H2770" i="1"/>
  <c r="I2770" i="1"/>
  <c r="H2771" i="1"/>
  <c r="I2771" i="1"/>
  <c r="H2772" i="1"/>
  <c r="I2772" i="1"/>
  <c r="H2773" i="1"/>
  <c r="I2773" i="1"/>
  <c r="H2774" i="1"/>
  <c r="I2774" i="1"/>
  <c r="H2775" i="1"/>
  <c r="I2775" i="1"/>
  <c r="H2776" i="1"/>
  <c r="I2776" i="1"/>
  <c r="H2777" i="1"/>
  <c r="I2777" i="1"/>
  <c r="H2778" i="1"/>
  <c r="I2778" i="1"/>
  <c r="H2779" i="1"/>
  <c r="I2779" i="1"/>
  <c r="H2780" i="1"/>
  <c r="I2780" i="1"/>
  <c r="H2781" i="1"/>
  <c r="I2781" i="1"/>
  <c r="H2782" i="1"/>
  <c r="I2782" i="1"/>
  <c r="H2783" i="1"/>
  <c r="I2783" i="1"/>
  <c r="H2784" i="1"/>
  <c r="I2784" i="1"/>
  <c r="H2785" i="1"/>
  <c r="I2785" i="1"/>
  <c r="H2786" i="1"/>
  <c r="I2786" i="1"/>
  <c r="H2787" i="1"/>
  <c r="I2787" i="1"/>
  <c r="H2788" i="1"/>
  <c r="I2788" i="1"/>
  <c r="H2789" i="1"/>
  <c r="I2789" i="1"/>
  <c r="H2790" i="1"/>
  <c r="I2790" i="1"/>
  <c r="H2791" i="1"/>
  <c r="I2791" i="1"/>
  <c r="H2792" i="1"/>
  <c r="I2792" i="1"/>
  <c r="H2793" i="1"/>
  <c r="I2793" i="1"/>
  <c r="H2794" i="1"/>
  <c r="I2794" i="1"/>
  <c r="H2795" i="1"/>
  <c r="I2795" i="1"/>
  <c r="H2796" i="1"/>
  <c r="I2796" i="1"/>
  <c r="H2797" i="1"/>
  <c r="I2797" i="1"/>
  <c r="H2798" i="1"/>
  <c r="I2798" i="1"/>
  <c r="H2799" i="1"/>
  <c r="I2799" i="1"/>
  <c r="H2800" i="1"/>
  <c r="I2800" i="1"/>
  <c r="H2801" i="1"/>
  <c r="I2801" i="1"/>
  <c r="H2802" i="1"/>
  <c r="I2802" i="1"/>
  <c r="H2803" i="1"/>
  <c r="I2803" i="1"/>
  <c r="H2804" i="1"/>
  <c r="I2804" i="1"/>
  <c r="H2805" i="1"/>
  <c r="I2805" i="1"/>
  <c r="H2806" i="1"/>
  <c r="I2806" i="1"/>
  <c r="H2807" i="1"/>
  <c r="I2807" i="1"/>
  <c r="H2808" i="1"/>
  <c r="I2808" i="1"/>
  <c r="H2809" i="1"/>
  <c r="I2809" i="1"/>
  <c r="H2810" i="1"/>
  <c r="I2810" i="1"/>
  <c r="H2811" i="1"/>
  <c r="I2811" i="1"/>
  <c r="H2812" i="1"/>
  <c r="I2812" i="1"/>
  <c r="H2813" i="1"/>
  <c r="I2813" i="1"/>
  <c r="H2814" i="1"/>
  <c r="I2814" i="1"/>
  <c r="H2815" i="1"/>
  <c r="I2815" i="1"/>
  <c r="H2816" i="1"/>
  <c r="I2816" i="1"/>
  <c r="H2817" i="1"/>
  <c r="I2817" i="1"/>
  <c r="H2818" i="1"/>
  <c r="I2818" i="1"/>
  <c r="H2819" i="1"/>
  <c r="I2819" i="1"/>
  <c r="H2820" i="1"/>
  <c r="I2820" i="1"/>
  <c r="H2821" i="1"/>
  <c r="I2821" i="1"/>
  <c r="H2822" i="1"/>
  <c r="I2822" i="1"/>
  <c r="H2823" i="1"/>
  <c r="I2823" i="1"/>
  <c r="H2824" i="1"/>
  <c r="I2824" i="1"/>
  <c r="H2825" i="1"/>
  <c r="I2825" i="1"/>
  <c r="H2826" i="1"/>
  <c r="I2826" i="1"/>
  <c r="H2827" i="1"/>
  <c r="I2827" i="1"/>
  <c r="H2828" i="1"/>
  <c r="I2828" i="1"/>
  <c r="H2829" i="1"/>
  <c r="I2829" i="1"/>
  <c r="H2830" i="1"/>
  <c r="I2830" i="1"/>
  <c r="H2831" i="1"/>
  <c r="I2831" i="1"/>
  <c r="H2832" i="1"/>
  <c r="I2832" i="1"/>
  <c r="H2833" i="1"/>
  <c r="I2833" i="1"/>
  <c r="H2834" i="1"/>
  <c r="I2834" i="1"/>
  <c r="H2835" i="1"/>
  <c r="I2835" i="1"/>
  <c r="H2836" i="1"/>
  <c r="I2836" i="1"/>
  <c r="H2837" i="1"/>
  <c r="I2837" i="1"/>
  <c r="H2838" i="1"/>
  <c r="I2838" i="1"/>
  <c r="H2839" i="1"/>
  <c r="I2839" i="1"/>
  <c r="H2840" i="1"/>
  <c r="I2840" i="1"/>
  <c r="H2841" i="1"/>
  <c r="I2841" i="1"/>
  <c r="H2842" i="1"/>
  <c r="I2842" i="1"/>
  <c r="H2843" i="1"/>
  <c r="I2843" i="1"/>
  <c r="H2844" i="1"/>
  <c r="I2844" i="1"/>
  <c r="H2845" i="1"/>
  <c r="I2845" i="1"/>
  <c r="H2846" i="1"/>
  <c r="I2846" i="1"/>
  <c r="H2847" i="1"/>
  <c r="I2847" i="1"/>
  <c r="H2848" i="1"/>
  <c r="I2848" i="1"/>
  <c r="H2849" i="1"/>
  <c r="I2849" i="1"/>
  <c r="H2850" i="1"/>
  <c r="I2850" i="1"/>
  <c r="H2851" i="1"/>
  <c r="I2851" i="1"/>
  <c r="H2852" i="1"/>
  <c r="I2852" i="1"/>
  <c r="H2853" i="1"/>
  <c r="I2853" i="1"/>
  <c r="H2854" i="1"/>
  <c r="I2854" i="1"/>
  <c r="H2855" i="1"/>
  <c r="I2855" i="1"/>
  <c r="H2856" i="1"/>
  <c r="I2856" i="1"/>
  <c r="H2857" i="1"/>
  <c r="I2857" i="1"/>
  <c r="H2858" i="1"/>
  <c r="I2858" i="1"/>
  <c r="H2859" i="1"/>
  <c r="I2859" i="1"/>
  <c r="H2860" i="1"/>
  <c r="I2860" i="1"/>
  <c r="H2861" i="1"/>
  <c r="I2861" i="1"/>
  <c r="H2862" i="1"/>
  <c r="I2862" i="1"/>
  <c r="H2863" i="1"/>
  <c r="I2863" i="1"/>
  <c r="H2864" i="1"/>
  <c r="I2864" i="1"/>
  <c r="H2865" i="1"/>
  <c r="I2865" i="1"/>
  <c r="H2866" i="1"/>
  <c r="I2866" i="1"/>
  <c r="H2867" i="1"/>
  <c r="I2867" i="1"/>
  <c r="H2868" i="1"/>
  <c r="I2868" i="1"/>
  <c r="H2869" i="1"/>
  <c r="I2869" i="1"/>
  <c r="H2870" i="1"/>
  <c r="I2870" i="1"/>
  <c r="H2871" i="1"/>
  <c r="I2871" i="1"/>
  <c r="H2872" i="1"/>
  <c r="I2872" i="1"/>
  <c r="H2873" i="1"/>
  <c r="I2873" i="1"/>
  <c r="H2874" i="1"/>
  <c r="I2874" i="1"/>
  <c r="H2875" i="1"/>
  <c r="I2875" i="1"/>
  <c r="H2876" i="1"/>
  <c r="I2876" i="1"/>
  <c r="H2877" i="1"/>
  <c r="I2877" i="1"/>
  <c r="H2878" i="1"/>
  <c r="I2878" i="1"/>
  <c r="H2879" i="1"/>
  <c r="I2879" i="1"/>
  <c r="H2880" i="1"/>
  <c r="I2880" i="1"/>
  <c r="H2881" i="1"/>
  <c r="I2881" i="1"/>
  <c r="H2882" i="1"/>
  <c r="I2882" i="1"/>
  <c r="H2883" i="1"/>
  <c r="I2883" i="1"/>
  <c r="H2884" i="1"/>
  <c r="I2884" i="1"/>
  <c r="H2885" i="1"/>
  <c r="I2885" i="1"/>
  <c r="H2886" i="1"/>
  <c r="I2886" i="1"/>
  <c r="H2887" i="1"/>
  <c r="I2887" i="1"/>
  <c r="H2888" i="1"/>
  <c r="I2888" i="1"/>
  <c r="H2889" i="1"/>
  <c r="I2889" i="1"/>
  <c r="H2890" i="1"/>
  <c r="I2890" i="1"/>
  <c r="H2891" i="1"/>
  <c r="I2891" i="1"/>
  <c r="H2892" i="1"/>
  <c r="I2892" i="1"/>
  <c r="H2893" i="1"/>
  <c r="I2893" i="1"/>
  <c r="H2894" i="1"/>
  <c r="I2894" i="1"/>
  <c r="H2895" i="1"/>
  <c r="I2895" i="1"/>
  <c r="H2896" i="1"/>
  <c r="I2896" i="1"/>
  <c r="H2897" i="1"/>
  <c r="I2897" i="1"/>
  <c r="H2898" i="1"/>
  <c r="I2898" i="1"/>
  <c r="H2899" i="1"/>
  <c r="I2899" i="1"/>
  <c r="H2900" i="1"/>
  <c r="I2900" i="1"/>
  <c r="H2901" i="1"/>
  <c r="I2901" i="1"/>
  <c r="H2902" i="1"/>
  <c r="I2902" i="1"/>
  <c r="H2903" i="1"/>
  <c r="I2903" i="1"/>
  <c r="H2904" i="1"/>
  <c r="I2904" i="1"/>
  <c r="H2905" i="1"/>
  <c r="I2905" i="1"/>
  <c r="H2906" i="1"/>
  <c r="I2906" i="1"/>
  <c r="H2907" i="1"/>
  <c r="I2907" i="1"/>
  <c r="H2908" i="1"/>
  <c r="I2908" i="1"/>
  <c r="H2909" i="1"/>
  <c r="I2909" i="1"/>
  <c r="H2910" i="1"/>
  <c r="I2910" i="1"/>
  <c r="H2911" i="1"/>
  <c r="I2911" i="1"/>
  <c r="H2912" i="1"/>
  <c r="I2912" i="1"/>
  <c r="H2913" i="1"/>
  <c r="I2913" i="1"/>
  <c r="H2914" i="1"/>
  <c r="I2914" i="1"/>
  <c r="H2915" i="1"/>
  <c r="I2915" i="1"/>
  <c r="H2916" i="1"/>
  <c r="I2916" i="1"/>
  <c r="H2917" i="1"/>
  <c r="I2917" i="1"/>
  <c r="H2918" i="1"/>
  <c r="I2918" i="1"/>
  <c r="H2919" i="1"/>
  <c r="I2919" i="1"/>
  <c r="H2920" i="1"/>
  <c r="I2920" i="1"/>
  <c r="H2921" i="1"/>
  <c r="I2921" i="1"/>
  <c r="H2922" i="1"/>
  <c r="I2922" i="1"/>
  <c r="H2923" i="1"/>
  <c r="I2923" i="1"/>
  <c r="H2924" i="1"/>
  <c r="I2924" i="1"/>
  <c r="H2925" i="1"/>
  <c r="I2925" i="1"/>
  <c r="H2926" i="1"/>
  <c r="I2926" i="1"/>
  <c r="H2927" i="1"/>
  <c r="I2927" i="1"/>
  <c r="H2928" i="1"/>
  <c r="I2928" i="1"/>
  <c r="H2929" i="1"/>
  <c r="I2929" i="1"/>
  <c r="H2930" i="1"/>
  <c r="I2930" i="1"/>
  <c r="H2931" i="1"/>
  <c r="I2931" i="1"/>
  <c r="H2932" i="1"/>
  <c r="I2932" i="1"/>
  <c r="H2933" i="1"/>
  <c r="I2933" i="1"/>
  <c r="H2934" i="1"/>
  <c r="I2934" i="1"/>
  <c r="H2935" i="1"/>
  <c r="I2935" i="1"/>
  <c r="H2936" i="1"/>
  <c r="I2936" i="1"/>
  <c r="H2937" i="1"/>
  <c r="I2937" i="1"/>
  <c r="H2938" i="1"/>
  <c r="I2938" i="1"/>
  <c r="H2939" i="1"/>
  <c r="I2939" i="1"/>
  <c r="H2940" i="1"/>
  <c r="I2940" i="1"/>
  <c r="H2941" i="1"/>
  <c r="I2941" i="1"/>
  <c r="H2942" i="1"/>
  <c r="I2942" i="1"/>
  <c r="H2943" i="1"/>
  <c r="I2943" i="1"/>
  <c r="H2944" i="1"/>
  <c r="I2944" i="1"/>
  <c r="H2945" i="1"/>
  <c r="I2945" i="1"/>
  <c r="H2946" i="1"/>
  <c r="I2946" i="1"/>
  <c r="H2947" i="1"/>
  <c r="I2947" i="1"/>
  <c r="H2948" i="1"/>
  <c r="I2948" i="1"/>
  <c r="H2949" i="1"/>
  <c r="I2949" i="1"/>
  <c r="H2950" i="1"/>
  <c r="I2950" i="1"/>
  <c r="H2951" i="1"/>
  <c r="I2951" i="1"/>
  <c r="H2952" i="1"/>
  <c r="I2952" i="1"/>
  <c r="H2953" i="1"/>
  <c r="I2953" i="1"/>
  <c r="H2954" i="1"/>
  <c r="I2954" i="1"/>
  <c r="H2955" i="1"/>
  <c r="I2955" i="1"/>
  <c r="H2956" i="1"/>
  <c r="I2956" i="1"/>
  <c r="H2957" i="1"/>
  <c r="I2957" i="1"/>
  <c r="H2958" i="1"/>
  <c r="I2958" i="1"/>
  <c r="H2959" i="1"/>
  <c r="I2959" i="1"/>
  <c r="H2960" i="1"/>
  <c r="I2960" i="1"/>
  <c r="H2961" i="1"/>
  <c r="I2961" i="1"/>
  <c r="H2962" i="1"/>
  <c r="I2962" i="1"/>
  <c r="H2963" i="1"/>
  <c r="I2963" i="1"/>
  <c r="H2964" i="1"/>
  <c r="I2964" i="1"/>
  <c r="H2965" i="1"/>
  <c r="I2965" i="1"/>
  <c r="H2966" i="1"/>
  <c r="I2966" i="1"/>
  <c r="H2967" i="1"/>
  <c r="I2967" i="1"/>
  <c r="H2968" i="1"/>
  <c r="I2968" i="1"/>
  <c r="H2969" i="1"/>
  <c r="I2969" i="1"/>
  <c r="H2970" i="1"/>
  <c r="I2970" i="1"/>
  <c r="H2971" i="1"/>
  <c r="I2971" i="1"/>
  <c r="H2972" i="1"/>
  <c r="I2972" i="1"/>
  <c r="H2973" i="1"/>
  <c r="I2973" i="1"/>
  <c r="H2974" i="1"/>
  <c r="I2974" i="1"/>
  <c r="H2975" i="1"/>
  <c r="I2975" i="1"/>
  <c r="H2976" i="1"/>
  <c r="I2976" i="1"/>
  <c r="H2977" i="1"/>
  <c r="I2977" i="1"/>
  <c r="H2978" i="1"/>
  <c r="I2978" i="1"/>
  <c r="H2979" i="1"/>
  <c r="I2979" i="1"/>
  <c r="H2980" i="1"/>
  <c r="I2980" i="1"/>
  <c r="H2981" i="1"/>
  <c r="I2981" i="1"/>
  <c r="H2982" i="1"/>
  <c r="I2982" i="1"/>
  <c r="H2983" i="1"/>
  <c r="I2983" i="1"/>
  <c r="H2984" i="1"/>
  <c r="I2984" i="1"/>
  <c r="H2985" i="1"/>
  <c r="I2985" i="1"/>
  <c r="H2986" i="1"/>
  <c r="I2986" i="1"/>
  <c r="H2987" i="1"/>
  <c r="I2987" i="1"/>
  <c r="H2988" i="1"/>
  <c r="I2988" i="1"/>
  <c r="H2989" i="1"/>
  <c r="I2989" i="1"/>
  <c r="H2990" i="1"/>
  <c r="I2990" i="1"/>
  <c r="H2991" i="1"/>
  <c r="I2991" i="1"/>
  <c r="H2992" i="1"/>
  <c r="I2992" i="1"/>
  <c r="H2993" i="1"/>
  <c r="I2993" i="1"/>
  <c r="H2994" i="1"/>
  <c r="I2994" i="1"/>
  <c r="H2995" i="1"/>
  <c r="I2995" i="1"/>
  <c r="H2996" i="1"/>
  <c r="I2996" i="1"/>
  <c r="H2997" i="1"/>
  <c r="I2997" i="1"/>
  <c r="H2998" i="1"/>
  <c r="I2998" i="1"/>
  <c r="H2999" i="1"/>
  <c r="I2999" i="1"/>
  <c r="H3000" i="1"/>
  <c r="I3000" i="1"/>
  <c r="H3001" i="1"/>
  <c r="I3001" i="1"/>
  <c r="H3002" i="1"/>
  <c r="I3002" i="1"/>
  <c r="H3003" i="1"/>
  <c r="I3003" i="1"/>
  <c r="H3004" i="1"/>
  <c r="I3004" i="1"/>
  <c r="H3005" i="1"/>
  <c r="I3005" i="1"/>
  <c r="H3006" i="1"/>
  <c r="I3006" i="1"/>
  <c r="H3007" i="1"/>
  <c r="I3007" i="1"/>
  <c r="H3008" i="1"/>
  <c r="I3008" i="1"/>
  <c r="H3009" i="1"/>
  <c r="I3009" i="1"/>
  <c r="H3010" i="1"/>
  <c r="I3010" i="1"/>
  <c r="H3011" i="1"/>
  <c r="I3011" i="1"/>
  <c r="H3012" i="1"/>
  <c r="I3012" i="1"/>
  <c r="H3013" i="1"/>
  <c r="I3013" i="1"/>
  <c r="H3014" i="1"/>
  <c r="I3014" i="1"/>
  <c r="H3015" i="1"/>
  <c r="I3015" i="1"/>
  <c r="H3016" i="1"/>
  <c r="I3016" i="1"/>
  <c r="H3017" i="1"/>
  <c r="I3017" i="1"/>
  <c r="H3018" i="1"/>
  <c r="I3018" i="1"/>
  <c r="H3019" i="1"/>
  <c r="I3019" i="1"/>
  <c r="H3020" i="1"/>
  <c r="I3020" i="1"/>
  <c r="H3021" i="1"/>
  <c r="I3021" i="1"/>
  <c r="H3022" i="1"/>
  <c r="I3022" i="1"/>
  <c r="H3023" i="1"/>
  <c r="I3023" i="1"/>
  <c r="H3024" i="1"/>
  <c r="I3024" i="1"/>
  <c r="H3025" i="1"/>
  <c r="I3025" i="1"/>
  <c r="H3026" i="1"/>
  <c r="I3026" i="1"/>
  <c r="H3027" i="1"/>
  <c r="I3027" i="1"/>
  <c r="H3028" i="1"/>
  <c r="I3028" i="1"/>
  <c r="H3029" i="1"/>
  <c r="I3029" i="1"/>
  <c r="H3030" i="1"/>
  <c r="I3030" i="1"/>
  <c r="H3031" i="1"/>
  <c r="I3031" i="1"/>
  <c r="H3032" i="1"/>
  <c r="I3032" i="1"/>
  <c r="H3033" i="1"/>
  <c r="I3033" i="1"/>
  <c r="H3034" i="1"/>
  <c r="I3034" i="1"/>
  <c r="H3035" i="1"/>
  <c r="I3035" i="1"/>
  <c r="H3036" i="1"/>
  <c r="I3036" i="1"/>
  <c r="H3037" i="1"/>
  <c r="I3037" i="1"/>
  <c r="H3038" i="1"/>
  <c r="I3038" i="1"/>
  <c r="H3039" i="1"/>
  <c r="I3039" i="1"/>
  <c r="H3040" i="1"/>
  <c r="I3040" i="1"/>
  <c r="H3041" i="1"/>
  <c r="I3041" i="1"/>
  <c r="H3042" i="1"/>
  <c r="I3042" i="1"/>
  <c r="H3043" i="1"/>
  <c r="I3043" i="1"/>
  <c r="H3044" i="1"/>
  <c r="I3044" i="1"/>
  <c r="H3045" i="1"/>
  <c r="I3045" i="1"/>
  <c r="H3046" i="1"/>
  <c r="I3046" i="1"/>
  <c r="H3047" i="1"/>
  <c r="I3047" i="1"/>
  <c r="H3048" i="1"/>
  <c r="I3048" i="1"/>
  <c r="H3049" i="1"/>
  <c r="I3049" i="1"/>
  <c r="H3050" i="1"/>
  <c r="I3050" i="1"/>
  <c r="H3051" i="1"/>
  <c r="I3051" i="1"/>
  <c r="H3052" i="1"/>
  <c r="I3052" i="1"/>
  <c r="H3053" i="1"/>
  <c r="I3053" i="1"/>
  <c r="H3054" i="1"/>
  <c r="I3054" i="1"/>
  <c r="H3055" i="1"/>
  <c r="I3055" i="1"/>
  <c r="H3056" i="1"/>
  <c r="I3056" i="1"/>
  <c r="H3057" i="1"/>
  <c r="I3057" i="1"/>
  <c r="H3058" i="1"/>
  <c r="I3058" i="1"/>
  <c r="H3059" i="1"/>
  <c r="I3059" i="1"/>
  <c r="H3060" i="1"/>
  <c r="I3060" i="1"/>
  <c r="H3061" i="1"/>
  <c r="I3061" i="1"/>
  <c r="H3062" i="1"/>
  <c r="I3062" i="1"/>
  <c r="H3063" i="1"/>
  <c r="I3063" i="1"/>
  <c r="H3064" i="1"/>
  <c r="I3064" i="1"/>
  <c r="H3065" i="1"/>
  <c r="I3065" i="1"/>
  <c r="H3066" i="1"/>
  <c r="I3066" i="1"/>
  <c r="H3067" i="1"/>
  <c r="I3067" i="1"/>
  <c r="H3068" i="1"/>
  <c r="I3068" i="1"/>
  <c r="H3069" i="1"/>
  <c r="I3069" i="1"/>
  <c r="H3070" i="1"/>
  <c r="I3070" i="1"/>
  <c r="H3071" i="1"/>
  <c r="I3071" i="1"/>
  <c r="H3072" i="1"/>
  <c r="I3072" i="1"/>
  <c r="H3073" i="1"/>
  <c r="I3073" i="1"/>
  <c r="H3074" i="1"/>
  <c r="I3074" i="1"/>
  <c r="H3075" i="1"/>
  <c r="I3075" i="1"/>
  <c r="H3076" i="1"/>
  <c r="I3076" i="1"/>
  <c r="H3077" i="1"/>
  <c r="I3077" i="1"/>
  <c r="H3078" i="1"/>
  <c r="I3078" i="1"/>
  <c r="H3079" i="1"/>
  <c r="I3079" i="1"/>
  <c r="H3080" i="1"/>
  <c r="I3080" i="1"/>
  <c r="H3081" i="1"/>
  <c r="I3081" i="1"/>
  <c r="H3082" i="1"/>
  <c r="I3082" i="1"/>
  <c r="H3083" i="1"/>
  <c r="I3083" i="1"/>
  <c r="H3084" i="1"/>
  <c r="I3084" i="1"/>
  <c r="H3085" i="1"/>
  <c r="I3085" i="1"/>
  <c r="H3086" i="1"/>
  <c r="I3086" i="1"/>
  <c r="H3087" i="1"/>
  <c r="I3087" i="1"/>
  <c r="H3088" i="1"/>
  <c r="I3088" i="1"/>
  <c r="H3089" i="1"/>
  <c r="I3089" i="1"/>
  <c r="H3090" i="1"/>
  <c r="I3090" i="1"/>
  <c r="H3091" i="1"/>
  <c r="I3091" i="1"/>
  <c r="H3092" i="1"/>
  <c r="I3092" i="1"/>
  <c r="H3093" i="1"/>
  <c r="I3093" i="1"/>
  <c r="H3094" i="1"/>
  <c r="I3094" i="1"/>
  <c r="H3095" i="1"/>
  <c r="I3095" i="1"/>
  <c r="H3096" i="1"/>
  <c r="I3096" i="1"/>
  <c r="H3097" i="1"/>
  <c r="I3097" i="1"/>
  <c r="H3098" i="1"/>
  <c r="I3098" i="1"/>
  <c r="H3099" i="1"/>
  <c r="I3099" i="1"/>
  <c r="H3100" i="1"/>
  <c r="I3100" i="1"/>
  <c r="H3101" i="1"/>
  <c r="I3101" i="1"/>
  <c r="H3102" i="1"/>
  <c r="I3102" i="1"/>
  <c r="H3103" i="1"/>
  <c r="I3103" i="1"/>
  <c r="H3104" i="1"/>
  <c r="I3104" i="1"/>
  <c r="H3105" i="1"/>
  <c r="I3105" i="1"/>
  <c r="H3106" i="1"/>
  <c r="I3106" i="1"/>
  <c r="H3107" i="1"/>
  <c r="I3107" i="1"/>
  <c r="H3108" i="1"/>
  <c r="I3108" i="1"/>
  <c r="H3109" i="1"/>
  <c r="I3109" i="1"/>
  <c r="H3110" i="1"/>
  <c r="I3110" i="1"/>
  <c r="H3111" i="1"/>
  <c r="I3111" i="1"/>
  <c r="H3112" i="1"/>
  <c r="I3112" i="1"/>
  <c r="H3113" i="1"/>
  <c r="I3113" i="1"/>
  <c r="H3114" i="1"/>
  <c r="I3114" i="1"/>
  <c r="H3115" i="1"/>
  <c r="I3115" i="1"/>
  <c r="H3116" i="1"/>
  <c r="I3116" i="1"/>
  <c r="H3117" i="1"/>
  <c r="I3117" i="1"/>
  <c r="H3118" i="1"/>
  <c r="I3118" i="1"/>
  <c r="H3119" i="1"/>
  <c r="I3119" i="1"/>
  <c r="H3120" i="1"/>
  <c r="I3120" i="1"/>
  <c r="H3121" i="1"/>
  <c r="I3121" i="1"/>
  <c r="H3122" i="1"/>
  <c r="I3122" i="1"/>
  <c r="H3123" i="1"/>
  <c r="I3123" i="1"/>
  <c r="H3124" i="1"/>
  <c r="I3124" i="1"/>
  <c r="H3125" i="1"/>
  <c r="I3125" i="1"/>
  <c r="H3126" i="1"/>
  <c r="I3126" i="1"/>
  <c r="H3127" i="1"/>
  <c r="I3127" i="1"/>
  <c r="H3128" i="1"/>
  <c r="I3128" i="1"/>
  <c r="H3129" i="1"/>
  <c r="I3129" i="1"/>
  <c r="H3130" i="1"/>
  <c r="I3130" i="1"/>
  <c r="H3131" i="1"/>
  <c r="I3131" i="1"/>
  <c r="H3132" i="1"/>
  <c r="I3132" i="1"/>
  <c r="H3133" i="1"/>
  <c r="I3133" i="1"/>
  <c r="H3134" i="1"/>
  <c r="I3134" i="1"/>
  <c r="H3135" i="1"/>
  <c r="I3135" i="1"/>
  <c r="H3136" i="1"/>
  <c r="I3136" i="1"/>
  <c r="H3137" i="1"/>
  <c r="I3137" i="1"/>
  <c r="H3138" i="1"/>
  <c r="I3138" i="1"/>
  <c r="H3139" i="1"/>
  <c r="I3139" i="1"/>
  <c r="H3140" i="1"/>
  <c r="I3140" i="1"/>
  <c r="H3141" i="1"/>
  <c r="I3141" i="1"/>
  <c r="H3142" i="1"/>
  <c r="I3142" i="1"/>
  <c r="H3143" i="1"/>
  <c r="I3143" i="1"/>
  <c r="H3144" i="1"/>
  <c r="I3144" i="1"/>
  <c r="H3145" i="1"/>
  <c r="I3145" i="1"/>
  <c r="H3146" i="1"/>
  <c r="I3146" i="1"/>
  <c r="H3147" i="1"/>
  <c r="I3147" i="1"/>
  <c r="H3148" i="1"/>
  <c r="I3148" i="1"/>
  <c r="H3149" i="1"/>
  <c r="I3149" i="1"/>
  <c r="H3150" i="1"/>
  <c r="I3150" i="1"/>
  <c r="H3151" i="1"/>
  <c r="I3151" i="1"/>
  <c r="H3152" i="1"/>
  <c r="I3152" i="1"/>
  <c r="H3153" i="1"/>
  <c r="I3153" i="1"/>
  <c r="H3154" i="1"/>
  <c r="I3154" i="1"/>
  <c r="H3155" i="1"/>
  <c r="I3155" i="1"/>
  <c r="H3156" i="1"/>
  <c r="I3156" i="1"/>
  <c r="H3157" i="1"/>
  <c r="I3157" i="1"/>
  <c r="H3158" i="1"/>
  <c r="I3158" i="1"/>
  <c r="H3159" i="1"/>
  <c r="I3159" i="1"/>
  <c r="H3160" i="1"/>
  <c r="I3160" i="1"/>
  <c r="H3161" i="1"/>
  <c r="I3161" i="1"/>
  <c r="H3162" i="1"/>
  <c r="I3162" i="1"/>
  <c r="H3163" i="1"/>
  <c r="I3163" i="1"/>
  <c r="H3164" i="1"/>
  <c r="I3164" i="1"/>
  <c r="H3165" i="1"/>
  <c r="I3165" i="1"/>
  <c r="H3166" i="1"/>
  <c r="I3166" i="1"/>
  <c r="H3167" i="1"/>
  <c r="I3167" i="1"/>
  <c r="H3168" i="1"/>
  <c r="I3168" i="1"/>
  <c r="H3169" i="1"/>
  <c r="I3169" i="1"/>
  <c r="H3170" i="1"/>
  <c r="I3170" i="1"/>
  <c r="H3171" i="1"/>
  <c r="I3171" i="1"/>
  <c r="H3172" i="1"/>
  <c r="I3172" i="1"/>
  <c r="H3173" i="1"/>
  <c r="I3173" i="1"/>
  <c r="H3174" i="1"/>
  <c r="I3174" i="1"/>
  <c r="H3175" i="1"/>
  <c r="I3175" i="1"/>
  <c r="H3176" i="1"/>
  <c r="I3176" i="1"/>
  <c r="H3177" i="1"/>
  <c r="I3177" i="1"/>
  <c r="H3178" i="1"/>
  <c r="I3178" i="1"/>
  <c r="H3179" i="1"/>
  <c r="I3179" i="1"/>
  <c r="H3180" i="1"/>
  <c r="I3180" i="1"/>
  <c r="H3181" i="1"/>
  <c r="I3181" i="1"/>
  <c r="H3182" i="1"/>
  <c r="I3182" i="1"/>
  <c r="H3183" i="1"/>
  <c r="I3183" i="1"/>
  <c r="H3184" i="1"/>
  <c r="I3184" i="1"/>
  <c r="H3185" i="1"/>
  <c r="I3185" i="1"/>
  <c r="H3186" i="1"/>
  <c r="I3186" i="1"/>
  <c r="H3187" i="1"/>
  <c r="I3187" i="1"/>
  <c r="H3188" i="1"/>
  <c r="I3188" i="1"/>
  <c r="H3189" i="1"/>
  <c r="I3189" i="1"/>
  <c r="H3190" i="1"/>
  <c r="I3190" i="1"/>
  <c r="H3191" i="1"/>
  <c r="I3191" i="1"/>
  <c r="H3192" i="1"/>
  <c r="I3192" i="1"/>
  <c r="H3193" i="1"/>
  <c r="I3193" i="1"/>
  <c r="H3194" i="1"/>
  <c r="I3194" i="1"/>
  <c r="H3195" i="1"/>
  <c r="I3195" i="1"/>
  <c r="H3196" i="1"/>
  <c r="I3196" i="1"/>
  <c r="H3197" i="1"/>
  <c r="I3197" i="1"/>
  <c r="H3198" i="1"/>
  <c r="I3198" i="1"/>
  <c r="H3199" i="1"/>
  <c r="I3199" i="1"/>
  <c r="H3200" i="1"/>
  <c r="I3200" i="1"/>
  <c r="H3201" i="1"/>
  <c r="I3201" i="1"/>
  <c r="H3202" i="1"/>
  <c r="I3202" i="1"/>
  <c r="H3203" i="1"/>
  <c r="I3203" i="1"/>
  <c r="H3204" i="1"/>
  <c r="I3204" i="1"/>
  <c r="H3205" i="1"/>
  <c r="I3205" i="1"/>
  <c r="H3206" i="1"/>
  <c r="I3206" i="1"/>
  <c r="H3207" i="1"/>
  <c r="I3207" i="1"/>
  <c r="H3208" i="1"/>
  <c r="I3208" i="1"/>
  <c r="H3209" i="1"/>
  <c r="I3209" i="1"/>
  <c r="H3210" i="1"/>
  <c r="I3210" i="1"/>
  <c r="H3211" i="1"/>
  <c r="I3211" i="1"/>
  <c r="H3212" i="1"/>
  <c r="I3212" i="1"/>
  <c r="H3213" i="1"/>
  <c r="I3213" i="1"/>
  <c r="H3214" i="1"/>
  <c r="I3214" i="1"/>
  <c r="H3215" i="1"/>
  <c r="I3215" i="1"/>
  <c r="H3216" i="1"/>
  <c r="I3216" i="1"/>
  <c r="H3217" i="1"/>
  <c r="I3217" i="1"/>
  <c r="H3218" i="1"/>
  <c r="I3218" i="1"/>
  <c r="H3219" i="1"/>
  <c r="I3219" i="1"/>
  <c r="H3220" i="1"/>
  <c r="I3220" i="1"/>
  <c r="H3221" i="1"/>
  <c r="I3221" i="1"/>
  <c r="H3222" i="1"/>
  <c r="I3222" i="1"/>
  <c r="H3223" i="1"/>
  <c r="I3223" i="1"/>
  <c r="H3224" i="1"/>
  <c r="I3224" i="1"/>
  <c r="H3225" i="1"/>
  <c r="I3225" i="1"/>
  <c r="H3226" i="1"/>
  <c r="I3226" i="1"/>
  <c r="H3227" i="1"/>
  <c r="I3227" i="1"/>
  <c r="H3228" i="1"/>
  <c r="I3228" i="1"/>
  <c r="H3229" i="1"/>
  <c r="I3229" i="1"/>
  <c r="H3230" i="1"/>
  <c r="I3230" i="1"/>
  <c r="H3231" i="1"/>
  <c r="I3231" i="1"/>
  <c r="H3232" i="1"/>
  <c r="I3232" i="1"/>
  <c r="H3233" i="1"/>
  <c r="I3233" i="1"/>
  <c r="H3234" i="1"/>
  <c r="I3234" i="1"/>
  <c r="H3235" i="1"/>
  <c r="I3235" i="1"/>
  <c r="H3236" i="1"/>
  <c r="I3236" i="1"/>
  <c r="H3237" i="1"/>
  <c r="I3237" i="1"/>
  <c r="H3238" i="1"/>
  <c r="I3238" i="1"/>
  <c r="H3239" i="1"/>
  <c r="I3239" i="1"/>
  <c r="H3240" i="1"/>
  <c r="I3240" i="1"/>
  <c r="H3241" i="1"/>
  <c r="I3241" i="1"/>
  <c r="H3242" i="1"/>
  <c r="I3242" i="1"/>
  <c r="H3243" i="1"/>
  <c r="I3243" i="1"/>
  <c r="H3244" i="1"/>
  <c r="I3244" i="1"/>
  <c r="H3245" i="1"/>
  <c r="I3245" i="1"/>
  <c r="H3246" i="1"/>
  <c r="I3246" i="1"/>
  <c r="H3247" i="1"/>
  <c r="I3247" i="1"/>
  <c r="H3248" i="1"/>
  <c r="I3248" i="1"/>
  <c r="H3249" i="1"/>
  <c r="I3249" i="1"/>
  <c r="H3250" i="1"/>
  <c r="I3250" i="1"/>
  <c r="H3251" i="1"/>
  <c r="I3251" i="1"/>
  <c r="H3252" i="1"/>
  <c r="I3252" i="1"/>
  <c r="H3253" i="1"/>
  <c r="I3253" i="1"/>
  <c r="H3254" i="1"/>
  <c r="I3254" i="1"/>
  <c r="H3255" i="1"/>
  <c r="I3255" i="1"/>
  <c r="H3256" i="1"/>
  <c r="I3256" i="1"/>
  <c r="H3257" i="1"/>
  <c r="I3257" i="1"/>
  <c r="H3258" i="1"/>
  <c r="I3258" i="1"/>
  <c r="H3259" i="1"/>
  <c r="I3259" i="1"/>
  <c r="H3260" i="1"/>
  <c r="I3260" i="1"/>
  <c r="H3261" i="1"/>
  <c r="I3261" i="1"/>
  <c r="H3262" i="1"/>
  <c r="I3262" i="1"/>
  <c r="H3263" i="1"/>
  <c r="I3263" i="1"/>
  <c r="H3264" i="1"/>
  <c r="I3264" i="1"/>
  <c r="H3265" i="1"/>
  <c r="I3265" i="1"/>
  <c r="H3266" i="1"/>
  <c r="I3266" i="1"/>
  <c r="H3267" i="1"/>
  <c r="I3267" i="1"/>
  <c r="H3268" i="1"/>
  <c r="I3268" i="1"/>
  <c r="H3269" i="1"/>
  <c r="I3269" i="1"/>
  <c r="H3270" i="1"/>
  <c r="I3270" i="1"/>
  <c r="H3271" i="1"/>
  <c r="I3271" i="1"/>
  <c r="H3272" i="1"/>
  <c r="I3272" i="1"/>
  <c r="H3273" i="1"/>
  <c r="I3273" i="1"/>
  <c r="H3274" i="1"/>
  <c r="I3274" i="1"/>
  <c r="H3275" i="1"/>
  <c r="I3275" i="1"/>
  <c r="H3276" i="1"/>
  <c r="I3276" i="1"/>
  <c r="H3277" i="1"/>
  <c r="I3277" i="1"/>
  <c r="H3278" i="1"/>
  <c r="I3278" i="1"/>
  <c r="H3279" i="1"/>
  <c r="I3279" i="1"/>
  <c r="H3280" i="1"/>
  <c r="I3280" i="1"/>
  <c r="H3281" i="1"/>
  <c r="I3281" i="1"/>
  <c r="H3282" i="1"/>
  <c r="I3282" i="1"/>
  <c r="H3283" i="1"/>
  <c r="I3283" i="1"/>
  <c r="H3284" i="1"/>
  <c r="I3284" i="1"/>
  <c r="H3285" i="1"/>
  <c r="I3285" i="1"/>
  <c r="H3286" i="1"/>
  <c r="I3286" i="1"/>
  <c r="H3287" i="1"/>
  <c r="I3287" i="1"/>
  <c r="H3288" i="1"/>
  <c r="I3288" i="1"/>
  <c r="H3289" i="1"/>
  <c r="I3289" i="1"/>
  <c r="H3290" i="1"/>
  <c r="I3290" i="1"/>
  <c r="H3291" i="1"/>
  <c r="I3291" i="1"/>
  <c r="H3292" i="1"/>
  <c r="I3292" i="1"/>
  <c r="H3293" i="1"/>
  <c r="I3293" i="1"/>
  <c r="H3294" i="1"/>
  <c r="I3294" i="1"/>
  <c r="H3295" i="1"/>
  <c r="I3295" i="1"/>
  <c r="H3296" i="1"/>
  <c r="I3296" i="1"/>
  <c r="H3297" i="1"/>
  <c r="I3297" i="1"/>
  <c r="H3298" i="1"/>
  <c r="I3298" i="1"/>
  <c r="H3299" i="1"/>
  <c r="I3299" i="1"/>
  <c r="H3300" i="1"/>
  <c r="I3300" i="1"/>
  <c r="H3301" i="1"/>
  <c r="I3301" i="1"/>
  <c r="H3302" i="1"/>
  <c r="I3302" i="1"/>
  <c r="H3303" i="1"/>
  <c r="I3303" i="1"/>
  <c r="H3304" i="1"/>
  <c r="I3304" i="1"/>
  <c r="H3305" i="1"/>
  <c r="I3305" i="1"/>
  <c r="H3306" i="1"/>
  <c r="I3306" i="1"/>
  <c r="H3307" i="1"/>
  <c r="I3307" i="1"/>
  <c r="H3308" i="1"/>
  <c r="I3308" i="1"/>
  <c r="H3309" i="1"/>
  <c r="I3309" i="1"/>
  <c r="H3310" i="1"/>
  <c r="I3310" i="1"/>
  <c r="H3311" i="1"/>
  <c r="I3311" i="1"/>
  <c r="H3312" i="1"/>
  <c r="I3312" i="1"/>
  <c r="H3313" i="1"/>
  <c r="I3313" i="1"/>
  <c r="H3314" i="1"/>
  <c r="I3314" i="1"/>
  <c r="H3315" i="1"/>
  <c r="I3315" i="1"/>
  <c r="H3316" i="1"/>
  <c r="I3316" i="1"/>
  <c r="H3317" i="1"/>
  <c r="I3317" i="1"/>
  <c r="H3318" i="1"/>
  <c r="I3318" i="1"/>
  <c r="H3319" i="1"/>
  <c r="I3319" i="1"/>
  <c r="H3320" i="1"/>
  <c r="I3320" i="1"/>
  <c r="H3321" i="1"/>
  <c r="I3321" i="1"/>
  <c r="H3322" i="1"/>
  <c r="I3322" i="1"/>
  <c r="H3323" i="1"/>
  <c r="I3323" i="1"/>
  <c r="H3324" i="1"/>
  <c r="I3324" i="1"/>
  <c r="H3325" i="1"/>
  <c r="I3325" i="1"/>
  <c r="H3326" i="1"/>
  <c r="I3326" i="1"/>
  <c r="H3327" i="1"/>
  <c r="I3327" i="1"/>
  <c r="H3328" i="1"/>
  <c r="I3328" i="1"/>
  <c r="H3329" i="1"/>
  <c r="I3329" i="1"/>
  <c r="H3330" i="1"/>
  <c r="I3330" i="1"/>
  <c r="H3331" i="1"/>
  <c r="I3331" i="1"/>
  <c r="H3332" i="1"/>
  <c r="I3332" i="1"/>
  <c r="H3333" i="1"/>
  <c r="I3333" i="1"/>
  <c r="H3334" i="1"/>
  <c r="I3334" i="1"/>
  <c r="H3335" i="1"/>
  <c r="I3335" i="1"/>
  <c r="H3336" i="1"/>
  <c r="I3336" i="1"/>
  <c r="H3337" i="1"/>
  <c r="I3337" i="1"/>
  <c r="H3338" i="1"/>
  <c r="I3338" i="1"/>
  <c r="H3339" i="1"/>
  <c r="I3339" i="1"/>
  <c r="H3340" i="1"/>
  <c r="I3340" i="1"/>
  <c r="H3341" i="1"/>
  <c r="I3341" i="1"/>
  <c r="H3342" i="1"/>
  <c r="I3342" i="1"/>
  <c r="H3343" i="1"/>
  <c r="I3343" i="1"/>
  <c r="H3344" i="1"/>
  <c r="I3344" i="1"/>
  <c r="H3345" i="1"/>
  <c r="I3345" i="1"/>
  <c r="H3346" i="1"/>
  <c r="I3346" i="1"/>
  <c r="H3347" i="1"/>
  <c r="I3347" i="1"/>
  <c r="H3348" i="1"/>
  <c r="I3348" i="1"/>
  <c r="H3349" i="1"/>
  <c r="I3349" i="1"/>
  <c r="H3350" i="1"/>
  <c r="I3350" i="1"/>
  <c r="H3351" i="1"/>
  <c r="I3351" i="1"/>
  <c r="H3352" i="1"/>
  <c r="I3352" i="1"/>
  <c r="H3353" i="1"/>
  <c r="I3353" i="1"/>
  <c r="H3354" i="1"/>
  <c r="I3354" i="1"/>
  <c r="H3355" i="1"/>
  <c r="I3355" i="1"/>
  <c r="H3356" i="1"/>
  <c r="I3356" i="1"/>
  <c r="H3357" i="1"/>
  <c r="I3357" i="1"/>
  <c r="H3358" i="1"/>
  <c r="I3358" i="1"/>
  <c r="H3359" i="1"/>
  <c r="I3359" i="1"/>
  <c r="H3360" i="1"/>
  <c r="I3360" i="1"/>
  <c r="H3361" i="1"/>
  <c r="I3361" i="1"/>
  <c r="H3362" i="1"/>
  <c r="I3362" i="1"/>
  <c r="H3363" i="1"/>
  <c r="I3363" i="1"/>
  <c r="H3364" i="1"/>
  <c r="I3364" i="1"/>
  <c r="H3365" i="1"/>
  <c r="I3365" i="1"/>
  <c r="H3366" i="1"/>
  <c r="I3366" i="1"/>
  <c r="H3367" i="1"/>
  <c r="I3367" i="1"/>
  <c r="H3368" i="1"/>
  <c r="I3368" i="1"/>
  <c r="H3369" i="1"/>
  <c r="I3369" i="1"/>
  <c r="H3370" i="1"/>
  <c r="I3370" i="1"/>
  <c r="H3371" i="1"/>
  <c r="I3371" i="1"/>
  <c r="H3372" i="1"/>
  <c r="I3372" i="1"/>
  <c r="H3373" i="1"/>
  <c r="I3373" i="1"/>
  <c r="H3374" i="1"/>
  <c r="I3374" i="1"/>
  <c r="H3375" i="1"/>
  <c r="I3375" i="1"/>
  <c r="H3376" i="1"/>
  <c r="I3376" i="1"/>
  <c r="H3377" i="1"/>
  <c r="I3377" i="1"/>
  <c r="H3378" i="1"/>
  <c r="I3378" i="1"/>
  <c r="H3379" i="1"/>
  <c r="I3379" i="1"/>
  <c r="H3380" i="1"/>
  <c r="I3380" i="1"/>
  <c r="H3381" i="1"/>
  <c r="I3381" i="1"/>
  <c r="H3382" i="1"/>
  <c r="I3382" i="1"/>
  <c r="H3383" i="1"/>
  <c r="I3383" i="1"/>
  <c r="H3384" i="1"/>
  <c r="I3384" i="1"/>
  <c r="H3385" i="1"/>
  <c r="I3385" i="1"/>
  <c r="H3386" i="1"/>
  <c r="I3386" i="1"/>
  <c r="H3387" i="1"/>
  <c r="I3387" i="1"/>
  <c r="H3388" i="1"/>
  <c r="I3388" i="1"/>
  <c r="H3389" i="1"/>
  <c r="I3389" i="1"/>
  <c r="H3390" i="1"/>
  <c r="I3390" i="1"/>
  <c r="H3391" i="1"/>
  <c r="I3391" i="1"/>
  <c r="H3392" i="1"/>
  <c r="I3392" i="1"/>
  <c r="H3393" i="1"/>
  <c r="I3393" i="1"/>
  <c r="H3394" i="1"/>
  <c r="I3394" i="1"/>
  <c r="H3395" i="1"/>
  <c r="I3395" i="1"/>
  <c r="H3396" i="1"/>
  <c r="I3396" i="1"/>
  <c r="H3397" i="1"/>
  <c r="I3397" i="1"/>
  <c r="H3398" i="1"/>
  <c r="I3398" i="1"/>
  <c r="I2" i="1"/>
  <c r="D3" i="1"/>
  <c r="E3" i="1"/>
  <c r="N3" i="1" s="1"/>
  <c r="D4" i="1"/>
  <c r="E4" i="1"/>
  <c r="N4" i="1" s="1"/>
  <c r="D5" i="1"/>
  <c r="E5" i="1"/>
  <c r="N5" i="1" s="1"/>
  <c r="D6" i="1"/>
  <c r="E6" i="1"/>
  <c r="N6" i="1" s="1"/>
  <c r="D7" i="1"/>
  <c r="E7" i="1"/>
  <c r="N7" i="1" s="1"/>
  <c r="D8" i="1"/>
  <c r="E8" i="1"/>
  <c r="N8" i="1" s="1"/>
  <c r="D9" i="1"/>
  <c r="E9" i="1"/>
  <c r="N9" i="1" s="1"/>
  <c r="D10" i="1"/>
  <c r="E10" i="1"/>
  <c r="N10" i="1" s="1"/>
  <c r="D11" i="1"/>
  <c r="E11" i="1"/>
  <c r="N11" i="1" s="1"/>
  <c r="D12" i="1"/>
  <c r="E12" i="1"/>
  <c r="N12" i="1" s="1"/>
  <c r="D13" i="1"/>
  <c r="E13" i="1"/>
  <c r="N13" i="1" s="1"/>
  <c r="D14" i="1"/>
  <c r="E14" i="1"/>
  <c r="N14" i="1" s="1"/>
  <c r="D15" i="1"/>
  <c r="E15" i="1"/>
  <c r="N15" i="1" s="1"/>
  <c r="D16" i="1"/>
  <c r="E16" i="1"/>
  <c r="N16" i="1" s="1"/>
  <c r="D17" i="1"/>
  <c r="E17" i="1"/>
  <c r="N17" i="1" s="1"/>
  <c r="D18" i="1"/>
  <c r="E18" i="1"/>
  <c r="N18" i="1" s="1"/>
  <c r="D19" i="1"/>
  <c r="E19" i="1"/>
  <c r="N19" i="1" s="1"/>
  <c r="D20" i="1"/>
  <c r="E20" i="1"/>
  <c r="N20" i="1" s="1"/>
  <c r="D21" i="1"/>
  <c r="E21" i="1"/>
  <c r="N21" i="1" s="1"/>
  <c r="D22" i="1"/>
  <c r="E22" i="1"/>
  <c r="N22" i="1" s="1"/>
  <c r="D23" i="1"/>
  <c r="E23" i="1"/>
  <c r="N23" i="1" s="1"/>
  <c r="D24" i="1"/>
  <c r="E24" i="1"/>
  <c r="N24" i="1" s="1"/>
  <c r="D25" i="1"/>
  <c r="E25" i="1"/>
  <c r="N25" i="1" s="1"/>
  <c r="D26" i="1"/>
  <c r="E26" i="1"/>
  <c r="N26" i="1" s="1"/>
  <c r="D27" i="1"/>
  <c r="E27" i="1"/>
  <c r="N27" i="1" s="1"/>
  <c r="D28" i="1"/>
  <c r="E28" i="1"/>
  <c r="N28" i="1" s="1"/>
  <c r="D29" i="1"/>
  <c r="E29" i="1"/>
  <c r="N29" i="1" s="1"/>
  <c r="D30" i="1"/>
  <c r="E30" i="1"/>
  <c r="N30" i="1" s="1"/>
  <c r="D31" i="1"/>
  <c r="E31" i="1"/>
  <c r="N31" i="1" s="1"/>
  <c r="D32" i="1"/>
  <c r="E32" i="1"/>
  <c r="N32" i="1" s="1"/>
  <c r="D33" i="1"/>
  <c r="E33" i="1"/>
  <c r="N33" i="1" s="1"/>
  <c r="D34" i="1"/>
  <c r="E34" i="1"/>
  <c r="N34" i="1" s="1"/>
  <c r="D35" i="1"/>
  <c r="E35" i="1"/>
  <c r="N35" i="1" s="1"/>
  <c r="D36" i="1"/>
  <c r="E36" i="1"/>
  <c r="N36" i="1" s="1"/>
  <c r="D37" i="1"/>
  <c r="E37" i="1"/>
  <c r="N37" i="1" s="1"/>
  <c r="D38" i="1"/>
  <c r="E38" i="1"/>
  <c r="N38" i="1" s="1"/>
  <c r="D39" i="1"/>
  <c r="E39" i="1"/>
  <c r="N39" i="1" s="1"/>
  <c r="D40" i="1"/>
  <c r="E40" i="1"/>
  <c r="N40" i="1" s="1"/>
  <c r="D41" i="1"/>
  <c r="E41" i="1"/>
  <c r="N41" i="1" s="1"/>
  <c r="D42" i="1"/>
  <c r="E42" i="1"/>
  <c r="N42" i="1" s="1"/>
  <c r="D43" i="1"/>
  <c r="E43" i="1"/>
  <c r="N43" i="1" s="1"/>
  <c r="D44" i="1"/>
  <c r="E44" i="1"/>
  <c r="N44" i="1" s="1"/>
  <c r="D45" i="1"/>
  <c r="E45" i="1"/>
  <c r="N45" i="1" s="1"/>
  <c r="D46" i="1"/>
  <c r="E46" i="1"/>
  <c r="N46" i="1" s="1"/>
  <c r="D47" i="1"/>
  <c r="E47" i="1"/>
  <c r="N47" i="1" s="1"/>
  <c r="D48" i="1"/>
  <c r="E48" i="1"/>
  <c r="N48" i="1" s="1"/>
  <c r="D49" i="1"/>
  <c r="E49" i="1"/>
  <c r="N49" i="1" s="1"/>
  <c r="D50" i="1"/>
  <c r="E50" i="1"/>
  <c r="N50" i="1" s="1"/>
  <c r="D51" i="1"/>
  <c r="E51" i="1"/>
  <c r="N51" i="1" s="1"/>
  <c r="D52" i="1"/>
  <c r="E52" i="1"/>
  <c r="N52" i="1" s="1"/>
  <c r="D53" i="1"/>
  <c r="E53" i="1"/>
  <c r="N53" i="1" s="1"/>
  <c r="D54" i="1"/>
  <c r="E54" i="1"/>
  <c r="N54" i="1" s="1"/>
  <c r="D55" i="1"/>
  <c r="E55" i="1"/>
  <c r="N55" i="1" s="1"/>
  <c r="D56" i="1"/>
  <c r="E56" i="1"/>
  <c r="N56" i="1" s="1"/>
  <c r="D57" i="1"/>
  <c r="E57" i="1"/>
  <c r="N57" i="1" s="1"/>
  <c r="D58" i="1"/>
  <c r="E58" i="1"/>
  <c r="N58" i="1" s="1"/>
  <c r="D59" i="1"/>
  <c r="E59" i="1"/>
  <c r="N59" i="1" s="1"/>
  <c r="D60" i="1"/>
  <c r="E60" i="1"/>
  <c r="N60" i="1" s="1"/>
  <c r="D61" i="1"/>
  <c r="E61" i="1"/>
  <c r="N61" i="1" s="1"/>
  <c r="D62" i="1"/>
  <c r="E62" i="1"/>
  <c r="N62" i="1" s="1"/>
  <c r="D63" i="1"/>
  <c r="E63" i="1"/>
  <c r="N63" i="1" s="1"/>
  <c r="D64" i="1"/>
  <c r="E64" i="1"/>
  <c r="N64" i="1" s="1"/>
  <c r="D65" i="1"/>
  <c r="E65" i="1"/>
  <c r="N65" i="1" s="1"/>
  <c r="D66" i="1"/>
  <c r="E66" i="1"/>
  <c r="N66" i="1" s="1"/>
  <c r="D67" i="1"/>
  <c r="E67" i="1"/>
  <c r="N67" i="1" s="1"/>
  <c r="D68" i="1"/>
  <c r="E68" i="1"/>
  <c r="N68" i="1" s="1"/>
  <c r="D69" i="1"/>
  <c r="E69" i="1"/>
  <c r="N69" i="1" s="1"/>
  <c r="D70" i="1"/>
  <c r="E70" i="1"/>
  <c r="N70" i="1" s="1"/>
  <c r="D71" i="1"/>
  <c r="E71" i="1"/>
  <c r="N71" i="1" s="1"/>
  <c r="D72" i="1"/>
  <c r="E72" i="1"/>
  <c r="N72" i="1" s="1"/>
  <c r="D73" i="1"/>
  <c r="E73" i="1"/>
  <c r="N73" i="1" s="1"/>
  <c r="D74" i="1"/>
  <c r="E74" i="1"/>
  <c r="N74" i="1" s="1"/>
  <c r="D75" i="1"/>
  <c r="E75" i="1"/>
  <c r="N75" i="1" s="1"/>
  <c r="D76" i="1"/>
  <c r="E76" i="1"/>
  <c r="N76" i="1" s="1"/>
  <c r="D77" i="1"/>
  <c r="E77" i="1"/>
  <c r="N77" i="1" s="1"/>
  <c r="D78" i="1"/>
  <c r="E78" i="1"/>
  <c r="N78" i="1" s="1"/>
  <c r="D79" i="1"/>
  <c r="E79" i="1"/>
  <c r="N79" i="1" s="1"/>
  <c r="D80" i="1"/>
  <c r="E80" i="1"/>
  <c r="N80" i="1" s="1"/>
  <c r="D81" i="1"/>
  <c r="E81" i="1"/>
  <c r="N81" i="1" s="1"/>
  <c r="D82" i="1"/>
  <c r="E82" i="1"/>
  <c r="N82" i="1" s="1"/>
  <c r="D83" i="1"/>
  <c r="E83" i="1"/>
  <c r="N83" i="1" s="1"/>
  <c r="D84" i="1"/>
  <c r="E84" i="1"/>
  <c r="N84" i="1" s="1"/>
  <c r="D85" i="1"/>
  <c r="E85" i="1"/>
  <c r="N85" i="1" s="1"/>
  <c r="D86" i="1"/>
  <c r="E86" i="1"/>
  <c r="N86" i="1" s="1"/>
  <c r="D87" i="1"/>
  <c r="E87" i="1"/>
  <c r="N87" i="1" s="1"/>
  <c r="D88" i="1"/>
  <c r="E88" i="1"/>
  <c r="N88" i="1" s="1"/>
  <c r="D89" i="1"/>
  <c r="E89" i="1"/>
  <c r="N89" i="1" s="1"/>
  <c r="D90" i="1"/>
  <c r="E90" i="1"/>
  <c r="N90" i="1" s="1"/>
  <c r="D91" i="1"/>
  <c r="E91" i="1"/>
  <c r="N91" i="1" s="1"/>
  <c r="D92" i="1"/>
  <c r="E92" i="1"/>
  <c r="N92" i="1" s="1"/>
  <c r="D93" i="1"/>
  <c r="E93" i="1"/>
  <c r="N93" i="1" s="1"/>
  <c r="D94" i="1"/>
  <c r="E94" i="1"/>
  <c r="N94" i="1" s="1"/>
  <c r="D95" i="1"/>
  <c r="E95" i="1"/>
  <c r="N95" i="1" s="1"/>
  <c r="D96" i="1"/>
  <c r="E96" i="1"/>
  <c r="N96" i="1" s="1"/>
  <c r="D97" i="1"/>
  <c r="E97" i="1"/>
  <c r="N97" i="1" s="1"/>
  <c r="D98" i="1"/>
  <c r="E98" i="1"/>
  <c r="N98" i="1" s="1"/>
  <c r="D99" i="1"/>
  <c r="E99" i="1"/>
  <c r="N99" i="1" s="1"/>
  <c r="D100" i="1"/>
  <c r="E100" i="1"/>
  <c r="N100" i="1" s="1"/>
  <c r="D101" i="1"/>
  <c r="E101" i="1"/>
  <c r="N101" i="1" s="1"/>
  <c r="D102" i="1"/>
  <c r="E102" i="1"/>
  <c r="N102" i="1" s="1"/>
  <c r="D103" i="1"/>
  <c r="E103" i="1"/>
  <c r="N103" i="1" s="1"/>
  <c r="D104" i="1"/>
  <c r="E104" i="1"/>
  <c r="N104" i="1" s="1"/>
  <c r="D105" i="1"/>
  <c r="E105" i="1"/>
  <c r="N105" i="1" s="1"/>
  <c r="D106" i="1"/>
  <c r="E106" i="1"/>
  <c r="N106" i="1" s="1"/>
  <c r="D107" i="1"/>
  <c r="E107" i="1"/>
  <c r="N107" i="1" s="1"/>
  <c r="D108" i="1"/>
  <c r="E108" i="1"/>
  <c r="N108" i="1" s="1"/>
  <c r="D109" i="1"/>
  <c r="E109" i="1"/>
  <c r="N109" i="1" s="1"/>
  <c r="D110" i="1"/>
  <c r="E110" i="1"/>
  <c r="N110" i="1" s="1"/>
  <c r="D111" i="1"/>
  <c r="E111" i="1"/>
  <c r="N111" i="1" s="1"/>
  <c r="D112" i="1"/>
  <c r="E112" i="1"/>
  <c r="N112" i="1" s="1"/>
  <c r="D113" i="1"/>
  <c r="E113" i="1"/>
  <c r="N113" i="1" s="1"/>
  <c r="D114" i="1"/>
  <c r="E114" i="1"/>
  <c r="N114" i="1" s="1"/>
  <c r="D115" i="1"/>
  <c r="E115" i="1"/>
  <c r="N115" i="1" s="1"/>
  <c r="D116" i="1"/>
  <c r="E116" i="1"/>
  <c r="N116" i="1" s="1"/>
  <c r="D117" i="1"/>
  <c r="E117" i="1"/>
  <c r="N117" i="1" s="1"/>
  <c r="D118" i="1"/>
  <c r="E118" i="1"/>
  <c r="N118" i="1" s="1"/>
  <c r="D119" i="1"/>
  <c r="E119" i="1"/>
  <c r="N119" i="1" s="1"/>
  <c r="D120" i="1"/>
  <c r="E120" i="1"/>
  <c r="N120" i="1" s="1"/>
  <c r="D121" i="1"/>
  <c r="E121" i="1"/>
  <c r="N121" i="1" s="1"/>
  <c r="D122" i="1"/>
  <c r="E122" i="1"/>
  <c r="N122" i="1" s="1"/>
  <c r="D123" i="1"/>
  <c r="E123" i="1"/>
  <c r="N123" i="1" s="1"/>
  <c r="D124" i="1"/>
  <c r="E124" i="1"/>
  <c r="N124" i="1" s="1"/>
  <c r="D125" i="1"/>
  <c r="E125" i="1"/>
  <c r="N125" i="1" s="1"/>
  <c r="D126" i="1"/>
  <c r="E126" i="1"/>
  <c r="N126" i="1" s="1"/>
  <c r="D127" i="1"/>
  <c r="E127" i="1"/>
  <c r="N127" i="1" s="1"/>
  <c r="D128" i="1"/>
  <c r="E128" i="1"/>
  <c r="N128" i="1" s="1"/>
  <c r="D129" i="1"/>
  <c r="E129" i="1"/>
  <c r="N129" i="1" s="1"/>
  <c r="D130" i="1"/>
  <c r="E130" i="1"/>
  <c r="N130" i="1" s="1"/>
  <c r="D131" i="1"/>
  <c r="E131" i="1"/>
  <c r="N131" i="1" s="1"/>
  <c r="D132" i="1"/>
  <c r="E132" i="1"/>
  <c r="N132" i="1" s="1"/>
  <c r="D133" i="1"/>
  <c r="E133" i="1"/>
  <c r="N133" i="1" s="1"/>
  <c r="D134" i="1"/>
  <c r="E134" i="1"/>
  <c r="N134" i="1" s="1"/>
  <c r="D135" i="1"/>
  <c r="E135" i="1"/>
  <c r="N135" i="1" s="1"/>
  <c r="D136" i="1"/>
  <c r="E136" i="1"/>
  <c r="N136" i="1" s="1"/>
  <c r="D137" i="1"/>
  <c r="E137" i="1"/>
  <c r="N137" i="1" s="1"/>
  <c r="D138" i="1"/>
  <c r="E138" i="1"/>
  <c r="N138" i="1" s="1"/>
  <c r="D139" i="1"/>
  <c r="E139" i="1"/>
  <c r="N139" i="1" s="1"/>
  <c r="D140" i="1"/>
  <c r="E140" i="1"/>
  <c r="N140" i="1" s="1"/>
  <c r="D141" i="1"/>
  <c r="E141" i="1"/>
  <c r="N141" i="1" s="1"/>
  <c r="D142" i="1"/>
  <c r="E142" i="1"/>
  <c r="N142" i="1" s="1"/>
  <c r="D143" i="1"/>
  <c r="E143" i="1"/>
  <c r="N143" i="1" s="1"/>
  <c r="D144" i="1"/>
  <c r="E144" i="1"/>
  <c r="N144" i="1" s="1"/>
  <c r="D145" i="1"/>
  <c r="E145" i="1"/>
  <c r="N145" i="1" s="1"/>
  <c r="D146" i="1"/>
  <c r="E146" i="1"/>
  <c r="N146" i="1" s="1"/>
  <c r="D147" i="1"/>
  <c r="E147" i="1"/>
  <c r="N147" i="1" s="1"/>
  <c r="D148" i="1"/>
  <c r="E148" i="1"/>
  <c r="N148" i="1" s="1"/>
  <c r="D149" i="1"/>
  <c r="E149" i="1"/>
  <c r="N149" i="1" s="1"/>
  <c r="D150" i="1"/>
  <c r="E150" i="1"/>
  <c r="N150" i="1" s="1"/>
  <c r="D151" i="1"/>
  <c r="E151" i="1"/>
  <c r="N151" i="1" s="1"/>
  <c r="D152" i="1"/>
  <c r="E152" i="1"/>
  <c r="N152" i="1" s="1"/>
  <c r="D153" i="1"/>
  <c r="E153" i="1"/>
  <c r="N153" i="1" s="1"/>
  <c r="D154" i="1"/>
  <c r="E154" i="1"/>
  <c r="N154" i="1" s="1"/>
  <c r="D155" i="1"/>
  <c r="E155" i="1"/>
  <c r="N155" i="1" s="1"/>
  <c r="D156" i="1"/>
  <c r="E156" i="1"/>
  <c r="N156" i="1" s="1"/>
  <c r="D157" i="1"/>
  <c r="E157" i="1"/>
  <c r="N157" i="1" s="1"/>
  <c r="D158" i="1"/>
  <c r="E158" i="1"/>
  <c r="N158" i="1" s="1"/>
  <c r="D159" i="1"/>
  <c r="E159" i="1"/>
  <c r="N159" i="1" s="1"/>
  <c r="D160" i="1"/>
  <c r="E160" i="1"/>
  <c r="N160" i="1" s="1"/>
  <c r="D161" i="1"/>
  <c r="E161" i="1"/>
  <c r="N161" i="1" s="1"/>
  <c r="D162" i="1"/>
  <c r="E162" i="1"/>
  <c r="N162" i="1" s="1"/>
  <c r="D163" i="1"/>
  <c r="E163" i="1"/>
  <c r="N163" i="1" s="1"/>
  <c r="D164" i="1"/>
  <c r="E164" i="1"/>
  <c r="N164" i="1" s="1"/>
  <c r="D165" i="1"/>
  <c r="E165" i="1"/>
  <c r="N165" i="1" s="1"/>
  <c r="D166" i="1"/>
  <c r="E166" i="1"/>
  <c r="N166" i="1" s="1"/>
  <c r="D167" i="1"/>
  <c r="E167" i="1"/>
  <c r="N167" i="1" s="1"/>
  <c r="D168" i="1"/>
  <c r="E168" i="1"/>
  <c r="N168" i="1" s="1"/>
  <c r="D169" i="1"/>
  <c r="E169" i="1"/>
  <c r="N169" i="1" s="1"/>
  <c r="D170" i="1"/>
  <c r="E170" i="1"/>
  <c r="N170" i="1" s="1"/>
  <c r="D171" i="1"/>
  <c r="E171" i="1"/>
  <c r="N171" i="1" s="1"/>
  <c r="D172" i="1"/>
  <c r="E172" i="1"/>
  <c r="N172" i="1" s="1"/>
  <c r="D173" i="1"/>
  <c r="E173" i="1"/>
  <c r="N173" i="1" s="1"/>
  <c r="D174" i="1"/>
  <c r="E174" i="1"/>
  <c r="N174" i="1" s="1"/>
  <c r="D175" i="1"/>
  <c r="E175" i="1"/>
  <c r="N175" i="1" s="1"/>
  <c r="D176" i="1"/>
  <c r="E176" i="1"/>
  <c r="N176" i="1" s="1"/>
  <c r="D177" i="1"/>
  <c r="E177" i="1"/>
  <c r="N177" i="1" s="1"/>
  <c r="D178" i="1"/>
  <c r="E178" i="1"/>
  <c r="N178" i="1" s="1"/>
  <c r="D179" i="1"/>
  <c r="E179" i="1"/>
  <c r="N179" i="1" s="1"/>
  <c r="D180" i="1"/>
  <c r="E180" i="1"/>
  <c r="N180" i="1" s="1"/>
  <c r="D181" i="1"/>
  <c r="E181" i="1"/>
  <c r="N181" i="1" s="1"/>
  <c r="D182" i="1"/>
  <c r="E182" i="1"/>
  <c r="N182" i="1" s="1"/>
  <c r="D183" i="1"/>
  <c r="E183" i="1"/>
  <c r="N183" i="1" s="1"/>
  <c r="D184" i="1"/>
  <c r="E184" i="1"/>
  <c r="N184" i="1" s="1"/>
  <c r="D185" i="1"/>
  <c r="E185" i="1"/>
  <c r="N185" i="1" s="1"/>
  <c r="D186" i="1"/>
  <c r="E186" i="1"/>
  <c r="N186" i="1" s="1"/>
  <c r="D187" i="1"/>
  <c r="E187" i="1"/>
  <c r="N187" i="1" s="1"/>
  <c r="D188" i="1"/>
  <c r="E188" i="1"/>
  <c r="N188" i="1" s="1"/>
  <c r="D189" i="1"/>
  <c r="E189" i="1"/>
  <c r="N189" i="1" s="1"/>
  <c r="D190" i="1"/>
  <c r="E190" i="1"/>
  <c r="N190" i="1" s="1"/>
  <c r="D191" i="1"/>
  <c r="E191" i="1"/>
  <c r="N191" i="1" s="1"/>
  <c r="D192" i="1"/>
  <c r="E192" i="1"/>
  <c r="N192" i="1" s="1"/>
  <c r="D193" i="1"/>
  <c r="E193" i="1"/>
  <c r="N193" i="1" s="1"/>
  <c r="D194" i="1"/>
  <c r="E194" i="1"/>
  <c r="N194" i="1" s="1"/>
  <c r="D195" i="1"/>
  <c r="E195" i="1"/>
  <c r="N195" i="1" s="1"/>
  <c r="D196" i="1"/>
  <c r="E196" i="1"/>
  <c r="N196" i="1" s="1"/>
  <c r="D197" i="1"/>
  <c r="E197" i="1"/>
  <c r="N197" i="1" s="1"/>
  <c r="D198" i="1"/>
  <c r="E198" i="1"/>
  <c r="N198" i="1" s="1"/>
  <c r="D199" i="1"/>
  <c r="E199" i="1"/>
  <c r="N199" i="1" s="1"/>
  <c r="D200" i="1"/>
  <c r="E200" i="1"/>
  <c r="N200" i="1" s="1"/>
  <c r="D201" i="1"/>
  <c r="E201" i="1"/>
  <c r="N201" i="1" s="1"/>
  <c r="D202" i="1"/>
  <c r="E202" i="1"/>
  <c r="N202" i="1" s="1"/>
  <c r="D203" i="1"/>
  <c r="E203" i="1"/>
  <c r="N203" i="1" s="1"/>
  <c r="D204" i="1"/>
  <c r="E204" i="1"/>
  <c r="N204" i="1" s="1"/>
  <c r="D205" i="1"/>
  <c r="E205" i="1"/>
  <c r="N205" i="1" s="1"/>
  <c r="D206" i="1"/>
  <c r="E206" i="1"/>
  <c r="N206" i="1" s="1"/>
  <c r="D207" i="1"/>
  <c r="E207" i="1"/>
  <c r="N207" i="1" s="1"/>
  <c r="D208" i="1"/>
  <c r="E208" i="1"/>
  <c r="N208" i="1" s="1"/>
  <c r="D209" i="1"/>
  <c r="E209" i="1"/>
  <c r="N209" i="1" s="1"/>
  <c r="D210" i="1"/>
  <c r="E210" i="1"/>
  <c r="N210" i="1" s="1"/>
  <c r="D211" i="1"/>
  <c r="E211" i="1"/>
  <c r="N211" i="1" s="1"/>
  <c r="D212" i="1"/>
  <c r="E212" i="1"/>
  <c r="N212" i="1" s="1"/>
  <c r="D213" i="1"/>
  <c r="E213" i="1"/>
  <c r="N213" i="1" s="1"/>
  <c r="D214" i="1"/>
  <c r="E214" i="1"/>
  <c r="N214" i="1" s="1"/>
  <c r="D215" i="1"/>
  <c r="E215" i="1"/>
  <c r="N215" i="1" s="1"/>
  <c r="D216" i="1"/>
  <c r="E216" i="1"/>
  <c r="N216" i="1" s="1"/>
  <c r="D217" i="1"/>
  <c r="E217" i="1"/>
  <c r="N217" i="1" s="1"/>
  <c r="D218" i="1"/>
  <c r="E218" i="1"/>
  <c r="N218" i="1" s="1"/>
  <c r="D219" i="1"/>
  <c r="E219" i="1"/>
  <c r="N219" i="1" s="1"/>
  <c r="D220" i="1"/>
  <c r="E220" i="1"/>
  <c r="N220" i="1" s="1"/>
  <c r="D221" i="1"/>
  <c r="E221" i="1"/>
  <c r="N221" i="1" s="1"/>
  <c r="D222" i="1"/>
  <c r="E222" i="1"/>
  <c r="N222" i="1" s="1"/>
  <c r="D223" i="1"/>
  <c r="E223" i="1"/>
  <c r="N223" i="1" s="1"/>
  <c r="D224" i="1"/>
  <c r="E224" i="1"/>
  <c r="N224" i="1" s="1"/>
  <c r="D225" i="1"/>
  <c r="E225" i="1"/>
  <c r="N225" i="1" s="1"/>
  <c r="D226" i="1"/>
  <c r="E226" i="1"/>
  <c r="N226" i="1" s="1"/>
  <c r="D227" i="1"/>
  <c r="E227" i="1"/>
  <c r="N227" i="1" s="1"/>
  <c r="D228" i="1"/>
  <c r="E228" i="1"/>
  <c r="N228" i="1" s="1"/>
  <c r="D229" i="1"/>
  <c r="E229" i="1"/>
  <c r="N229" i="1" s="1"/>
  <c r="D230" i="1"/>
  <c r="E230" i="1"/>
  <c r="N230" i="1" s="1"/>
  <c r="D231" i="1"/>
  <c r="E231" i="1"/>
  <c r="N231" i="1" s="1"/>
  <c r="D232" i="1"/>
  <c r="E232" i="1"/>
  <c r="N232" i="1" s="1"/>
  <c r="D233" i="1"/>
  <c r="E233" i="1"/>
  <c r="N233" i="1" s="1"/>
  <c r="D234" i="1"/>
  <c r="E234" i="1"/>
  <c r="N234" i="1" s="1"/>
  <c r="D235" i="1"/>
  <c r="E235" i="1"/>
  <c r="N235" i="1" s="1"/>
  <c r="D236" i="1"/>
  <c r="E236" i="1"/>
  <c r="N236" i="1" s="1"/>
  <c r="D237" i="1"/>
  <c r="E237" i="1"/>
  <c r="N237" i="1" s="1"/>
  <c r="D238" i="1"/>
  <c r="E238" i="1"/>
  <c r="N238" i="1" s="1"/>
  <c r="D239" i="1"/>
  <c r="E239" i="1"/>
  <c r="N239" i="1" s="1"/>
  <c r="D240" i="1"/>
  <c r="E240" i="1"/>
  <c r="N240" i="1" s="1"/>
  <c r="D241" i="1"/>
  <c r="E241" i="1"/>
  <c r="N241" i="1" s="1"/>
  <c r="D242" i="1"/>
  <c r="E242" i="1"/>
  <c r="N242" i="1" s="1"/>
  <c r="D243" i="1"/>
  <c r="E243" i="1"/>
  <c r="N243" i="1" s="1"/>
  <c r="D244" i="1"/>
  <c r="E244" i="1"/>
  <c r="N244" i="1" s="1"/>
  <c r="D245" i="1"/>
  <c r="E245" i="1"/>
  <c r="N245" i="1" s="1"/>
  <c r="D246" i="1"/>
  <c r="E246" i="1"/>
  <c r="N246" i="1" s="1"/>
  <c r="D247" i="1"/>
  <c r="E247" i="1"/>
  <c r="N247" i="1" s="1"/>
  <c r="D248" i="1"/>
  <c r="E248" i="1"/>
  <c r="N248" i="1" s="1"/>
  <c r="D249" i="1"/>
  <c r="E249" i="1"/>
  <c r="N249" i="1" s="1"/>
  <c r="D250" i="1"/>
  <c r="E250" i="1"/>
  <c r="N250" i="1" s="1"/>
  <c r="D251" i="1"/>
  <c r="E251" i="1"/>
  <c r="N251" i="1" s="1"/>
  <c r="D252" i="1"/>
  <c r="E252" i="1"/>
  <c r="N252" i="1" s="1"/>
  <c r="D253" i="1"/>
  <c r="E253" i="1"/>
  <c r="N253" i="1" s="1"/>
  <c r="D254" i="1"/>
  <c r="E254" i="1"/>
  <c r="N254" i="1" s="1"/>
  <c r="D255" i="1"/>
  <c r="E255" i="1"/>
  <c r="N255" i="1" s="1"/>
  <c r="D256" i="1"/>
  <c r="E256" i="1"/>
  <c r="N256" i="1" s="1"/>
  <c r="D257" i="1"/>
  <c r="E257" i="1"/>
  <c r="N257" i="1" s="1"/>
  <c r="D258" i="1"/>
  <c r="E258" i="1"/>
  <c r="N258" i="1" s="1"/>
  <c r="D259" i="1"/>
  <c r="E259" i="1"/>
  <c r="N259" i="1" s="1"/>
  <c r="D260" i="1"/>
  <c r="E260" i="1"/>
  <c r="N260" i="1" s="1"/>
  <c r="D261" i="1"/>
  <c r="E261" i="1"/>
  <c r="N261" i="1" s="1"/>
  <c r="D262" i="1"/>
  <c r="E262" i="1"/>
  <c r="N262" i="1" s="1"/>
  <c r="D263" i="1"/>
  <c r="E263" i="1"/>
  <c r="N263" i="1" s="1"/>
  <c r="D264" i="1"/>
  <c r="E264" i="1"/>
  <c r="N264" i="1" s="1"/>
  <c r="D265" i="1"/>
  <c r="E265" i="1"/>
  <c r="N265" i="1" s="1"/>
  <c r="D266" i="1"/>
  <c r="E266" i="1"/>
  <c r="N266" i="1" s="1"/>
  <c r="D267" i="1"/>
  <c r="E267" i="1"/>
  <c r="N267" i="1" s="1"/>
  <c r="D268" i="1"/>
  <c r="E268" i="1"/>
  <c r="N268" i="1" s="1"/>
  <c r="D269" i="1"/>
  <c r="E269" i="1"/>
  <c r="N269" i="1" s="1"/>
  <c r="D270" i="1"/>
  <c r="E270" i="1"/>
  <c r="N270" i="1" s="1"/>
  <c r="D271" i="1"/>
  <c r="E271" i="1"/>
  <c r="N271" i="1" s="1"/>
  <c r="D272" i="1"/>
  <c r="E272" i="1"/>
  <c r="N272" i="1" s="1"/>
  <c r="D273" i="1"/>
  <c r="E273" i="1"/>
  <c r="N273" i="1" s="1"/>
  <c r="D274" i="1"/>
  <c r="E274" i="1"/>
  <c r="N274" i="1" s="1"/>
  <c r="D275" i="1"/>
  <c r="E275" i="1"/>
  <c r="N275" i="1" s="1"/>
  <c r="D276" i="1"/>
  <c r="E276" i="1"/>
  <c r="N276" i="1" s="1"/>
  <c r="D277" i="1"/>
  <c r="E277" i="1"/>
  <c r="N277" i="1" s="1"/>
  <c r="D278" i="1"/>
  <c r="E278" i="1"/>
  <c r="N278" i="1" s="1"/>
  <c r="D279" i="1"/>
  <c r="E279" i="1"/>
  <c r="N279" i="1" s="1"/>
  <c r="D280" i="1"/>
  <c r="E280" i="1"/>
  <c r="N280" i="1" s="1"/>
  <c r="D281" i="1"/>
  <c r="E281" i="1"/>
  <c r="N281" i="1" s="1"/>
  <c r="D282" i="1"/>
  <c r="E282" i="1"/>
  <c r="N282" i="1" s="1"/>
  <c r="D283" i="1"/>
  <c r="E283" i="1"/>
  <c r="N283" i="1" s="1"/>
  <c r="D284" i="1"/>
  <c r="E284" i="1"/>
  <c r="N284" i="1" s="1"/>
  <c r="D285" i="1"/>
  <c r="E285" i="1"/>
  <c r="N285" i="1" s="1"/>
  <c r="D286" i="1"/>
  <c r="E286" i="1"/>
  <c r="N286" i="1" s="1"/>
  <c r="D287" i="1"/>
  <c r="E287" i="1"/>
  <c r="N287" i="1" s="1"/>
  <c r="D288" i="1"/>
  <c r="E288" i="1"/>
  <c r="N288" i="1" s="1"/>
  <c r="D289" i="1"/>
  <c r="E289" i="1"/>
  <c r="N289" i="1" s="1"/>
  <c r="D290" i="1"/>
  <c r="E290" i="1"/>
  <c r="N290" i="1" s="1"/>
  <c r="D291" i="1"/>
  <c r="E291" i="1"/>
  <c r="N291" i="1" s="1"/>
  <c r="D292" i="1"/>
  <c r="E292" i="1"/>
  <c r="N292" i="1" s="1"/>
  <c r="D293" i="1"/>
  <c r="E293" i="1"/>
  <c r="N293" i="1" s="1"/>
  <c r="D294" i="1"/>
  <c r="E294" i="1"/>
  <c r="N294" i="1" s="1"/>
  <c r="D295" i="1"/>
  <c r="E295" i="1"/>
  <c r="N295" i="1" s="1"/>
  <c r="D296" i="1"/>
  <c r="E296" i="1"/>
  <c r="N296" i="1" s="1"/>
  <c r="D297" i="1"/>
  <c r="E297" i="1"/>
  <c r="N297" i="1" s="1"/>
  <c r="D298" i="1"/>
  <c r="E298" i="1"/>
  <c r="N298" i="1" s="1"/>
  <c r="D299" i="1"/>
  <c r="E299" i="1"/>
  <c r="N299" i="1" s="1"/>
  <c r="D300" i="1"/>
  <c r="E300" i="1"/>
  <c r="N300" i="1" s="1"/>
  <c r="D301" i="1"/>
  <c r="E301" i="1"/>
  <c r="N301" i="1" s="1"/>
  <c r="D302" i="1"/>
  <c r="E302" i="1"/>
  <c r="N302" i="1" s="1"/>
  <c r="D303" i="1"/>
  <c r="E303" i="1"/>
  <c r="N303" i="1" s="1"/>
  <c r="D304" i="1"/>
  <c r="E304" i="1"/>
  <c r="N304" i="1" s="1"/>
  <c r="D305" i="1"/>
  <c r="E305" i="1"/>
  <c r="N305" i="1" s="1"/>
  <c r="D306" i="1"/>
  <c r="E306" i="1"/>
  <c r="N306" i="1" s="1"/>
  <c r="D307" i="1"/>
  <c r="E307" i="1"/>
  <c r="N307" i="1" s="1"/>
  <c r="D308" i="1"/>
  <c r="E308" i="1"/>
  <c r="N308" i="1" s="1"/>
  <c r="D309" i="1"/>
  <c r="E309" i="1"/>
  <c r="N309" i="1" s="1"/>
  <c r="D310" i="1"/>
  <c r="E310" i="1"/>
  <c r="N310" i="1" s="1"/>
  <c r="D311" i="1"/>
  <c r="E311" i="1"/>
  <c r="N311" i="1" s="1"/>
  <c r="D312" i="1"/>
  <c r="E312" i="1"/>
  <c r="N312" i="1" s="1"/>
  <c r="D313" i="1"/>
  <c r="E313" i="1"/>
  <c r="N313" i="1" s="1"/>
  <c r="D314" i="1"/>
  <c r="E314" i="1"/>
  <c r="N314" i="1" s="1"/>
  <c r="D315" i="1"/>
  <c r="E315" i="1"/>
  <c r="N315" i="1" s="1"/>
  <c r="D316" i="1"/>
  <c r="E316" i="1"/>
  <c r="N316" i="1" s="1"/>
  <c r="D317" i="1"/>
  <c r="E317" i="1"/>
  <c r="N317" i="1" s="1"/>
  <c r="D318" i="1"/>
  <c r="E318" i="1"/>
  <c r="N318" i="1" s="1"/>
  <c r="D319" i="1"/>
  <c r="E319" i="1"/>
  <c r="N319" i="1" s="1"/>
  <c r="D320" i="1"/>
  <c r="E320" i="1"/>
  <c r="N320" i="1" s="1"/>
  <c r="D321" i="1"/>
  <c r="E321" i="1"/>
  <c r="N321" i="1" s="1"/>
  <c r="D322" i="1"/>
  <c r="E322" i="1"/>
  <c r="N322" i="1" s="1"/>
  <c r="D323" i="1"/>
  <c r="E323" i="1"/>
  <c r="N323" i="1" s="1"/>
  <c r="D324" i="1"/>
  <c r="E324" i="1"/>
  <c r="N324" i="1" s="1"/>
  <c r="D325" i="1"/>
  <c r="E325" i="1"/>
  <c r="N325" i="1" s="1"/>
  <c r="D326" i="1"/>
  <c r="E326" i="1"/>
  <c r="N326" i="1" s="1"/>
  <c r="D327" i="1"/>
  <c r="E327" i="1"/>
  <c r="N327" i="1" s="1"/>
  <c r="D328" i="1"/>
  <c r="E328" i="1"/>
  <c r="N328" i="1" s="1"/>
  <c r="D329" i="1"/>
  <c r="E329" i="1"/>
  <c r="N329" i="1" s="1"/>
  <c r="D330" i="1"/>
  <c r="E330" i="1"/>
  <c r="N330" i="1" s="1"/>
  <c r="D331" i="1"/>
  <c r="E331" i="1"/>
  <c r="N331" i="1" s="1"/>
  <c r="D332" i="1"/>
  <c r="E332" i="1"/>
  <c r="N332" i="1" s="1"/>
  <c r="D333" i="1"/>
  <c r="E333" i="1"/>
  <c r="N333" i="1" s="1"/>
  <c r="D334" i="1"/>
  <c r="E334" i="1"/>
  <c r="N334" i="1" s="1"/>
  <c r="D335" i="1"/>
  <c r="E335" i="1"/>
  <c r="N335" i="1" s="1"/>
  <c r="D336" i="1"/>
  <c r="E336" i="1"/>
  <c r="N336" i="1" s="1"/>
  <c r="D337" i="1"/>
  <c r="E337" i="1"/>
  <c r="N337" i="1" s="1"/>
  <c r="D338" i="1"/>
  <c r="E338" i="1"/>
  <c r="N338" i="1" s="1"/>
  <c r="D339" i="1"/>
  <c r="E339" i="1"/>
  <c r="N339" i="1" s="1"/>
  <c r="D340" i="1"/>
  <c r="E340" i="1"/>
  <c r="N340" i="1" s="1"/>
  <c r="D341" i="1"/>
  <c r="E341" i="1"/>
  <c r="N341" i="1" s="1"/>
  <c r="D342" i="1"/>
  <c r="E342" i="1"/>
  <c r="N342" i="1" s="1"/>
  <c r="D343" i="1"/>
  <c r="E343" i="1"/>
  <c r="N343" i="1" s="1"/>
  <c r="D344" i="1"/>
  <c r="E344" i="1"/>
  <c r="N344" i="1" s="1"/>
  <c r="D345" i="1"/>
  <c r="E345" i="1"/>
  <c r="N345" i="1" s="1"/>
  <c r="D346" i="1"/>
  <c r="E346" i="1"/>
  <c r="N346" i="1" s="1"/>
  <c r="D347" i="1"/>
  <c r="E347" i="1"/>
  <c r="N347" i="1" s="1"/>
  <c r="D348" i="1"/>
  <c r="E348" i="1"/>
  <c r="N348" i="1" s="1"/>
  <c r="D349" i="1"/>
  <c r="E349" i="1"/>
  <c r="N349" i="1" s="1"/>
  <c r="D350" i="1"/>
  <c r="E350" i="1"/>
  <c r="N350" i="1" s="1"/>
  <c r="D351" i="1"/>
  <c r="E351" i="1"/>
  <c r="N351" i="1" s="1"/>
  <c r="D352" i="1"/>
  <c r="E352" i="1"/>
  <c r="N352" i="1" s="1"/>
  <c r="D353" i="1"/>
  <c r="E353" i="1"/>
  <c r="N353" i="1" s="1"/>
  <c r="D354" i="1"/>
  <c r="E354" i="1"/>
  <c r="N354" i="1" s="1"/>
  <c r="D355" i="1"/>
  <c r="E355" i="1"/>
  <c r="N355" i="1" s="1"/>
  <c r="D356" i="1"/>
  <c r="E356" i="1"/>
  <c r="N356" i="1" s="1"/>
  <c r="D357" i="1"/>
  <c r="E357" i="1"/>
  <c r="N357" i="1" s="1"/>
  <c r="D358" i="1"/>
  <c r="E358" i="1"/>
  <c r="N358" i="1" s="1"/>
  <c r="D359" i="1"/>
  <c r="E359" i="1"/>
  <c r="N359" i="1" s="1"/>
  <c r="D360" i="1"/>
  <c r="E360" i="1"/>
  <c r="N360" i="1" s="1"/>
  <c r="D361" i="1"/>
  <c r="E361" i="1"/>
  <c r="N361" i="1" s="1"/>
  <c r="D362" i="1"/>
  <c r="E362" i="1"/>
  <c r="N362" i="1" s="1"/>
  <c r="D363" i="1"/>
  <c r="E363" i="1"/>
  <c r="N363" i="1" s="1"/>
  <c r="D364" i="1"/>
  <c r="E364" i="1"/>
  <c r="N364" i="1" s="1"/>
  <c r="D365" i="1"/>
  <c r="E365" i="1"/>
  <c r="N365" i="1" s="1"/>
  <c r="D366" i="1"/>
  <c r="E366" i="1"/>
  <c r="N366" i="1" s="1"/>
  <c r="D367" i="1"/>
  <c r="E367" i="1"/>
  <c r="N367" i="1" s="1"/>
  <c r="D368" i="1"/>
  <c r="E368" i="1"/>
  <c r="N368" i="1" s="1"/>
  <c r="D369" i="1"/>
  <c r="E369" i="1"/>
  <c r="N369" i="1" s="1"/>
  <c r="D370" i="1"/>
  <c r="E370" i="1"/>
  <c r="N370" i="1" s="1"/>
  <c r="D371" i="1"/>
  <c r="E371" i="1"/>
  <c r="N371" i="1" s="1"/>
  <c r="D372" i="1"/>
  <c r="E372" i="1"/>
  <c r="N372" i="1" s="1"/>
  <c r="D373" i="1"/>
  <c r="E373" i="1"/>
  <c r="N373" i="1" s="1"/>
  <c r="D374" i="1"/>
  <c r="E374" i="1"/>
  <c r="N374" i="1" s="1"/>
  <c r="D375" i="1"/>
  <c r="E375" i="1"/>
  <c r="N375" i="1" s="1"/>
  <c r="D376" i="1"/>
  <c r="E376" i="1"/>
  <c r="N376" i="1" s="1"/>
  <c r="D377" i="1"/>
  <c r="E377" i="1"/>
  <c r="N377" i="1" s="1"/>
  <c r="D378" i="1"/>
  <c r="E378" i="1"/>
  <c r="N378" i="1" s="1"/>
  <c r="D379" i="1"/>
  <c r="E379" i="1"/>
  <c r="N379" i="1" s="1"/>
  <c r="D380" i="1"/>
  <c r="E380" i="1"/>
  <c r="N380" i="1" s="1"/>
  <c r="D381" i="1"/>
  <c r="E381" i="1"/>
  <c r="N381" i="1" s="1"/>
  <c r="D382" i="1"/>
  <c r="E382" i="1"/>
  <c r="N382" i="1" s="1"/>
  <c r="D383" i="1"/>
  <c r="E383" i="1"/>
  <c r="N383" i="1" s="1"/>
  <c r="D384" i="1"/>
  <c r="E384" i="1"/>
  <c r="N384" i="1" s="1"/>
  <c r="D385" i="1"/>
  <c r="E385" i="1"/>
  <c r="N385" i="1" s="1"/>
  <c r="D386" i="1"/>
  <c r="E386" i="1"/>
  <c r="N386" i="1" s="1"/>
  <c r="D387" i="1"/>
  <c r="E387" i="1"/>
  <c r="N387" i="1" s="1"/>
  <c r="D388" i="1"/>
  <c r="E388" i="1"/>
  <c r="N388" i="1" s="1"/>
  <c r="D389" i="1"/>
  <c r="E389" i="1"/>
  <c r="N389" i="1" s="1"/>
  <c r="D390" i="1"/>
  <c r="E390" i="1"/>
  <c r="N390" i="1" s="1"/>
  <c r="D391" i="1"/>
  <c r="E391" i="1"/>
  <c r="N391" i="1" s="1"/>
  <c r="D392" i="1"/>
  <c r="E392" i="1"/>
  <c r="N392" i="1" s="1"/>
  <c r="D393" i="1"/>
  <c r="E393" i="1"/>
  <c r="N393" i="1" s="1"/>
  <c r="D394" i="1"/>
  <c r="E394" i="1"/>
  <c r="N394" i="1" s="1"/>
  <c r="D395" i="1"/>
  <c r="E395" i="1"/>
  <c r="N395" i="1" s="1"/>
  <c r="D396" i="1"/>
  <c r="E396" i="1"/>
  <c r="N396" i="1" s="1"/>
  <c r="D397" i="1"/>
  <c r="E397" i="1"/>
  <c r="N397" i="1" s="1"/>
  <c r="D398" i="1"/>
  <c r="E398" i="1"/>
  <c r="N398" i="1" s="1"/>
  <c r="D399" i="1"/>
  <c r="E399" i="1"/>
  <c r="N399" i="1" s="1"/>
  <c r="D400" i="1"/>
  <c r="E400" i="1"/>
  <c r="N400" i="1" s="1"/>
  <c r="D401" i="1"/>
  <c r="E401" i="1"/>
  <c r="N401" i="1" s="1"/>
  <c r="D402" i="1"/>
  <c r="E402" i="1"/>
  <c r="N402" i="1" s="1"/>
  <c r="D403" i="1"/>
  <c r="E403" i="1"/>
  <c r="N403" i="1" s="1"/>
  <c r="D404" i="1"/>
  <c r="E404" i="1"/>
  <c r="N404" i="1" s="1"/>
  <c r="D405" i="1"/>
  <c r="E405" i="1"/>
  <c r="N405" i="1" s="1"/>
  <c r="D406" i="1"/>
  <c r="E406" i="1"/>
  <c r="N406" i="1" s="1"/>
  <c r="D407" i="1"/>
  <c r="E407" i="1"/>
  <c r="N407" i="1" s="1"/>
  <c r="D408" i="1"/>
  <c r="E408" i="1"/>
  <c r="N408" i="1" s="1"/>
  <c r="D409" i="1"/>
  <c r="E409" i="1"/>
  <c r="N409" i="1" s="1"/>
  <c r="D410" i="1"/>
  <c r="E410" i="1"/>
  <c r="N410" i="1" s="1"/>
  <c r="D411" i="1"/>
  <c r="E411" i="1"/>
  <c r="N411" i="1" s="1"/>
  <c r="D412" i="1"/>
  <c r="E412" i="1"/>
  <c r="N412" i="1" s="1"/>
  <c r="D413" i="1"/>
  <c r="E413" i="1"/>
  <c r="N413" i="1" s="1"/>
  <c r="D414" i="1"/>
  <c r="E414" i="1"/>
  <c r="N414" i="1" s="1"/>
  <c r="D415" i="1"/>
  <c r="E415" i="1"/>
  <c r="N415" i="1" s="1"/>
  <c r="D416" i="1"/>
  <c r="E416" i="1"/>
  <c r="N416" i="1" s="1"/>
  <c r="D417" i="1"/>
  <c r="E417" i="1"/>
  <c r="N417" i="1" s="1"/>
  <c r="D418" i="1"/>
  <c r="E418" i="1"/>
  <c r="N418" i="1" s="1"/>
  <c r="D419" i="1"/>
  <c r="E419" i="1"/>
  <c r="N419" i="1" s="1"/>
  <c r="D420" i="1"/>
  <c r="E420" i="1"/>
  <c r="N420" i="1" s="1"/>
  <c r="D421" i="1"/>
  <c r="E421" i="1"/>
  <c r="N421" i="1" s="1"/>
  <c r="D422" i="1"/>
  <c r="E422" i="1"/>
  <c r="N422" i="1" s="1"/>
  <c r="D423" i="1"/>
  <c r="E423" i="1"/>
  <c r="N423" i="1" s="1"/>
  <c r="D424" i="1"/>
  <c r="E424" i="1"/>
  <c r="N424" i="1" s="1"/>
  <c r="D425" i="1"/>
  <c r="E425" i="1"/>
  <c r="N425" i="1" s="1"/>
  <c r="D426" i="1"/>
  <c r="E426" i="1"/>
  <c r="N426" i="1" s="1"/>
  <c r="D427" i="1"/>
  <c r="E427" i="1"/>
  <c r="N427" i="1" s="1"/>
  <c r="D428" i="1"/>
  <c r="E428" i="1"/>
  <c r="N428" i="1" s="1"/>
  <c r="D429" i="1"/>
  <c r="E429" i="1"/>
  <c r="N429" i="1" s="1"/>
  <c r="D430" i="1"/>
  <c r="E430" i="1"/>
  <c r="N430" i="1" s="1"/>
  <c r="D431" i="1"/>
  <c r="E431" i="1"/>
  <c r="N431" i="1" s="1"/>
  <c r="D432" i="1"/>
  <c r="E432" i="1"/>
  <c r="N432" i="1" s="1"/>
  <c r="D433" i="1"/>
  <c r="E433" i="1"/>
  <c r="N433" i="1" s="1"/>
  <c r="D434" i="1"/>
  <c r="E434" i="1"/>
  <c r="N434" i="1" s="1"/>
  <c r="D435" i="1"/>
  <c r="E435" i="1"/>
  <c r="N435" i="1" s="1"/>
  <c r="D436" i="1"/>
  <c r="E436" i="1"/>
  <c r="N436" i="1" s="1"/>
  <c r="D437" i="1"/>
  <c r="E437" i="1"/>
  <c r="N437" i="1" s="1"/>
  <c r="D438" i="1"/>
  <c r="E438" i="1"/>
  <c r="N438" i="1" s="1"/>
  <c r="D439" i="1"/>
  <c r="E439" i="1"/>
  <c r="N439" i="1" s="1"/>
  <c r="D440" i="1"/>
  <c r="E440" i="1"/>
  <c r="N440" i="1" s="1"/>
  <c r="D441" i="1"/>
  <c r="E441" i="1"/>
  <c r="N441" i="1" s="1"/>
  <c r="D442" i="1"/>
  <c r="E442" i="1"/>
  <c r="N442" i="1" s="1"/>
  <c r="D443" i="1"/>
  <c r="E443" i="1"/>
  <c r="N443" i="1" s="1"/>
  <c r="D444" i="1"/>
  <c r="E444" i="1"/>
  <c r="N444" i="1" s="1"/>
  <c r="D445" i="1"/>
  <c r="E445" i="1"/>
  <c r="N445" i="1" s="1"/>
  <c r="D446" i="1"/>
  <c r="E446" i="1"/>
  <c r="N446" i="1" s="1"/>
  <c r="D447" i="1"/>
  <c r="E447" i="1"/>
  <c r="N447" i="1" s="1"/>
  <c r="D448" i="1"/>
  <c r="E448" i="1"/>
  <c r="N448" i="1" s="1"/>
  <c r="D449" i="1"/>
  <c r="E449" i="1"/>
  <c r="N449" i="1" s="1"/>
  <c r="D450" i="1"/>
  <c r="E450" i="1"/>
  <c r="N450" i="1" s="1"/>
  <c r="D451" i="1"/>
  <c r="E451" i="1"/>
  <c r="N451" i="1" s="1"/>
  <c r="D452" i="1"/>
  <c r="E452" i="1"/>
  <c r="N452" i="1" s="1"/>
  <c r="D453" i="1"/>
  <c r="E453" i="1"/>
  <c r="N453" i="1" s="1"/>
  <c r="D454" i="1"/>
  <c r="E454" i="1"/>
  <c r="N454" i="1" s="1"/>
  <c r="D455" i="1"/>
  <c r="E455" i="1"/>
  <c r="N455" i="1" s="1"/>
  <c r="D456" i="1"/>
  <c r="E456" i="1"/>
  <c r="N456" i="1" s="1"/>
  <c r="D457" i="1"/>
  <c r="E457" i="1"/>
  <c r="N457" i="1" s="1"/>
  <c r="D458" i="1"/>
  <c r="E458" i="1"/>
  <c r="N458" i="1" s="1"/>
  <c r="D459" i="1"/>
  <c r="E459" i="1"/>
  <c r="N459" i="1" s="1"/>
  <c r="D460" i="1"/>
  <c r="E460" i="1"/>
  <c r="N460" i="1" s="1"/>
  <c r="D461" i="1"/>
  <c r="E461" i="1"/>
  <c r="N461" i="1" s="1"/>
  <c r="D462" i="1"/>
  <c r="E462" i="1"/>
  <c r="N462" i="1" s="1"/>
  <c r="D463" i="1"/>
  <c r="E463" i="1"/>
  <c r="N463" i="1" s="1"/>
  <c r="D464" i="1"/>
  <c r="E464" i="1"/>
  <c r="N464" i="1" s="1"/>
  <c r="D465" i="1"/>
  <c r="E465" i="1"/>
  <c r="N465" i="1" s="1"/>
  <c r="D466" i="1"/>
  <c r="E466" i="1"/>
  <c r="N466" i="1" s="1"/>
  <c r="D467" i="1"/>
  <c r="E467" i="1"/>
  <c r="N467" i="1" s="1"/>
  <c r="D468" i="1"/>
  <c r="E468" i="1"/>
  <c r="N468" i="1" s="1"/>
  <c r="D469" i="1"/>
  <c r="E469" i="1"/>
  <c r="N469" i="1" s="1"/>
  <c r="D470" i="1"/>
  <c r="E470" i="1"/>
  <c r="N470" i="1" s="1"/>
  <c r="D471" i="1"/>
  <c r="E471" i="1"/>
  <c r="N471" i="1" s="1"/>
  <c r="D472" i="1"/>
  <c r="E472" i="1"/>
  <c r="N472" i="1" s="1"/>
  <c r="D473" i="1"/>
  <c r="E473" i="1"/>
  <c r="N473" i="1" s="1"/>
  <c r="D474" i="1"/>
  <c r="E474" i="1"/>
  <c r="N474" i="1" s="1"/>
  <c r="D475" i="1"/>
  <c r="E475" i="1"/>
  <c r="N475" i="1" s="1"/>
  <c r="D476" i="1"/>
  <c r="E476" i="1"/>
  <c r="N476" i="1" s="1"/>
  <c r="D477" i="1"/>
  <c r="E477" i="1"/>
  <c r="N477" i="1" s="1"/>
  <c r="D478" i="1"/>
  <c r="E478" i="1"/>
  <c r="N478" i="1" s="1"/>
  <c r="D479" i="1"/>
  <c r="E479" i="1"/>
  <c r="N479" i="1" s="1"/>
  <c r="D480" i="1"/>
  <c r="E480" i="1"/>
  <c r="N480" i="1" s="1"/>
  <c r="D481" i="1"/>
  <c r="E481" i="1"/>
  <c r="N481" i="1" s="1"/>
  <c r="D482" i="1"/>
  <c r="E482" i="1"/>
  <c r="N482" i="1" s="1"/>
  <c r="D483" i="1"/>
  <c r="E483" i="1"/>
  <c r="N483" i="1" s="1"/>
  <c r="D484" i="1"/>
  <c r="E484" i="1"/>
  <c r="N484" i="1" s="1"/>
  <c r="D485" i="1"/>
  <c r="E485" i="1"/>
  <c r="N485" i="1" s="1"/>
  <c r="D486" i="1"/>
  <c r="E486" i="1"/>
  <c r="N486" i="1" s="1"/>
  <c r="D487" i="1"/>
  <c r="E487" i="1"/>
  <c r="N487" i="1" s="1"/>
  <c r="D488" i="1"/>
  <c r="E488" i="1"/>
  <c r="N488" i="1" s="1"/>
  <c r="D489" i="1"/>
  <c r="E489" i="1"/>
  <c r="N489" i="1" s="1"/>
  <c r="D490" i="1"/>
  <c r="E490" i="1"/>
  <c r="N490" i="1" s="1"/>
  <c r="D491" i="1"/>
  <c r="E491" i="1"/>
  <c r="N491" i="1" s="1"/>
  <c r="D492" i="1"/>
  <c r="E492" i="1"/>
  <c r="N492" i="1" s="1"/>
  <c r="D493" i="1"/>
  <c r="E493" i="1"/>
  <c r="N493" i="1" s="1"/>
  <c r="D494" i="1"/>
  <c r="E494" i="1"/>
  <c r="N494" i="1" s="1"/>
  <c r="D495" i="1"/>
  <c r="E495" i="1"/>
  <c r="N495" i="1" s="1"/>
  <c r="D496" i="1"/>
  <c r="E496" i="1"/>
  <c r="N496" i="1" s="1"/>
  <c r="D497" i="1"/>
  <c r="E497" i="1"/>
  <c r="N497" i="1" s="1"/>
  <c r="D498" i="1"/>
  <c r="E498" i="1"/>
  <c r="N498" i="1" s="1"/>
  <c r="D499" i="1"/>
  <c r="E499" i="1"/>
  <c r="N499" i="1" s="1"/>
  <c r="D500" i="1"/>
  <c r="E500" i="1"/>
  <c r="N500" i="1" s="1"/>
  <c r="D501" i="1"/>
  <c r="E501" i="1"/>
  <c r="N501" i="1" s="1"/>
  <c r="D502" i="1"/>
  <c r="E502" i="1"/>
  <c r="N502" i="1" s="1"/>
  <c r="D503" i="1"/>
  <c r="E503" i="1"/>
  <c r="N503" i="1" s="1"/>
  <c r="D504" i="1"/>
  <c r="E504" i="1"/>
  <c r="N504" i="1" s="1"/>
  <c r="D505" i="1"/>
  <c r="E505" i="1"/>
  <c r="N505" i="1" s="1"/>
  <c r="D506" i="1"/>
  <c r="E506" i="1"/>
  <c r="N506" i="1" s="1"/>
  <c r="D507" i="1"/>
  <c r="E507" i="1"/>
  <c r="N507" i="1" s="1"/>
  <c r="D508" i="1"/>
  <c r="E508" i="1"/>
  <c r="N508" i="1" s="1"/>
  <c r="D509" i="1"/>
  <c r="E509" i="1"/>
  <c r="N509" i="1" s="1"/>
  <c r="D510" i="1"/>
  <c r="E510" i="1"/>
  <c r="N510" i="1" s="1"/>
  <c r="D511" i="1"/>
  <c r="E511" i="1"/>
  <c r="N511" i="1" s="1"/>
  <c r="D512" i="1"/>
  <c r="E512" i="1"/>
  <c r="N512" i="1" s="1"/>
  <c r="D513" i="1"/>
  <c r="E513" i="1"/>
  <c r="N513" i="1" s="1"/>
  <c r="D514" i="1"/>
  <c r="E514" i="1"/>
  <c r="N514" i="1" s="1"/>
  <c r="D515" i="1"/>
  <c r="E515" i="1"/>
  <c r="N515" i="1" s="1"/>
  <c r="D516" i="1"/>
  <c r="E516" i="1"/>
  <c r="N516" i="1" s="1"/>
  <c r="D517" i="1"/>
  <c r="E517" i="1"/>
  <c r="N517" i="1" s="1"/>
  <c r="D518" i="1"/>
  <c r="E518" i="1"/>
  <c r="N518" i="1" s="1"/>
  <c r="D519" i="1"/>
  <c r="E519" i="1"/>
  <c r="N519" i="1" s="1"/>
  <c r="D520" i="1"/>
  <c r="E520" i="1"/>
  <c r="N520" i="1" s="1"/>
  <c r="D521" i="1"/>
  <c r="E521" i="1"/>
  <c r="N521" i="1" s="1"/>
  <c r="D522" i="1"/>
  <c r="E522" i="1"/>
  <c r="N522" i="1" s="1"/>
  <c r="D523" i="1"/>
  <c r="E523" i="1"/>
  <c r="N523" i="1" s="1"/>
  <c r="D524" i="1"/>
  <c r="E524" i="1"/>
  <c r="N524" i="1" s="1"/>
  <c r="D525" i="1"/>
  <c r="E525" i="1"/>
  <c r="N525" i="1" s="1"/>
  <c r="D526" i="1"/>
  <c r="E526" i="1"/>
  <c r="N526" i="1" s="1"/>
  <c r="D527" i="1"/>
  <c r="E527" i="1"/>
  <c r="N527" i="1" s="1"/>
  <c r="D528" i="1"/>
  <c r="E528" i="1"/>
  <c r="N528" i="1" s="1"/>
  <c r="D529" i="1"/>
  <c r="E529" i="1"/>
  <c r="N529" i="1" s="1"/>
  <c r="D530" i="1"/>
  <c r="E530" i="1"/>
  <c r="N530" i="1" s="1"/>
  <c r="D531" i="1"/>
  <c r="E531" i="1"/>
  <c r="N531" i="1" s="1"/>
  <c r="D532" i="1"/>
  <c r="E532" i="1"/>
  <c r="N532" i="1" s="1"/>
  <c r="D533" i="1"/>
  <c r="E533" i="1"/>
  <c r="N533" i="1" s="1"/>
  <c r="D534" i="1"/>
  <c r="E534" i="1"/>
  <c r="N534" i="1" s="1"/>
  <c r="D535" i="1"/>
  <c r="E535" i="1"/>
  <c r="N535" i="1" s="1"/>
  <c r="D536" i="1"/>
  <c r="E536" i="1"/>
  <c r="N536" i="1" s="1"/>
  <c r="D537" i="1"/>
  <c r="E537" i="1"/>
  <c r="N537" i="1" s="1"/>
  <c r="D538" i="1"/>
  <c r="E538" i="1"/>
  <c r="N538" i="1" s="1"/>
  <c r="D539" i="1"/>
  <c r="E539" i="1"/>
  <c r="N539" i="1" s="1"/>
  <c r="D540" i="1"/>
  <c r="E540" i="1"/>
  <c r="N540" i="1" s="1"/>
  <c r="D541" i="1"/>
  <c r="E541" i="1"/>
  <c r="N541" i="1" s="1"/>
  <c r="D542" i="1"/>
  <c r="E542" i="1"/>
  <c r="N542" i="1" s="1"/>
  <c r="D543" i="1"/>
  <c r="E543" i="1"/>
  <c r="N543" i="1" s="1"/>
  <c r="D544" i="1"/>
  <c r="E544" i="1"/>
  <c r="N544" i="1" s="1"/>
  <c r="D545" i="1"/>
  <c r="E545" i="1"/>
  <c r="N545" i="1" s="1"/>
  <c r="D546" i="1"/>
  <c r="E546" i="1"/>
  <c r="N546" i="1" s="1"/>
  <c r="D547" i="1"/>
  <c r="E547" i="1"/>
  <c r="N547" i="1" s="1"/>
  <c r="D548" i="1"/>
  <c r="E548" i="1"/>
  <c r="N548" i="1" s="1"/>
  <c r="D549" i="1"/>
  <c r="E549" i="1"/>
  <c r="N549" i="1" s="1"/>
  <c r="D550" i="1"/>
  <c r="E550" i="1"/>
  <c r="N550" i="1" s="1"/>
  <c r="D551" i="1"/>
  <c r="E551" i="1"/>
  <c r="N551" i="1" s="1"/>
  <c r="D552" i="1"/>
  <c r="E552" i="1"/>
  <c r="N552" i="1" s="1"/>
  <c r="D553" i="1"/>
  <c r="E553" i="1"/>
  <c r="N553" i="1" s="1"/>
  <c r="D554" i="1"/>
  <c r="E554" i="1"/>
  <c r="N554" i="1" s="1"/>
  <c r="D555" i="1"/>
  <c r="E555" i="1"/>
  <c r="N555" i="1" s="1"/>
  <c r="D556" i="1"/>
  <c r="E556" i="1"/>
  <c r="N556" i="1" s="1"/>
  <c r="D557" i="1"/>
  <c r="E557" i="1"/>
  <c r="N557" i="1" s="1"/>
  <c r="D558" i="1"/>
  <c r="E558" i="1"/>
  <c r="N558" i="1" s="1"/>
  <c r="D559" i="1"/>
  <c r="E559" i="1"/>
  <c r="N559" i="1" s="1"/>
  <c r="D560" i="1"/>
  <c r="E560" i="1"/>
  <c r="N560" i="1" s="1"/>
  <c r="D561" i="1"/>
  <c r="E561" i="1"/>
  <c r="N561" i="1" s="1"/>
  <c r="D562" i="1"/>
  <c r="E562" i="1"/>
  <c r="N562" i="1" s="1"/>
  <c r="D563" i="1"/>
  <c r="E563" i="1"/>
  <c r="N563" i="1" s="1"/>
  <c r="D564" i="1"/>
  <c r="E564" i="1"/>
  <c r="N564" i="1" s="1"/>
  <c r="D565" i="1"/>
  <c r="E565" i="1"/>
  <c r="N565" i="1" s="1"/>
  <c r="D566" i="1"/>
  <c r="E566" i="1"/>
  <c r="N566" i="1" s="1"/>
  <c r="D567" i="1"/>
  <c r="E567" i="1"/>
  <c r="N567" i="1" s="1"/>
  <c r="D568" i="1"/>
  <c r="E568" i="1"/>
  <c r="N568" i="1" s="1"/>
  <c r="D569" i="1"/>
  <c r="E569" i="1"/>
  <c r="N569" i="1" s="1"/>
  <c r="D570" i="1"/>
  <c r="E570" i="1"/>
  <c r="N570" i="1" s="1"/>
  <c r="D571" i="1"/>
  <c r="E571" i="1"/>
  <c r="N571" i="1" s="1"/>
  <c r="D572" i="1"/>
  <c r="E572" i="1"/>
  <c r="N572" i="1" s="1"/>
  <c r="D573" i="1"/>
  <c r="E573" i="1"/>
  <c r="N573" i="1" s="1"/>
  <c r="D574" i="1"/>
  <c r="E574" i="1"/>
  <c r="N574" i="1" s="1"/>
  <c r="D575" i="1"/>
  <c r="E575" i="1"/>
  <c r="N575" i="1" s="1"/>
  <c r="D576" i="1"/>
  <c r="E576" i="1"/>
  <c r="N576" i="1" s="1"/>
  <c r="D577" i="1"/>
  <c r="E577" i="1"/>
  <c r="N577" i="1" s="1"/>
  <c r="D578" i="1"/>
  <c r="E578" i="1"/>
  <c r="N578" i="1" s="1"/>
  <c r="D579" i="1"/>
  <c r="E579" i="1"/>
  <c r="N579" i="1" s="1"/>
  <c r="D580" i="1"/>
  <c r="E580" i="1"/>
  <c r="N580" i="1" s="1"/>
  <c r="D581" i="1"/>
  <c r="E581" i="1"/>
  <c r="N581" i="1" s="1"/>
  <c r="D582" i="1"/>
  <c r="E582" i="1"/>
  <c r="N582" i="1" s="1"/>
  <c r="D583" i="1"/>
  <c r="E583" i="1"/>
  <c r="N583" i="1" s="1"/>
  <c r="D584" i="1"/>
  <c r="E584" i="1"/>
  <c r="N584" i="1" s="1"/>
  <c r="D585" i="1"/>
  <c r="E585" i="1"/>
  <c r="N585" i="1" s="1"/>
  <c r="D586" i="1"/>
  <c r="E586" i="1"/>
  <c r="N586" i="1" s="1"/>
  <c r="D587" i="1"/>
  <c r="E587" i="1"/>
  <c r="N587" i="1" s="1"/>
  <c r="D588" i="1"/>
  <c r="E588" i="1"/>
  <c r="N588" i="1" s="1"/>
  <c r="D589" i="1"/>
  <c r="E589" i="1"/>
  <c r="N589" i="1" s="1"/>
  <c r="D590" i="1"/>
  <c r="E590" i="1"/>
  <c r="N590" i="1" s="1"/>
  <c r="D591" i="1"/>
  <c r="E591" i="1"/>
  <c r="N591" i="1" s="1"/>
  <c r="D592" i="1"/>
  <c r="E592" i="1"/>
  <c r="N592" i="1" s="1"/>
  <c r="D593" i="1"/>
  <c r="E593" i="1"/>
  <c r="N593" i="1" s="1"/>
  <c r="D594" i="1"/>
  <c r="E594" i="1"/>
  <c r="N594" i="1" s="1"/>
  <c r="D595" i="1"/>
  <c r="E595" i="1"/>
  <c r="N595" i="1" s="1"/>
  <c r="D596" i="1"/>
  <c r="E596" i="1"/>
  <c r="N596" i="1" s="1"/>
  <c r="D597" i="1"/>
  <c r="E597" i="1"/>
  <c r="N597" i="1" s="1"/>
  <c r="D598" i="1"/>
  <c r="E598" i="1"/>
  <c r="N598" i="1" s="1"/>
  <c r="D599" i="1"/>
  <c r="E599" i="1"/>
  <c r="N599" i="1" s="1"/>
  <c r="D600" i="1"/>
  <c r="E600" i="1"/>
  <c r="N600" i="1" s="1"/>
  <c r="D601" i="1"/>
  <c r="E601" i="1"/>
  <c r="N601" i="1" s="1"/>
  <c r="D602" i="1"/>
  <c r="E602" i="1"/>
  <c r="N602" i="1" s="1"/>
  <c r="D603" i="1"/>
  <c r="E603" i="1"/>
  <c r="N603" i="1" s="1"/>
  <c r="D604" i="1"/>
  <c r="E604" i="1"/>
  <c r="N604" i="1" s="1"/>
  <c r="D605" i="1"/>
  <c r="E605" i="1"/>
  <c r="N605" i="1" s="1"/>
  <c r="D606" i="1"/>
  <c r="E606" i="1"/>
  <c r="N606" i="1" s="1"/>
  <c r="D607" i="1"/>
  <c r="E607" i="1"/>
  <c r="N607" i="1" s="1"/>
  <c r="D608" i="1"/>
  <c r="E608" i="1"/>
  <c r="N608" i="1" s="1"/>
  <c r="D609" i="1"/>
  <c r="E609" i="1"/>
  <c r="N609" i="1" s="1"/>
  <c r="D610" i="1"/>
  <c r="E610" i="1"/>
  <c r="N610" i="1" s="1"/>
  <c r="D611" i="1"/>
  <c r="E611" i="1"/>
  <c r="N611" i="1" s="1"/>
  <c r="D612" i="1"/>
  <c r="E612" i="1"/>
  <c r="N612" i="1" s="1"/>
  <c r="D613" i="1"/>
  <c r="E613" i="1"/>
  <c r="N613" i="1" s="1"/>
  <c r="D614" i="1"/>
  <c r="E614" i="1"/>
  <c r="N614" i="1" s="1"/>
  <c r="D615" i="1"/>
  <c r="E615" i="1"/>
  <c r="N615" i="1" s="1"/>
  <c r="D616" i="1"/>
  <c r="E616" i="1"/>
  <c r="N616" i="1" s="1"/>
  <c r="D617" i="1"/>
  <c r="E617" i="1"/>
  <c r="N617" i="1" s="1"/>
  <c r="D618" i="1"/>
  <c r="E618" i="1"/>
  <c r="N618" i="1" s="1"/>
  <c r="D619" i="1"/>
  <c r="E619" i="1"/>
  <c r="N619" i="1" s="1"/>
  <c r="D620" i="1"/>
  <c r="E620" i="1"/>
  <c r="N620" i="1" s="1"/>
  <c r="D621" i="1"/>
  <c r="E621" i="1"/>
  <c r="N621" i="1" s="1"/>
  <c r="D622" i="1"/>
  <c r="E622" i="1"/>
  <c r="N622" i="1" s="1"/>
  <c r="D623" i="1"/>
  <c r="E623" i="1"/>
  <c r="N623" i="1" s="1"/>
  <c r="D624" i="1"/>
  <c r="E624" i="1"/>
  <c r="N624" i="1" s="1"/>
  <c r="D625" i="1"/>
  <c r="E625" i="1"/>
  <c r="N625" i="1" s="1"/>
  <c r="D626" i="1"/>
  <c r="E626" i="1"/>
  <c r="N626" i="1" s="1"/>
  <c r="D627" i="1"/>
  <c r="E627" i="1"/>
  <c r="N627" i="1" s="1"/>
  <c r="D628" i="1"/>
  <c r="E628" i="1"/>
  <c r="N628" i="1" s="1"/>
  <c r="D629" i="1"/>
  <c r="E629" i="1"/>
  <c r="N629" i="1" s="1"/>
  <c r="D630" i="1"/>
  <c r="E630" i="1"/>
  <c r="N630" i="1" s="1"/>
  <c r="D631" i="1"/>
  <c r="E631" i="1"/>
  <c r="N631" i="1" s="1"/>
  <c r="D632" i="1"/>
  <c r="E632" i="1"/>
  <c r="N632" i="1" s="1"/>
  <c r="D633" i="1"/>
  <c r="E633" i="1"/>
  <c r="N633" i="1" s="1"/>
  <c r="D634" i="1"/>
  <c r="E634" i="1"/>
  <c r="N634" i="1" s="1"/>
  <c r="D635" i="1"/>
  <c r="E635" i="1"/>
  <c r="N635" i="1" s="1"/>
  <c r="D636" i="1"/>
  <c r="E636" i="1"/>
  <c r="N636" i="1" s="1"/>
  <c r="D637" i="1"/>
  <c r="E637" i="1"/>
  <c r="N637" i="1" s="1"/>
  <c r="D638" i="1"/>
  <c r="E638" i="1"/>
  <c r="N638" i="1" s="1"/>
  <c r="D639" i="1"/>
  <c r="E639" i="1"/>
  <c r="N639" i="1" s="1"/>
  <c r="D640" i="1"/>
  <c r="E640" i="1"/>
  <c r="N640" i="1" s="1"/>
  <c r="D641" i="1"/>
  <c r="E641" i="1"/>
  <c r="N641" i="1" s="1"/>
  <c r="D642" i="1"/>
  <c r="E642" i="1"/>
  <c r="N642" i="1" s="1"/>
  <c r="D643" i="1"/>
  <c r="E643" i="1"/>
  <c r="N643" i="1" s="1"/>
  <c r="D644" i="1"/>
  <c r="E644" i="1"/>
  <c r="N644" i="1" s="1"/>
  <c r="D645" i="1"/>
  <c r="E645" i="1"/>
  <c r="N645" i="1" s="1"/>
  <c r="D646" i="1"/>
  <c r="E646" i="1"/>
  <c r="N646" i="1" s="1"/>
  <c r="D647" i="1"/>
  <c r="E647" i="1"/>
  <c r="N647" i="1" s="1"/>
  <c r="D648" i="1"/>
  <c r="E648" i="1"/>
  <c r="N648" i="1" s="1"/>
  <c r="D649" i="1"/>
  <c r="E649" i="1"/>
  <c r="N649" i="1" s="1"/>
  <c r="D650" i="1"/>
  <c r="E650" i="1"/>
  <c r="N650" i="1" s="1"/>
  <c r="D651" i="1"/>
  <c r="E651" i="1"/>
  <c r="N651" i="1" s="1"/>
  <c r="D652" i="1"/>
  <c r="E652" i="1"/>
  <c r="N652" i="1" s="1"/>
  <c r="D653" i="1"/>
  <c r="E653" i="1"/>
  <c r="N653" i="1" s="1"/>
  <c r="D654" i="1"/>
  <c r="E654" i="1"/>
  <c r="N654" i="1" s="1"/>
  <c r="D655" i="1"/>
  <c r="E655" i="1"/>
  <c r="N655" i="1" s="1"/>
  <c r="D656" i="1"/>
  <c r="E656" i="1"/>
  <c r="N656" i="1" s="1"/>
  <c r="D657" i="1"/>
  <c r="E657" i="1"/>
  <c r="N657" i="1" s="1"/>
  <c r="D658" i="1"/>
  <c r="E658" i="1"/>
  <c r="N658" i="1" s="1"/>
  <c r="D659" i="1"/>
  <c r="E659" i="1"/>
  <c r="N659" i="1" s="1"/>
  <c r="D660" i="1"/>
  <c r="E660" i="1"/>
  <c r="N660" i="1" s="1"/>
  <c r="D661" i="1"/>
  <c r="E661" i="1"/>
  <c r="N661" i="1" s="1"/>
  <c r="D662" i="1"/>
  <c r="E662" i="1"/>
  <c r="N662" i="1" s="1"/>
  <c r="D663" i="1"/>
  <c r="E663" i="1"/>
  <c r="N663" i="1" s="1"/>
  <c r="D664" i="1"/>
  <c r="E664" i="1"/>
  <c r="N664" i="1" s="1"/>
  <c r="D665" i="1"/>
  <c r="E665" i="1"/>
  <c r="N665" i="1" s="1"/>
  <c r="D666" i="1"/>
  <c r="E666" i="1"/>
  <c r="N666" i="1" s="1"/>
  <c r="D667" i="1"/>
  <c r="E667" i="1"/>
  <c r="N667" i="1" s="1"/>
  <c r="D668" i="1"/>
  <c r="E668" i="1"/>
  <c r="N668" i="1" s="1"/>
  <c r="D669" i="1"/>
  <c r="E669" i="1"/>
  <c r="N669" i="1" s="1"/>
  <c r="D670" i="1"/>
  <c r="E670" i="1"/>
  <c r="N670" i="1" s="1"/>
  <c r="D671" i="1"/>
  <c r="E671" i="1"/>
  <c r="N671" i="1" s="1"/>
  <c r="D672" i="1"/>
  <c r="E672" i="1"/>
  <c r="N672" i="1" s="1"/>
  <c r="D673" i="1"/>
  <c r="E673" i="1"/>
  <c r="N673" i="1" s="1"/>
  <c r="D674" i="1"/>
  <c r="E674" i="1"/>
  <c r="N674" i="1" s="1"/>
  <c r="D675" i="1"/>
  <c r="E675" i="1"/>
  <c r="N675" i="1" s="1"/>
  <c r="D676" i="1"/>
  <c r="E676" i="1"/>
  <c r="N676" i="1" s="1"/>
  <c r="D677" i="1"/>
  <c r="E677" i="1"/>
  <c r="N677" i="1" s="1"/>
  <c r="D678" i="1"/>
  <c r="E678" i="1"/>
  <c r="N678" i="1" s="1"/>
  <c r="D679" i="1"/>
  <c r="E679" i="1"/>
  <c r="N679" i="1" s="1"/>
  <c r="D680" i="1"/>
  <c r="E680" i="1"/>
  <c r="N680" i="1" s="1"/>
  <c r="D681" i="1"/>
  <c r="E681" i="1"/>
  <c r="N681" i="1" s="1"/>
  <c r="D682" i="1"/>
  <c r="E682" i="1"/>
  <c r="N682" i="1" s="1"/>
  <c r="D683" i="1"/>
  <c r="E683" i="1"/>
  <c r="N683" i="1" s="1"/>
  <c r="D684" i="1"/>
  <c r="E684" i="1"/>
  <c r="N684" i="1" s="1"/>
  <c r="D685" i="1"/>
  <c r="E685" i="1"/>
  <c r="N685" i="1" s="1"/>
  <c r="D686" i="1"/>
  <c r="E686" i="1"/>
  <c r="N686" i="1" s="1"/>
  <c r="D687" i="1"/>
  <c r="E687" i="1"/>
  <c r="N687" i="1" s="1"/>
  <c r="D688" i="1"/>
  <c r="E688" i="1"/>
  <c r="N688" i="1" s="1"/>
  <c r="D689" i="1"/>
  <c r="E689" i="1"/>
  <c r="N689" i="1" s="1"/>
  <c r="D690" i="1"/>
  <c r="E690" i="1"/>
  <c r="N690" i="1" s="1"/>
  <c r="D691" i="1"/>
  <c r="E691" i="1"/>
  <c r="N691" i="1" s="1"/>
  <c r="D692" i="1"/>
  <c r="E692" i="1"/>
  <c r="N692" i="1" s="1"/>
  <c r="D693" i="1"/>
  <c r="E693" i="1"/>
  <c r="N693" i="1" s="1"/>
  <c r="D694" i="1"/>
  <c r="E694" i="1"/>
  <c r="N694" i="1" s="1"/>
  <c r="D695" i="1"/>
  <c r="E695" i="1"/>
  <c r="N695" i="1" s="1"/>
  <c r="D696" i="1"/>
  <c r="E696" i="1"/>
  <c r="N696" i="1" s="1"/>
  <c r="D697" i="1"/>
  <c r="E697" i="1"/>
  <c r="N697" i="1" s="1"/>
  <c r="D698" i="1"/>
  <c r="E698" i="1"/>
  <c r="N698" i="1" s="1"/>
  <c r="D699" i="1"/>
  <c r="E699" i="1"/>
  <c r="N699" i="1" s="1"/>
  <c r="D700" i="1"/>
  <c r="E700" i="1"/>
  <c r="N700" i="1" s="1"/>
  <c r="D701" i="1"/>
  <c r="E701" i="1"/>
  <c r="N701" i="1" s="1"/>
  <c r="D702" i="1"/>
  <c r="E702" i="1"/>
  <c r="N702" i="1" s="1"/>
  <c r="D703" i="1"/>
  <c r="E703" i="1"/>
  <c r="N703" i="1" s="1"/>
  <c r="D704" i="1"/>
  <c r="E704" i="1"/>
  <c r="N704" i="1" s="1"/>
  <c r="D705" i="1"/>
  <c r="E705" i="1"/>
  <c r="N705" i="1" s="1"/>
  <c r="D706" i="1"/>
  <c r="E706" i="1"/>
  <c r="N706" i="1" s="1"/>
  <c r="D707" i="1"/>
  <c r="E707" i="1"/>
  <c r="N707" i="1" s="1"/>
  <c r="D708" i="1"/>
  <c r="E708" i="1"/>
  <c r="N708" i="1" s="1"/>
  <c r="D709" i="1"/>
  <c r="E709" i="1"/>
  <c r="N709" i="1" s="1"/>
  <c r="D710" i="1"/>
  <c r="E710" i="1"/>
  <c r="N710" i="1" s="1"/>
  <c r="D711" i="1"/>
  <c r="E711" i="1"/>
  <c r="N711" i="1" s="1"/>
  <c r="D712" i="1"/>
  <c r="E712" i="1"/>
  <c r="N712" i="1" s="1"/>
  <c r="D713" i="1"/>
  <c r="E713" i="1"/>
  <c r="N713" i="1" s="1"/>
  <c r="D714" i="1"/>
  <c r="E714" i="1"/>
  <c r="N714" i="1" s="1"/>
  <c r="D715" i="1"/>
  <c r="E715" i="1"/>
  <c r="N715" i="1" s="1"/>
  <c r="D716" i="1"/>
  <c r="E716" i="1"/>
  <c r="N716" i="1" s="1"/>
  <c r="D717" i="1"/>
  <c r="E717" i="1"/>
  <c r="N717" i="1" s="1"/>
  <c r="D718" i="1"/>
  <c r="E718" i="1"/>
  <c r="N718" i="1" s="1"/>
  <c r="D719" i="1"/>
  <c r="E719" i="1"/>
  <c r="N719" i="1" s="1"/>
  <c r="D720" i="1"/>
  <c r="E720" i="1"/>
  <c r="N720" i="1" s="1"/>
  <c r="D721" i="1"/>
  <c r="E721" i="1"/>
  <c r="N721" i="1" s="1"/>
  <c r="D722" i="1"/>
  <c r="E722" i="1"/>
  <c r="N722" i="1" s="1"/>
  <c r="D723" i="1"/>
  <c r="E723" i="1"/>
  <c r="N723" i="1" s="1"/>
  <c r="D724" i="1"/>
  <c r="E724" i="1"/>
  <c r="N724" i="1" s="1"/>
  <c r="D725" i="1"/>
  <c r="E725" i="1"/>
  <c r="N725" i="1" s="1"/>
  <c r="D726" i="1"/>
  <c r="E726" i="1"/>
  <c r="N726" i="1" s="1"/>
  <c r="D727" i="1"/>
  <c r="E727" i="1"/>
  <c r="N727" i="1" s="1"/>
  <c r="D728" i="1"/>
  <c r="E728" i="1"/>
  <c r="N728" i="1" s="1"/>
  <c r="D729" i="1"/>
  <c r="E729" i="1"/>
  <c r="N729" i="1" s="1"/>
  <c r="D730" i="1"/>
  <c r="E730" i="1"/>
  <c r="N730" i="1" s="1"/>
  <c r="D731" i="1"/>
  <c r="E731" i="1"/>
  <c r="N731" i="1" s="1"/>
  <c r="D732" i="1"/>
  <c r="E732" i="1"/>
  <c r="N732" i="1" s="1"/>
  <c r="D733" i="1"/>
  <c r="E733" i="1"/>
  <c r="N733" i="1" s="1"/>
  <c r="D734" i="1"/>
  <c r="E734" i="1"/>
  <c r="N734" i="1" s="1"/>
  <c r="D735" i="1"/>
  <c r="E735" i="1"/>
  <c r="N735" i="1" s="1"/>
  <c r="D736" i="1"/>
  <c r="E736" i="1"/>
  <c r="N736" i="1" s="1"/>
  <c r="D737" i="1"/>
  <c r="E737" i="1"/>
  <c r="N737" i="1" s="1"/>
  <c r="D738" i="1"/>
  <c r="E738" i="1"/>
  <c r="N738" i="1" s="1"/>
  <c r="D739" i="1"/>
  <c r="E739" i="1"/>
  <c r="N739" i="1" s="1"/>
  <c r="D740" i="1"/>
  <c r="E740" i="1"/>
  <c r="N740" i="1" s="1"/>
  <c r="D741" i="1"/>
  <c r="E741" i="1"/>
  <c r="N741" i="1" s="1"/>
  <c r="D742" i="1"/>
  <c r="E742" i="1"/>
  <c r="N742" i="1" s="1"/>
  <c r="D743" i="1"/>
  <c r="E743" i="1"/>
  <c r="N743" i="1" s="1"/>
  <c r="D744" i="1"/>
  <c r="E744" i="1"/>
  <c r="N744" i="1" s="1"/>
  <c r="D745" i="1"/>
  <c r="E745" i="1"/>
  <c r="N745" i="1" s="1"/>
  <c r="D746" i="1"/>
  <c r="E746" i="1"/>
  <c r="N746" i="1" s="1"/>
  <c r="D747" i="1"/>
  <c r="E747" i="1"/>
  <c r="N747" i="1" s="1"/>
  <c r="D748" i="1"/>
  <c r="E748" i="1"/>
  <c r="N748" i="1" s="1"/>
  <c r="D749" i="1"/>
  <c r="E749" i="1"/>
  <c r="N749" i="1" s="1"/>
  <c r="D750" i="1"/>
  <c r="E750" i="1"/>
  <c r="N750" i="1" s="1"/>
  <c r="D751" i="1"/>
  <c r="E751" i="1"/>
  <c r="N751" i="1" s="1"/>
  <c r="D752" i="1"/>
  <c r="E752" i="1"/>
  <c r="N752" i="1" s="1"/>
  <c r="D753" i="1"/>
  <c r="E753" i="1"/>
  <c r="N753" i="1" s="1"/>
  <c r="D754" i="1"/>
  <c r="E754" i="1"/>
  <c r="N754" i="1" s="1"/>
  <c r="D755" i="1"/>
  <c r="E755" i="1"/>
  <c r="N755" i="1" s="1"/>
  <c r="D756" i="1"/>
  <c r="E756" i="1"/>
  <c r="N756" i="1" s="1"/>
  <c r="D757" i="1"/>
  <c r="E757" i="1"/>
  <c r="N757" i="1" s="1"/>
  <c r="D758" i="1"/>
  <c r="E758" i="1"/>
  <c r="N758" i="1" s="1"/>
  <c r="D759" i="1"/>
  <c r="E759" i="1"/>
  <c r="N759" i="1" s="1"/>
  <c r="D760" i="1"/>
  <c r="E760" i="1"/>
  <c r="N760" i="1" s="1"/>
  <c r="D761" i="1"/>
  <c r="E761" i="1"/>
  <c r="N761" i="1" s="1"/>
  <c r="D762" i="1"/>
  <c r="E762" i="1"/>
  <c r="N762" i="1" s="1"/>
  <c r="D763" i="1"/>
  <c r="E763" i="1"/>
  <c r="N763" i="1" s="1"/>
  <c r="D764" i="1"/>
  <c r="E764" i="1"/>
  <c r="N764" i="1" s="1"/>
  <c r="D765" i="1"/>
  <c r="E765" i="1"/>
  <c r="N765" i="1" s="1"/>
  <c r="D766" i="1"/>
  <c r="E766" i="1"/>
  <c r="N766" i="1" s="1"/>
  <c r="D767" i="1"/>
  <c r="E767" i="1"/>
  <c r="N767" i="1" s="1"/>
  <c r="D768" i="1"/>
  <c r="E768" i="1"/>
  <c r="N768" i="1" s="1"/>
  <c r="D769" i="1"/>
  <c r="E769" i="1"/>
  <c r="N769" i="1" s="1"/>
  <c r="D770" i="1"/>
  <c r="E770" i="1"/>
  <c r="N770" i="1" s="1"/>
  <c r="D771" i="1"/>
  <c r="E771" i="1"/>
  <c r="N771" i="1" s="1"/>
  <c r="D772" i="1"/>
  <c r="E772" i="1"/>
  <c r="N772" i="1" s="1"/>
  <c r="D773" i="1"/>
  <c r="E773" i="1"/>
  <c r="N773" i="1" s="1"/>
  <c r="D774" i="1"/>
  <c r="E774" i="1"/>
  <c r="N774" i="1" s="1"/>
  <c r="D775" i="1"/>
  <c r="E775" i="1"/>
  <c r="N775" i="1" s="1"/>
  <c r="D776" i="1"/>
  <c r="E776" i="1"/>
  <c r="N776" i="1" s="1"/>
  <c r="D777" i="1"/>
  <c r="E777" i="1"/>
  <c r="N777" i="1" s="1"/>
  <c r="D778" i="1"/>
  <c r="E778" i="1"/>
  <c r="N778" i="1" s="1"/>
  <c r="D779" i="1"/>
  <c r="E779" i="1"/>
  <c r="N779" i="1" s="1"/>
  <c r="D780" i="1"/>
  <c r="E780" i="1"/>
  <c r="N780" i="1" s="1"/>
  <c r="D781" i="1"/>
  <c r="E781" i="1"/>
  <c r="N781" i="1" s="1"/>
  <c r="D782" i="1"/>
  <c r="E782" i="1"/>
  <c r="N782" i="1" s="1"/>
  <c r="D783" i="1"/>
  <c r="E783" i="1"/>
  <c r="N783" i="1" s="1"/>
  <c r="D784" i="1"/>
  <c r="E784" i="1"/>
  <c r="N784" i="1" s="1"/>
  <c r="D785" i="1"/>
  <c r="E785" i="1"/>
  <c r="N785" i="1" s="1"/>
  <c r="D786" i="1"/>
  <c r="E786" i="1"/>
  <c r="N786" i="1" s="1"/>
  <c r="D787" i="1"/>
  <c r="E787" i="1"/>
  <c r="N787" i="1" s="1"/>
  <c r="D788" i="1"/>
  <c r="E788" i="1"/>
  <c r="N788" i="1" s="1"/>
  <c r="D789" i="1"/>
  <c r="E789" i="1"/>
  <c r="N789" i="1" s="1"/>
  <c r="D790" i="1"/>
  <c r="E790" i="1"/>
  <c r="N790" i="1" s="1"/>
  <c r="D791" i="1"/>
  <c r="E791" i="1"/>
  <c r="N791" i="1" s="1"/>
  <c r="D792" i="1"/>
  <c r="E792" i="1"/>
  <c r="N792" i="1" s="1"/>
  <c r="D793" i="1"/>
  <c r="E793" i="1"/>
  <c r="N793" i="1" s="1"/>
  <c r="D794" i="1"/>
  <c r="E794" i="1"/>
  <c r="N794" i="1" s="1"/>
  <c r="D795" i="1"/>
  <c r="E795" i="1"/>
  <c r="N795" i="1" s="1"/>
  <c r="D796" i="1"/>
  <c r="E796" i="1"/>
  <c r="N796" i="1" s="1"/>
  <c r="D797" i="1"/>
  <c r="E797" i="1"/>
  <c r="N797" i="1" s="1"/>
  <c r="D798" i="1"/>
  <c r="E798" i="1"/>
  <c r="N798" i="1" s="1"/>
  <c r="D799" i="1"/>
  <c r="E799" i="1"/>
  <c r="N799" i="1" s="1"/>
  <c r="D800" i="1"/>
  <c r="E800" i="1"/>
  <c r="N800" i="1" s="1"/>
  <c r="D801" i="1"/>
  <c r="E801" i="1"/>
  <c r="N801" i="1" s="1"/>
  <c r="D802" i="1"/>
  <c r="E802" i="1"/>
  <c r="N802" i="1" s="1"/>
  <c r="D803" i="1"/>
  <c r="E803" i="1"/>
  <c r="N803" i="1" s="1"/>
  <c r="D804" i="1"/>
  <c r="E804" i="1"/>
  <c r="N804" i="1" s="1"/>
  <c r="D805" i="1"/>
  <c r="E805" i="1"/>
  <c r="N805" i="1" s="1"/>
  <c r="D806" i="1"/>
  <c r="E806" i="1"/>
  <c r="N806" i="1" s="1"/>
  <c r="D807" i="1"/>
  <c r="E807" i="1"/>
  <c r="N807" i="1" s="1"/>
  <c r="D808" i="1"/>
  <c r="E808" i="1"/>
  <c r="N808" i="1" s="1"/>
  <c r="D809" i="1"/>
  <c r="E809" i="1"/>
  <c r="N809" i="1" s="1"/>
  <c r="D810" i="1"/>
  <c r="E810" i="1"/>
  <c r="N810" i="1" s="1"/>
  <c r="D811" i="1"/>
  <c r="E811" i="1"/>
  <c r="N811" i="1" s="1"/>
  <c r="D812" i="1"/>
  <c r="E812" i="1"/>
  <c r="N812" i="1" s="1"/>
  <c r="D813" i="1"/>
  <c r="E813" i="1"/>
  <c r="N813" i="1" s="1"/>
  <c r="D814" i="1"/>
  <c r="E814" i="1"/>
  <c r="N814" i="1" s="1"/>
  <c r="D815" i="1"/>
  <c r="E815" i="1"/>
  <c r="N815" i="1" s="1"/>
  <c r="D816" i="1"/>
  <c r="E816" i="1"/>
  <c r="N816" i="1" s="1"/>
  <c r="D817" i="1"/>
  <c r="E817" i="1"/>
  <c r="N817" i="1" s="1"/>
  <c r="D818" i="1"/>
  <c r="E818" i="1"/>
  <c r="N818" i="1" s="1"/>
  <c r="D819" i="1"/>
  <c r="E819" i="1"/>
  <c r="N819" i="1" s="1"/>
  <c r="D820" i="1"/>
  <c r="E820" i="1"/>
  <c r="N820" i="1" s="1"/>
  <c r="D821" i="1"/>
  <c r="E821" i="1"/>
  <c r="N821" i="1" s="1"/>
  <c r="D822" i="1"/>
  <c r="E822" i="1"/>
  <c r="N822" i="1" s="1"/>
  <c r="D823" i="1"/>
  <c r="E823" i="1"/>
  <c r="N823" i="1" s="1"/>
  <c r="D824" i="1"/>
  <c r="E824" i="1"/>
  <c r="N824" i="1" s="1"/>
  <c r="D825" i="1"/>
  <c r="E825" i="1"/>
  <c r="N825" i="1" s="1"/>
  <c r="D826" i="1"/>
  <c r="E826" i="1"/>
  <c r="N826" i="1" s="1"/>
  <c r="D827" i="1"/>
  <c r="E827" i="1"/>
  <c r="N827" i="1" s="1"/>
  <c r="D828" i="1"/>
  <c r="E828" i="1"/>
  <c r="N828" i="1" s="1"/>
  <c r="D829" i="1"/>
  <c r="E829" i="1"/>
  <c r="N829" i="1" s="1"/>
  <c r="D830" i="1"/>
  <c r="E830" i="1"/>
  <c r="N830" i="1" s="1"/>
  <c r="D831" i="1"/>
  <c r="E831" i="1"/>
  <c r="N831" i="1" s="1"/>
  <c r="D832" i="1"/>
  <c r="E832" i="1"/>
  <c r="N832" i="1" s="1"/>
  <c r="D833" i="1"/>
  <c r="E833" i="1"/>
  <c r="N833" i="1" s="1"/>
  <c r="D834" i="1"/>
  <c r="E834" i="1"/>
  <c r="N834" i="1" s="1"/>
  <c r="D835" i="1"/>
  <c r="E835" i="1"/>
  <c r="N835" i="1" s="1"/>
  <c r="D836" i="1"/>
  <c r="E836" i="1"/>
  <c r="N836" i="1" s="1"/>
  <c r="D837" i="1"/>
  <c r="E837" i="1"/>
  <c r="N837" i="1" s="1"/>
  <c r="D838" i="1"/>
  <c r="E838" i="1"/>
  <c r="N838" i="1" s="1"/>
  <c r="D839" i="1"/>
  <c r="E839" i="1"/>
  <c r="N839" i="1" s="1"/>
  <c r="D840" i="1"/>
  <c r="E840" i="1"/>
  <c r="N840" i="1" s="1"/>
  <c r="D841" i="1"/>
  <c r="E841" i="1"/>
  <c r="N841" i="1" s="1"/>
  <c r="D842" i="1"/>
  <c r="E842" i="1"/>
  <c r="N842" i="1" s="1"/>
  <c r="D843" i="1"/>
  <c r="E843" i="1"/>
  <c r="N843" i="1" s="1"/>
  <c r="D844" i="1"/>
  <c r="E844" i="1"/>
  <c r="N844" i="1" s="1"/>
  <c r="D845" i="1"/>
  <c r="E845" i="1"/>
  <c r="N845" i="1" s="1"/>
  <c r="D846" i="1"/>
  <c r="E846" i="1"/>
  <c r="N846" i="1" s="1"/>
  <c r="D847" i="1"/>
  <c r="E847" i="1"/>
  <c r="N847" i="1" s="1"/>
  <c r="D848" i="1"/>
  <c r="E848" i="1"/>
  <c r="N848" i="1" s="1"/>
  <c r="D849" i="1"/>
  <c r="E849" i="1"/>
  <c r="N849" i="1" s="1"/>
  <c r="D850" i="1"/>
  <c r="E850" i="1"/>
  <c r="N850" i="1" s="1"/>
  <c r="D851" i="1"/>
  <c r="E851" i="1"/>
  <c r="N851" i="1" s="1"/>
  <c r="D852" i="1"/>
  <c r="E852" i="1"/>
  <c r="N852" i="1" s="1"/>
  <c r="D853" i="1"/>
  <c r="E853" i="1"/>
  <c r="N853" i="1" s="1"/>
  <c r="D854" i="1"/>
  <c r="E854" i="1"/>
  <c r="N854" i="1" s="1"/>
  <c r="D855" i="1"/>
  <c r="E855" i="1"/>
  <c r="N855" i="1" s="1"/>
  <c r="D856" i="1"/>
  <c r="E856" i="1"/>
  <c r="N856" i="1" s="1"/>
  <c r="D857" i="1"/>
  <c r="E857" i="1"/>
  <c r="N857" i="1" s="1"/>
  <c r="D858" i="1"/>
  <c r="E858" i="1"/>
  <c r="N858" i="1" s="1"/>
  <c r="D859" i="1"/>
  <c r="E859" i="1"/>
  <c r="N859" i="1" s="1"/>
  <c r="D860" i="1"/>
  <c r="E860" i="1"/>
  <c r="N860" i="1" s="1"/>
  <c r="D861" i="1"/>
  <c r="E861" i="1"/>
  <c r="N861" i="1" s="1"/>
  <c r="D862" i="1"/>
  <c r="E862" i="1"/>
  <c r="N862" i="1" s="1"/>
  <c r="D863" i="1"/>
  <c r="E863" i="1"/>
  <c r="N863" i="1" s="1"/>
  <c r="D864" i="1"/>
  <c r="E864" i="1"/>
  <c r="N864" i="1" s="1"/>
  <c r="D865" i="1"/>
  <c r="E865" i="1"/>
  <c r="N865" i="1" s="1"/>
  <c r="D866" i="1"/>
  <c r="E866" i="1"/>
  <c r="N866" i="1" s="1"/>
  <c r="D867" i="1"/>
  <c r="E867" i="1"/>
  <c r="N867" i="1" s="1"/>
  <c r="D868" i="1"/>
  <c r="E868" i="1"/>
  <c r="N868" i="1" s="1"/>
  <c r="D869" i="1"/>
  <c r="E869" i="1"/>
  <c r="N869" i="1" s="1"/>
  <c r="D870" i="1"/>
  <c r="E870" i="1"/>
  <c r="N870" i="1" s="1"/>
  <c r="D871" i="1"/>
  <c r="E871" i="1"/>
  <c r="N871" i="1" s="1"/>
  <c r="D872" i="1"/>
  <c r="E872" i="1"/>
  <c r="N872" i="1" s="1"/>
  <c r="D873" i="1"/>
  <c r="E873" i="1"/>
  <c r="N873" i="1" s="1"/>
  <c r="D874" i="1"/>
  <c r="E874" i="1"/>
  <c r="N874" i="1" s="1"/>
  <c r="D875" i="1"/>
  <c r="E875" i="1"/>
  <c r="N875" i="1" s="1"/>
  <c r="D876" i="1"/>
  <c r="E876" i="1"/>
  <c r="N876" i="1" s="1"/>
  <c r="D877" i="1"/>
  <c r="E877" i="1"/>
  <c r="N877" i="1" s="1"/>
  <c r="D878" i="1"/>
  <c r="E878" i="1"/>
  <c r="N878" i="1" s="1"/>
  <c r="D879" i="1"/>
  <c r="E879" i="1"/>
  <c r="N879" i="1" s="1"/>
  <c r="D880" i="1"/>
  <c r="E880" i="1"/>
  <c r="N880" i="1" s="1"/>
  <c r="D881" i="1"/>
  <c r="E881" i="1"/>
  <c r="N881" i="1" s="1"/>
  <c r="D882" i="1"/>
  <c r="E882" i="1"/>
  <c r="N882" i="1" s="1"/>
  <c r="D883" i="1"/>
  <c r="E883" i="1"/>
  <c r="N883" i="1" s="1"/>
  <c r="D884" i="1"/>
  <c r="E884" i="1"/>
  <c r="N884" i="1" s="1"/>
  <c r="D885" i="1"/>
  <c r="E885" i="1"/>
  <c r="N885" i="1" s="1"/>
  <c r="D886" i="1"/>
  <c r="E886" i="1"/>
  <c r="N886" i="1" s="1"/>
  <c r="D887" i="1"/>
  <c r="E887" i="1"/>
  <c r="N887" i="1" s="1"/>
  <c r="D888" i="1"/>
  <c r="E888" i="1"/>
  <c r="N888" i="1" s="1"/>
  <c r="D889" i="1"/>
  <c r="E889" i="1"/>
  <c r="N889" i="1" s="1"/>
  <c r="D890" i="1"/>
  <c r="E890" i="1"/>
  <c r="N890" i="1" s="1"/>
  <c r="D891" i="1"/>
  <c r="E891" i="1"/>
  <c r="N891" i="1" s="1"/>
  <c r="D892" i="1"/>
  <c r="E892" i="1"/>
  <c r="N892" i="1" s="1"/>
  <c r="D893" i="1"/>
  <c r="E893" i="1"/>
  <c r="N893" i="1" s="1"/>
  <c r="D894" i="1"/>
  <c r="E894" i="1"/>
  <c r="N894" i="1" s="1"/>
  <c r="D895" i="1"/>
  <c r="E895" i="1"/>
  <c r="N895" i="1" s="1"/>
  <c r="D896" i="1"/>
  <c r="E896" i="1"/>
  <c r="N896" i="1" s="1"/>
  <c r="D897" i="1"/>
  <c r="E897" i="1"/>
  <c r="N897" i="1" s="1"/>
  <c r="D898" i="1"/>
  <c r="E898" i="1"/>
  <c r="N898" i="1" s="1"/>
  <c r="D899" i="1"/>
  <c r="E899" i="1"/>
  <c r="N899" i="1" s="1"/>
  <c r="D900" i="1"/>
  <c r="E900" i="1"/>
  <c r="N900" i="1" s="1"/>
  <c r="D901" i="1"/>
  <c r="E901" i="1"/>
  <c r="N901" i="1" s="1"/>
  <c r="D902" i="1"/>
  <c r="E902" i="1"/>
  <c r="N902" i="1" s="1"/>
  <c r="D903" i="1"/>
  <c r="E903" i="1"/>
  <c r="N903" i="1" s="1"/>
  <c r="D904" i="1"/>
  <c r="E904" i="1"/>
  <c r="N904" i="1" s="1"/>
  <c r="D905" i="1"/>
  <c r="E905" i="1"/>
  <c r="N905" i="1" s="1"/>
  <c r="D906" i="1"/>
  <c r="E906" i="1"/>
  <c r="N906" i="1" s="1"/>
  <c r="D907" i="1"/>
  <c r="E907" i="1"/>
  <c r="N907" i="1" s="1"/>
  <c r="D908" i="1"/>
  <c r="E908" i="1"/>
  <c r="N908" i="1" s="1"/>
  <c r="D909" i="1"/>
  <c r="E909" i="1"/>
  <c r="N909" i="1" s="1"/>
  <c r="D910" i="1"/>
  <c r="E910" i="1"/>
  <c r="N910" i="1" s="1"/>
  <c r="D911" i="1"/>
  <c r="E911" i="1"/>
  <c r="N911" i="1" s="1"/>
  <c r="D912" i="1"/>
  <c r="E912" i="1"/>
  <c r="N912" i="1" s="1"/>
  <c r="D913" i="1"/>
  <c r="E913" i="1"/>
  <c r="N913" i="1" s="1"/>
  <c r="D914" i="1"/>
  <c r="E914" i="1"/>
  <c r="N914" i="1" s="1"/>
  <c r="D915" i="1"/>
  <c r="E915" i="1"/>
  <c r="N915" i="1" s="1"/>
  <c r="D916" i="1"/>
  <c r="E916" i="1"/>
  <c r="N916" i="1" s="1"/>
  <c r="D917" i="1"/>
  <c r="E917" i="1"/>
  <c r="N917" i="1" s="1"/>
  <c r="D918" i="1"/>
  <c r="E918" i="1"/>
  <c r="N918" i="1" s="1"/>
  <c r="D919" i="1"/>
  <c r="E919" i="1"/>
  <c r="N919" i="1" s="1"/>
  <c r="D920" i="1"/>
  <c r="E920" i="1"/>
  <c r="N920" i="1" s="1"/>
  <c r="D921" i="1"/>
  <c r="E921" i="1"/>
  <c r="N921" i="1" s="1"/>
  <c r="D922" i="1"/>
  <c r="E922" i="1"/>
  <c r="N922" i="1" s="1"/>
  <c r="D923" i="1"/>
  <c r="E923" i="1"/>
  <c r="N923" i="1" s="1"/>
  <c r="D924" i="1"/>
  <c r="E924" i="1"/>
  <c r="N924" i="1" s="1"/>
  <c r="D925" i="1"/>
  <c r="E925" i="1"/>
  <c r="N925" i="1" s="1"/>
  <c r="D926" i="1"/>
  <c r="E926" i="1"/>
  <c r="N926" i="1" s="1"/>
  <c r="D927" i="1"/>
  <c r="E927" i="1"/>
  <c r="N927" i="1" s="1"/>
  <c r="D928" i="1"/>
  <c r="E928" i="1"/>
  <c r="N928" i="1" s="1"/>
  <c r="D929" i="1"/>
  <c r="E929" i="1"/>
  <c r="N929" i="1" s="1"/>
  <c r="D930" i="1"/>
  <c r="E930" i="1"/>
  <c r="N930" i="1" s="1"/>
  <c r="D931" i="1"/>
  <c r="E931" i="1"/>
  <c r="N931" i="1" s="1"/>
  <c r="D932" i="1"/>
  <c r="E932" i="1"/>
  <c r="N932" i="1" s="1"/>
  <c r="D933" i="1"/>
  <c r="E933" i="1"/>
  <c r="N933" i="1" s="1"/>
  <c r="D934" i="1"/>
  <c r="E934" i="1"/>
  <c r="N934" i="1" s="1"/>
  <c r="D935" i="1"/>
  <c r="E935" i="1"/>
  <c r="N935" i="1" s="1"/>
  <c r="D936" i="1"/>
  <c r="E936" i="1"/>
  <c r="N936" i="1" s="1"/>
  <c r="D937" i="1"/>
  <c r="E937" i="1"/>
  <c r="N937" i="1" s="1"/>
  <c r="D938" i="1"/>
  <c r="E938" i="1"/>
  <c r="N938" i="1" s="1"/>
  <c r="D939" i="1"/>
  <c r="E939" i="1"/>
  <c r="N939" i="1" s="1"/>
  <c r="D940" i="1"/>
  <c r="E940" i="1"/>
  <c r="N940" i="1" s="1"/>
  <c r="D941" i="1"/>
  <c r="E941" i="1"/>
  <c r="N941" i="1" s="1"/>
  <c r="D942" i="1"/>
  <c r="E942" i="1"/>
  <c r="N942" i="1" s="1"/>
  <c r="D943" i="1"/>
  <c r="E943" i="1"/>
  <c r="N943" i="1" s="1"/>
  <c r="D944" i="1"/>
  <c r="E944" i="1"/>
  <c r="N944" i="1" s="1"/>
  <c r="D945" i="1"/>
  <c r="E945" i="1"/>
  <c r="N945" i="1" s="1"/>
  <c r="D946" i="1"/>
  <c r="E946" i="1"/>
  <c r="N946" i="1" s="1"/>
  <c r="D947" i="1"/>
  <c r="E947" i="1"/>
  <c r="N947" i="1" s="1"/>
  <c r="D948" i="1"/>
  <c r="E948" i="1"/>
  <c r="N948" i="1" s="1"/>
  <c r="D949" i="1"/>
  <c r="E949" i="1"/>
  <c r="N949" i="1" s="1"/>
  <c r="D950" i="1"/>
  <c r="E950" i="1"/>
  <c r="N950" i="1" s="1"/>
  <c r="D951" i="1"/>
  <c r="E951" i="1"/>
  <c r="N951" i="1" s="1"/>
  <c r="D952" i="1"/>
  <c r="E952" i="1"/>
  <c r="N952" i="1" s="1"/>
  <c r="D953" i="1"/>
  <c r="E953" i="1"/>
  <c r="N953" i="1" s="1"/>
  <c r="D954" i="1"/>
  <c r="E954" i="1"/>
  <c r="N954" i="1" s="1"/>
  <c r="D955" i="1"/>
  <c r="E955" i="1"/>
  <c r="N955" i="1" s="1"/>
  <c r="D956" i="1"/>
  <c r="E956" i="1"/>
  <c r="N956" i="1" s="1"/>
  <c r="D957" i="1"/>
  <c r="E957" i="1"/>
  <c r="N957" i="1" s="1"/>
  <c r="D958" i="1"/>
  <c r="E958" i="1"/>
  <c r="N958" i="1" s="1"/>
  <c r="D959" i="1"/>
  <c r="E959" i="1"/>
  <c r="N959" i="1" s="1"/>
  <c r="D960" i="1"/>
  <c r="E960" i="1"/>
  <c r="N960" i="1" s="1"/>
  <c r="D961" i="1"/>
  <c r="E961" i="1"/>
  <c r="N961" i="1" s="1"/>
  <c r="D962" i="1"/>
  <c r="E962" i="1"/>
  <c r="N962" i="1" s="1"/>
  <c r="D963" i="1"/>
  <c r="E963" i="1"/>
  <c r="N963" i="1" s="1"/>
  <c r="D964" i="1"/>
  <c r="E964" i="1"/>
  <c r="N964" i="1" s="1"/>
  <c r="D965" i="1"/>
  <c r="E965" i="1"/>
  <c r="N965" i="1" s="1"/>
  <c r="D966" i="1"/>
  <c r="E966" i="1"/>
  <c r="N966" i="1" s="1"/>
  <c r="D967" i="1"/>
  <c r="E967" i="1"/>
  <c r="N967" i="1" s="1"/>
  <c r="D968" i="1"/>
  <c r="E968" i="1"/>
  <c r="N968" i="1" s="1"/>
  <c r="D969" i="1"/>
  <c r="E969" i="1"/>
  <c r="N969" i="1" s="1"/>
  <c r="D970" i="1"/>
  <c r="E970" i="1"/>
  <c r="N970" i="1" s="1"/>
  <c r="D971" i="1"/>
  <c r="E971" i="1"/>
  <c r="N971" i="1" s="1"/>
  <c r="D972" i="1"/>
  <c r="E972" i="1"/>
  <c r="N972" i="1" s="1"/>
  <c r="D973" i="1"/>
  <c r="E973" i="1"/>
  <c r="N973" i="1" s="1"/>
  <c r="D974" i="1"/>
  <c r="E974" i="1"/>
  <c r="N974" i="1" s="1"/>
  <c r="D975" i="1"/>
  <c r="E975" i="1"/>
  <c r="N975" i="1" s="1"/>
  <c r="D976" i="1"/>
  <c r="E976" i="1"/>
  <c r="N976" i="1" s="1"/>
  <c r="D977" i="1"/>
  <c r="E977" i="1"/>
  <c r="N977" i="1" s="1"/>
  <c r="D978" i="1"/>
  <c r="E978" i="1"/>
  <c r="N978" i="1" s="1"/>
  <c r="D979" i="1"/>
  <c r="E979" i="1"/>
  <c r="N979" i="1" s="1"/>
  <c r="D980" i="1"/>
  <c r="E980" i="1"/>
  <c r="N980" i="1" s="1"/>
  <c r="D981" i="1"/>
  <c r="E981" i="1"/>
  <c r="N981" i="1" s="1"/>
  <c r="D982" i="1"/>
  <c r="E982" i="1"/>
  <c r="N982" i="1" s="1"/>
  <c r="D983" i="1"/>
  <c r="E983" i="1"/>
  <c r="N983" i="1" s="1"/>
  <c r="D984" i="1"/>
  <c r="E984" i="1"/>
  <c r="N984" i="1" s="1"/>
  <c r="D985" i="1"/>
  <c r="E985" i="1"/>
  <c r="N985" i="1" s="1"/>
  <c r="D986" i="1"/>
  <c r="E986" i="1"/>
  <c r="N986" i="1" s="1"/>
  <c r="D987" i="1"/>
  <c r="E987" i="1"/>
  <c r="N987" i="1" s="1"/>
  <c r="D988" i="1"/>
  <c r="E988" i="1"/>
  <c r="N988" i="1" s="1"/>
  <c r="D989" i="1"/>
  <c r="E989" i="1"/>
  <c r="N989" i="1" s="1"/>
  <c r="D990" i="1"/>
  <c r="E990" i="1"/>
  <c r="N990" i="1" s="1"/>
  <c r="D991" i="1"/>
  <c r="E991" i="1"/>
  <c r="N991" i="1" s="1"/>
  <c r="D992" i="1"/>
  <c r="E992" i="1"/>
  <c r="N992" i="1" s="1"/>
  <c r="D993" i="1"/>
  <c r="E993" i="1"/>
  <c r="N993" i="1" s="1"/>
  <c r="D994" i="1"/>
  <c r="E994" i="1"/>
  <c r="N994" i="1" s="1"/>
  <c r="D995" i="1"/>
  <c r="E995" i="1"/>
  <c r="N995" i="1" s="1"/>
  <c r="D996" i="1"/>
  <c r="E996" i="1"/>
  <c r="N996" i="1" s="1"/>
  <c r="D997" i="1"/>
  <c r="E997" i="1"/>
  <c r="N997" i="1" s="1"/>
  <c r="D998" i="1"/>
  <c r="E998" i="1"/>
  <c r="N998" i="1" s="1"/>
  <c r="D999" i="1"/>
  <c r="E999" i="1"/>
  <c r="N999" i="1" s="1"/>
  <c r="D1000" i="1"/>
  <c r="E1000" i="1"/>
  <c r="N1000" i="1" s="1"/>
  <c r="D1001" i="1"/>
  <c r="E1001" i="1"/>
  <c r="N1001" i="1" s="1"/>
  <c r="D1002" i="1"/>
  <c r="E1002" i="1"/>
  <c r="N1002" i="1" s="1"/>
  <c r="D1003" i="1"/>
  <c r="E1003" i="1"/>
  <c r="N1003" i="1" s="1"/>
  <c r="D1004" i="1"/>
  <c r="E1004" i="1"/>
  <c r="N1004" i="1" s="1"/>
  <c r="D1005" i="1"/>
  <c r="E1005" i="1"/>
  <c r="N1005" i="1" s="1"/>
  <c r="D1006" i="1"/>
  <c r="E1006" i="1"/>
  <c r="N1006" i="1" s="1"/>
  <c r="D1007" i="1"/>
  <c r="E1007" i="1"/>
  <c r="N1007" i="1" s="1"/>
  <c r="D1008" i="1"/>
  <c r="E1008" i="1"/>
  <c r="N1008" i="1" s="1"/>
  <c r="D1009" i="1"/>
  <c r="E1009" i="1"/>
  <c r="N1009" i="1" s="1"/>
  <c r="D1010" i="1"/>
  <c r="E1010" i="1"/>
  <c r="N1010" i="1" s="1"/>
  <c r="D1011" i="1"/>
  <c r="E1011" i="1"/>
  <c r="N1011" i="1" s="1"/>
  <c r="D1012" i="1"/>
  <c r="E1012" i="1"/>
  <c r="N1012" i="1" s="1"/>
  <c r="D1013" i="1"/>
  <c r="E1013" i="1"/>
  <c r="N1013" i="1" s="1"/>
  <c r="D1014" i="1"/>
  <c r="E1014" i="1"/>
  <c r="N1014" i="1" s="1"/>
  <c r="D1015" i="1"/>
  <c r="E1015" i="1"/>
  <c r="N1015" i="1" s="1"/>
  <c r="D1016" i="1"/>
  <c r="E1016" i="1"/>
  <c r="N1016" i="1" s="1"/>
  <c r="D1017" i="1"/>
  <c r="E1017" i="1"/>
  <c r="N1017" i="1" s="1"/>
  <c r="D1018" i="1"/>
  <c r="E1018" i="1"/>
  <c r="N1018" i="1" s="1"/>
  <c r="D1019" i="1"/>
  <c r="E1019" i="1"/>
  <c r="N1019" i="1" s="1"/>
  <c r="D1020" i="1"/>
  <c r="E1020" i="1"/>
  <c r="N1020" i="1" s="1"/>
  <c r="D1021" i="1"/>
  <c r="E1021" i="1"/>
  <c r="N1021" i="1" s="1"/>
  <c r="D1022" i="1"/>
  <c r="E1022" i="1"/>
  <c r="N1022" i="1" s="1"/>
  <c r="D1023" i="1"/>
  <c r="E1023" i="1"/>
  <c r="N1023" i="1" s="1"/>
  <c r="D1024" i="1"/>
  <c r="E1024" i="1"/>
  <c r="N1024" i="1" s="1"/>
  <c r="D1025" i="1"/>
  <c r="E1025" i="1"/>
  <c r="N1025" i="1" s="1"/>
  <c r="D1026" i="1"/>
  <c r="E1026" i="1"/>
  <c r="N1026" i="1" s="1"/>
  <c r="D1027" i="1"/>
  <c r="E1027" i="1"/>
  <c r="N1027" i="1" s="1"/>
  <c r="D1028" i="1"/>
  <c r="E1028" i="1"/>
  <c r="N1028" i="1" s="1"/>
  <c r="D1029" i="1"/>
  <c r="E1029" i="1"/>
  <c r="N1029" i="1" s="1"/>
  <c r="D1030" i="1"/>
  <c r="E1030" i="1"/>
  <c r="N1030" i="1" s="1"/>
  <c r="D1031" i="1"/>
  <c r="E1031" i="1"/>
  <c r="N1031" i="1" s="1"/>
  <c r="D1032" i="1"/>
  <c r="E1032" i="1"/>
  <c r="N1032" i="1" s="1"/>
  <c r="D1033" i="1"/>
  <c r="E1033" i="1"/>
  <c r="N1033" i="1" s="1"/>
  <c r="D1034" i="1"/>
  <c r="E1034" i="1"/>
  <c r="N1034" i="1" s="1"/>
  <c r="D1035" i="1"/>
  <c r="E1035" i="1"/>
  <c r="N1035" i="1" s="1"/>
  <c r="D1036" i="1"/>
  <c r="E1036" i="1"/>
  <c r="N1036" i="1" s="1"/>
  <c r="D1037" i="1"/>
  <c r="E1037" i="1"/>
  <c r="N1037" i="1" s="1"/>
  <c r="D1038" i="1"/>
  <c r="E1038" i="1"/>
  <c r="N1038" i="1" s="1"/>
  <c r="D1039" i="1"/>
  <c r="E1039" i="1"/>
  <c r="N1039" i="1" s="1"/>
  <c r="D1040" i="1"/>
  <c r="E1040" i="1"/>
  <c r="N1040" i="1" s="1"/>
  <c r="D1041" i="1"/>
  <c r="E1041" i="1"/>
  <c r="N1041" i="1" s="1"/>
  <c r="D1042" i="1"/>
  <c r="E1042" i="1"/>
  <c r="N1042" i="1" s="1"/>
  <c r="D1043" i="1"/>
  <c r="E1043" i="1"/>
  <c r="N1043" i="1" s="1"/>
  <c r="D1044" i="1"/>
  <c r="E1044" i="1"/>
  <c r="N1044" i="1" s="1"/>
  <c r="D1045" i="1"/>
  <c r="E1045" i="1"/>
  <c r="N1045" i="1" s="1"/>
  <c r="D1046" i="1"/>
  <c r="E1046" i="1"/>
  <c r="N1046" i="1" s="1"/>
  <c r="D1047" i="1"/>
  <c r="E1047" i="1"/>
  <c r="N1047" i="1" s="1"/>
  <c r="D1048" i="1"/>
  <c r="E1048" i="1"/>
  <c r="N1048" i="1" s="1"/>
  <c r="D1049" i="1"/>
  <c r="E1049" i="1"/>
  <c r="N1049" i="1" s="1"/>
  <c r="D1050" i="1"/>
  <c r="E1050" i="1"/>
  <c r="N1050" i="1" s="1"/>
  <c r="D1051" i="1"/>
  <c r="E1051" i="1"/>
  <c r="N1051" i="1" s="1"/>
  <c r="D1052" i="1"/>
  <c r="E1052" i="1"/>
  <c r="N1052" i="1" s="1"/>
  <c r="D1053" i="1"/>
  <c r="E1053" i="1"/>
  <c r="N1053" i="1" s="1"/>
  <c r="D1054" i="1"/>
  <c r="E1054" i="1"/>
  <c r="N1054" i="1" s="1"/>
  <c r="D1055" i="1"/>
  <c r="E1055" i="1"/>
  <c r="N1055" i="1" s="1"/>
  <c r="D1056" i="1"/>
  <c r="E1056" i="1"/>
  <c r="N1056" i="1" s="1"/>
  <c r="D1057" i="1"/>
  <c r="E1057" i="1"/>
  <c r="N1057" i="1" s="1"/>
  <c r="D1058" i="1"/>
  <c r="E1058" i="1"/>
  <c r="N1058" i="1" s="1"/>
  <c r="D1059" i="1"/>
  <c r="E1059" i="1"/>
  <c r="N1059" i="1" s="1"/>
  <c r="D1060" i="1"/>
  <c r="E1060" i="1"/>
  <c r="N1060" i="1" s="1"/>
  <c r="D1061" i="1"/>
  <c r="E1061" i="1"/>
  <c r="N1061" i="1" s="1"/>
  <c r="D1062" i="1"/>
  <c r="E1062" i="1"/>
  <c r="N1062" i="1" s="1"/>
  <c r="D1063" i="1"/>
  <c r="E1063" i="1"/>
  <c r="N1063" i="1" s="1"/>
  <c r="D1064" i="1"/>
  <c r="E1064" i="1"/>
  <c r="N1064" i="1" s="1"/>
  <c r="D1065" i="1"/>
  <c r="E1065" i="1"/>
  <c r="N1065" i="1" s="1"/>
  <c r="D1066" i="1"/>
  <c r="E1066" i="1"/>
  <c r="N1066" i="1" s="1"/>
  <c r="D1067" i="1"/>
  <c r="E1067" i="1"/>
  <c r="N1067" i="1" s="1"/>
  <c r="D1068" i="1"/>
  <c r="E1068" i="1"/>
  <c r="N1068" i="1" s="1"/>
  <c r="D1069" i="1"/>
  <c r="E1069" i="1"/>
  <c r="N1069" i="1" s="1"/>
  <c r="D1070" i="1"/>
  <c r="E1070" i="1"/>
  <c r="N1070" i="1" s="1"/>
  <c r="D1071" i="1"/>
  <c r="E1071" i="1"/>
  <c r="N1071" i="1" s="1"/>
  <c r="D1072" i="1"/>
  <c r="E1072" i="1"/>
  <c r="N1072" i="1" s="1"/>
  <c r="D1073" i="1"/>
  <c r="E1073" i="1"/>
  <c r="N1073" i="1" s="1"/>
  <c r="D1074" i="1"/>
  <c r="E1074" i="1"/>
  <c r="N1074" i="1" s="1"/>
  <c r="D1075" i="1"/>
  <c r="E1075" i="1"/>
  <c r="N1075" i="1" s="1"/>
  <c r="D1076" i="1"/>
  <c r="E1076" i="1"/>
  <c r="N1076" i="1" s="1"/>
  <c r="D1077" i="1"/>
  <c r="E1077" i="1"/>
  <c r="N1077" i="1" s="1"/>
  <c r="D1078" i="1"/>
  <c r="E1078" i="1"/>
  <c r="N1078" i="1" s="1"/>
  <c r="D1079" i="1"/>
  <c r="E1079" i="1"/>
  <c r="N1079" i="1" s="1"/>
  <c r="D1080" i="1"/>
  <c r="E1080" i="1"/>
  <c r="N1080" i="1" s="1"/>
  <c r="D1081" i="1"/>
  <c r="E1081" i="1"/>
  <c r="N1081" i="1" s="1"/>
  <c r="D1082" i="1"/>
  <c r="E1082" i="1"/>
  <c r="N1082" i="1" s="1"/>
  <c r="D1083" i="1"/>
  <c r="E1083" i="1"/>
  <c r="N1083" i="1" s="1"/>
  <c r="D1084" i="1"/>
  <c r="E1084" i="1"/>
  <c r="N1084" i="1" s="1"/>
  <c r="D1085" i="1"/>
  <c r="E1085" i="1"/>
  <c r="N1085" i="1" s="1"/>
  <c r="D1086" i="1"/>
  <c r="E1086" i="1"/>
  <c r="N1086" i="1" s="1"/>
  <c r="D1087" i="1"/>
  <c r="E1087" i="1"/>
  <c r="N1087" i="1" s="1"/>
  <c r="D1088" i="1"/>
  <c r="E1088" i="1"/>
  <c r="N1088" i="1" s="1"/>
  <c r="D1089" i="1"/>
  <c r="E1089" i="1"/>
  <c r="N1089" i="1" s="1"/>
  <c r="D1090" i="1"/>
  <c r="E1090" i="1"/>
  <c r="N1090" i="1" s="1"/>
  <c r="D1091" i="1"/>
  <c r="E1091" i="1"/>
  <c r="N1091" i="1" s="1"/>
  <c r="D1092" i="1"/>
  <c r="E1092" i="1"/>
  <c r="N1092" i="1" s="1"/>
  <c r="D1093" i="1"/>
  <c r="E1093" i="1"/>
  <c r="N1093" i="1" s="1"/>
  <c r="D1094" i="1"/>
  <c r="E1094" i="1"/>
  <c r="N1094" i="1" s="1"/>
  <c r="D1095" i="1"/>
  <c r="E1095" i="1"/>
  <c r="N1095" i="1" s="1"/>
  <c r="D1096" i="1"/>
  <c r="E1096" i="1"/>
  <c r="N1096" i="1" s="1"/>
  <c r="D1097" i="1"/>
  <c r="E1097" i="1"/>
  <c r="N1097" i="1" s="1"/>
  <c r="D1098" i="1"/>
  <c r="E1098" i="1"/>
  <c r="N1098" i="1" s="1"/>
  <c r="D1099" i="1"/>
  <c r="E1099" i="1"/>
  <c r="N1099" i="1" s="1"/>
  <c r="D1100" i="1"/>
  <c r="E1100" i="1"/>
  <c r="N1100" i="1" s="1"/>
  <c r="D1101" i="1"/>
  <c r="E1101" i="1"/>
  <c r="N1101" i="1" s="1"/>
  <c r="D1102" i="1"/>
  <c r="E1102" i="1"/>
  <c r="N1102" i="1" s="1"/>
  <c r="D1103" i="1"/>
  <c r="E1103" i="1"/>
  <c r="N1103" i="1" s="1"/>
  <c r="D1104" i="1"/>
  <c r="E1104" i="1"/>
  <c r="N1104" i="1" s="1"/>
  <c r="D1105" i="1"/>
  <c r="E1105" i="1"/>
  <c r="N1105" i="1" s="1"/>
  <c r="D1106" i="1"/>
  <c r="E1106" i="1"/>
  <c r="N1106" i="1" s="1"/>
  <c r="D1107" i="1"/>
  <c r="E1107" i="1"/>
  <c r="N1107" i="1" s="1"/>
  <c r="D1108" i="1"/>
  <c r="E1108" i="1"/>
  <c r="N1108" i="1" s="1"/>
  <c r="D1109" i="1"/>
  <c r="E1109" i="1"/>
  <c r="N1109" i="1" s="1"/>
  <c r="D1110" i="1"/>
  <c r="E1110" i="1"/>
  <c r="N1110" i="1" s="1"/>
  <c r="D1111" i="1"/>
  <c r="E1111" i="1"/>
  <c r="N1111" i="1" s="1"/>
  <c r="D1112" i="1"/>
  <c r="E1112" i="1"/>
  <c r="N1112" i="1" s="1"/>
  <c r="D1113" i="1"/>
  <c r="E1113" i="1"/>
  <c r="N1113" i="1" s="1"/>
  <c r="D1114" i="1"/>
  <c r="E1114" i="1"/>
  <c r="N1114" i="1" s="1"/>
  <c r="D1115" i="1"/>
  <c r="E1115" i="1"/>
  <c r="N1115" i="1" s="1"/>
  <c r="D1116" i="1"/>
  <c r="E1116" i="1"/>
  <c r="N1116" i="1" s="1"/>
  <c r="D1117" i="1"/>
  <c r="E1117" i="1"/>
  <c r="N1117" i="1" s="1"/>
  <c r="D1118" i="1"/>
  <c r="E1118" i="1"/>
  <c r="N1118" i="1" s="1"/>
  <c r="D1119" i="1"/>
  <c r="E1119" i="1"/>
  <c r="N1119" i="1" s="1"/>
  <c r="D1120" i="1"/>
  <c r="E1120" i="1"/>
  <c r="N1120" i="1" s="1"/>
  <c r="D1121" i="1"/>
  <c r="E1121" i="1"/>
  <c r="N1121" i="1" s="1"/>
  <c r="D1122" i="1"/>
  <c r="E1122" i="1"/>
  <c r="N1122" i="1" s="1"/>
  <c r="D1123" i="1"/>
  <c r="E1123" i="1"/>
  <c r="N1123" i="1" s="1"/>
  <c r="D1124" i="1"/>
  <c r="E1124" i="1"/>
  <c r="N1124" i="1" s="1"/>
  <c r="D1125" i="1"/>
  <c r="E1125" i="1"/>
  <c r="N1125" i="1" s="1"/>
  <c r="D1126" i="1"/>
  <c r="E1126" i="1"/>
  <c r="N1126" i="1" s="1"/>
  <c r="D1127" i="1"/>
  <c r="E1127" i="1"/>
  <c r="N1127" i="1" s="1"/>
  <c r="D1128" i="1"/>
  <c r="E1128" i="1"/>
  <c r="N1128" i="1" s="1"/>
  <c r="D1129" i="1"/>
  <c r="E1129" i="1"/>
  <c r="N1129" i="1" s="1"/>
  <c r="D1130" i="1"/>
  <c r="E1130" i="1"/>
  <c r="N1130" i="1" s="1"/>
  <c r="D1131" i="1"/>
  <c r="E1131" i="1"/>
  <c r="N1131" i="1" s="1"/>
  <c r="D1132" i="1"/>
  <c r="E1132" i="1"/>
  <c r="N1132" i="1" s="1"/>
  <c r="D1133" i="1"/>
  <c r="E1133" i="1"/>
  <c r="N1133" i="1" s="1"/>
  <c r="D1134" i="1"/>
  <c r="E1134" i="1"/>
  <c r="N1134" i="1" s="1"/>
  <c r="D1135" i="1"/>
  <c r="E1135" i="1"/>
  <c r="N1135" i="1" s="1"/>
  <c r="D1136" i="1"/>
  <c r="E1136" i="1"/>
  <c r="N1136" i="1" s="1"/>
  <c r="D1137" i="1"/>
  <c r="E1137" i="1"/>
  <c r="N1137" i="1" s="1"/>
  <c r="D1138" i="1"/>
  <c r="E1138" i="1"/>
  <c r="N1138" i="1" s="1"/>
  <c r="D1139" i="1"/>
  <c r="E1139" i="1"/>
  <c r="N1139" i="1" s="1"/>
  <c r="D1140" i="1"/>
  <c r="E1140" i="1"/>
  <c r="N1140" i="1" s="1"/>
  <c r="D1141" i="1"/>
  <c r="E1141" i="1"/>
  <c r="N1141" i="1" s="1"/>
  <c r="D1142" i="1"/>
  <c r="E1142" i="1"/>
  <c r="N1142" i="1" s="1"/>
  <c r="D1143" i="1"/>
  <c r="E1143" i="1"/>
  <c r="N1143" i="1" s="1"/>
  <c r="D1144" i="1"/>
  <c r="E1144" i="1"/>
  <c r="N1144" i="1" s="1"/>
  <c r="D1145" i="1"/>
  <c r="E1145" i="1"/>
  <c r="N1145" i="1" s="1"/>
  <c r="D1146" i="1"/>
  <c r="E1146" i="1"/>
  <c r="N1146" i="1" s="1"/>
  <c r="D1147" i="1"/>
  <c r="E1147" i="1"/>
  <c r="N1147" i="1" s="1"/>
  <c r="D1148" i="1"/>
  <c r="E1148" i="1"/>
  <c r="N1148" i="1" s="1"/>
  <c r="D1149" i="1"/>
  <c r="E1149" i="1"/>
  <c r="N1149" i="1" s="1"/>
  <c r="D1150" i="1"/>
  <c r="E1150" i="1"/>
  <c r="N1150" i="1" s="1"/>
  <c r="D1151" i="1"/>
  <c r="E1151" i="1"/>
  <c r="N1151" i="1" s="1"/>
  <c r="D1152" i="1"/>
  <c r="E1152" i="1"/>
  <c r="N1152" i="1" s="1"/>
  <c r="D1153" i="1"/>
  <c r="E1153" i="1"/>
  <c r="N1153" i="1" s="1"/>
  <c r="D1154" i="1"/>
  <c r="E1154" i="1"/>
  <c r="N1154" i="1" s="1"/>
  <c r="D1155" i="1"/>
  <c r="E1155" i="1"/>
  <c r="N1155" i="1" s="1"/>
  <c r="D1156" i="1"/>
  <c r="E1156" i="1"/>
  <c r="N1156" i="1" s="1"/>
  <c r="D1157" i="1"/>
  <c r="E1157" i="1"/>
  <c r="N1157" i="1" s="1"/>
  <c r="D1158" i="1"/>
  <c r="E1158" i="1"/>
  <c r="N1158" i="1" s="1"/>
  <c r="D1159" i="1"/>
  <c r="E1159" i="1"/>
  <c r="N1159" i="1" s="1"/>
  <c r="D1160" i="1"/>
  <c r="E1160" i="1"/>
  <c r="N1160" i="1" s="1"/>
  <c r="D1161" i="1"/>
  <c r="E1161" i="1"/>
  <c r="N1161" i="1" s="1"/>
  <c r="D1162" i="1"/>
  <c r="E1162" i="1"/>
  <c r="N1162" i="1" s="1"/>
  <c r="D1163" i="1"/>
  <c r="E1163" i="1"/>
  <c r="N1163" i="1" s="1"/>
  <c r="D1164" i="1"/>
  <c r="E1164" i="1"/>
  <c r="N1164" i="1" s="1"/>
  <c r="D1165" i="1"/>
  <c r="E1165" i="1"/>
  <c r="N1165" i="1" s="1"/>
  <c r="D1166" i="1"/>
  <c r="E1166" i="1"/>
  <c r="N1166" i="1" s="1"/>
  <c r="D1167" i="1"/>
  <c r="E1167" i="1"/>
  <c r="N1167" i="1" s="1"/>
  <c r="D1168" i="1"/>
  <c r="E1168" i="1"/>
  <c r="N1168" i="1" s="1"/>
  <c r="D1169" i="1"/>
  <c r="E1169" i="1"/>
  <c r="N1169" i="1" s="1"/>
  <c r="D1170" i="1"/>
  <c r="E1170" i="1"/>
  <c r="N1170" i="1" s="1"/>
  <c r="D1171" i="1"/>
  <c r="E1171" i="1"/>
  <c r="N1171" i="1" s="1"/>
  <c r="D1172" i="1"/>
  <c r="E1172" i="1"/>
  <c r="N1172" i="1" s="1"/>
  <c r="D1173" i="1"/>
  <c r="E1173" i="1"/>
  <c r="N1173" i="1" s="1"/>
  <c r="D1174" i="1"/>
  <c r="E1174" i="1"/>
  <c r="N1174" i="1" s="1"/>
  <c r="D1175" i="1"/>
  <c r="E1175" i="1"/>
  <c r="N1175" i="1" s="1"/>
  <c r="D1176" i="1"/>
  <c r="E1176" i="1"/>
  <c r="N1176" i="1" s="1"/>
  <c r="D1177" i="1"/>
  <c r="E1177" i="1"/>
  <c r="N1177" i="1" s="1"/>
  <c r="D1178" i="1"/>
  <c r="E1178" i="1"/>
  <c r="N1178" i="1" s="1"/>
  <c r="D1179" i="1"/>
  <c r="E1179" i="1"/>
  <c r="N1179" i="1" s="1"/>
  <c r="D1180" i="1"/>
  <c r="E1180" i="1"/>
  <c r="N1180" i="1" s="1"/>
  <c r="D1181" i="1"/>
  <c r="E1181" i="1"/>
  <c r="N1181" i="1" s="1"/>
  <c r="D1182" i="1"/>
  <c r="E1182" i="1"/>
  <c r="N1182" i="1" s="1"/>
  <c r="D1183" i="1"/>
  <c r="E1183" i="1"/>
  <c r="N1183" i="1" s="1"/>
  <c r="D1184" i="1"/>
  <c r="E1184" i="1"/>
  <c r="N1184" i="1" s="1"/>
  <c r="D1185" i="1"/>
  <c r="E1185" i="1"/>
  <c r="N1185" i="1" s="1"/>
  <c r="D1186" i="1"/>
  <c r="E1186" i="1"/>
  <c r="N1186" i="1" s="1"/>
  <c r="D1187" i="1"/>
  <c r="E1187" i="1"/>
  <c r="N1187" i="1" s="1"/>
  <c r="D1188" i="1"/>
  <c r="E1188" i="1"/>
  <c r="N1188" i="1" s="1"/>
  <c r="D1189" i="1"/>
  <c r="E1189" i="1"/>
  <c r="N1189" i="1" s="1"/>
  <c r="D1190" i="1"/>
  <c r="E1190" i="1"/>
  <c r="N1190" i="1" s="1"/>
  <c r="D1191" i="1"/>
  <c r="E1191" i="1"/>
  <c r="N1191" i="1" s="1"/>
  <c r="D1192" i="1"/>
  <c r="E1192" i="1"/>
  <c r="N1192" i="1" s="1"/>
  <c r="D1193" i="1"/>
  <c r="E1193" i="1"/>
  <c r="N1193" i="1" s="1"/>
  <c r="D1194" i="1"/>
  <c r="E1194" i="1"/>
  <c r="N1194" i="1" s="1"/>
  <c r="D1195" i="1"/>
  <c r="E1195" i="1"/>
  <c r="N1195" i="1" s="1"/>
  <c r="D1196" i="1"/>
  <c r="E1196" i="1"/>
  <c r="N1196" i="1" s="1"/>
  <c r="D1197" i="1"/>
  <c r="E1197" i="1"/>
  <c r="N1197" i="1" s="1"/>
  <c r="D1198" i="1"/>
  <c r="E1198" i="1"/>
  <c r="N1198" i="1" s="1"/>
  <c r="D1199" i="1"/>
  <c r="E1199" i="1"/>
  <c r="N1199" i="1" s="1"/>
  <c r="D1200" i="1"/>
  <c r="E1200" i="1"/>
  <c r="N1200" i="1" s="1"/>
  <c r="D1201" i="1"/>
  <c r="E1201" i="1"/>
  <c r="N1201" i="1" s="1"/>
  <c r="D1202" i="1"/>
  <c r="E1202" i="1"/>
  <c r="N1202" i="1" s="1"/>
  <c r="D1203" i="1"/>
  <c r="E1203" i="1"/>
  <c r="N1203" i="1" s="1"/>
  <c r="D1204" i="1"/>
  <c r="E1204" i="1"/>
  <c r="N1204" i="1" s="1"/>
  <c r="D1205" i="1"/>
  <c r="E1205" i="1"/>
  <c r="N1205" i="1" s="1"/>
  <c r="D1206" i="1"/>
  <c r="E1206" i="1"/>
  <c r="N1206" i="1" s="1"/>
  <c r="D1207" i="1"/>
  <c r="E1207" i="1"/>
  <c r="N1207" i="1" s="1"/>
  <c r="D1208" i="1"/>
  <c r="E1208" i="1"/>
  <c r="N1208" i="1" s="1"/>
  <c r="D1209" i="1"/>
  <c r="E1209" i="1"/>
  <c r="N1209" i="1" s="1"/>
  <c r="D1210" i="1"/>
  <c r="E1210" i="1"/>
  <c r="N1210" i="1" s="1"/>
  <c r="D1211" i="1"/>
  <c r="E1211" i="1"/>
  <c r="N1211" i="1" s="1"/>
  <c r="D1212" i="1"/>
  <c r="E1212" i="1"/>
  <c r="N1212" i="1" s="1"/>
  <c r="D1213" i="1"/>
  <c r="E1213" i="1"/>
  <c r="N1213" i="1" s="1"/>
  <c r="D1214" i="1"/>
  <c r="E1214" i="1"/>
  <c r="N1214" i="1" s="1"/>
  <c r="D1215" i="1"/>
  <c r="E1215" i="1"/>
  <c r="N1215" i="1" s="1"/>
  <c r="D1216" i="1"/>
  <c r="E1216" i="1"/>
  <c r="N1216" i="1" s="1"/>
  <c r="D1217" i="1"/>
  <c r="E1217" i="1"/>
  <c r="N1217" i="1" s="1"/>
  <c r="D1218" i="1"/>
  <c r="E1218" i="1"/>
  <c r="N1218" i="1" s="1"/>
  <c r="D1219" i="1"/>
  <c r="E1219" i="1"/>
  <c r="N1219" i="1" s="1"/>
  <c r="D1220" i="1"/>
  <c r="E1220" i="1"/>
  <c r="N1220" i="1" s="1"/>
  <c r="D1221" i="1"/>
  <c r="E1221" i="1"/>
  <c r="N1221" i="1" s="1"/>
  <c r="D1222" i="1"/>
  <c r="E1222" i="1"/>
  <c r="N1222" i="1" s="1"/>
  <c r="D1223" i="1"/>
  <c r="E1223" i="1"/>
  <c r="N1223" i="1" s="1"/>
  <c r="D1224" i="1"/>
  <c r="E1224" i="1"/>
  <c r="N1224" i="1" s="1"/>
  <c r="D1225" i="1"/>
  <c r="E1225" i="1"/>
  <c r="N1225" i="1" s="1"/>
  <c r="D1226" i="1"/>
  <c r="E1226" i="1"/>
  <c r="N1226" i="1" s="1"/>
  <c r="D1227" i="1"/>
  <c r="E1227" i="1"/>
  <c r="N1227" i="1" s="1"/>
  <c r="D1228" i="1"/>
  <c r="E1228" i="1"/>
  <c r="N1228" i="1" s="1"/>
  <c r="D1229" i="1"/>
  <c r="E1229" i="1"/>
  <c r="N1229" i="1" s="1"/>
  <c r="D1230" i="1"/>
  <c r="E1230" i="1"/>
  <c r="N1230" i="1" s="1"/>
  <c r="D1231" i="1"/>
  <c r="E1231" i="1"/>
  <c r="N1231" i="1" s="1"/>
  <c r="D1232" i="1"/>
  <c r="E1232" i="1"/>
  <c r="N1232" i="1" s="1"/>
  <c r="D1233" i="1"/>
  <c r="E1233" i="1"/>
  <c r="N1233" i="1" s="1"/>
  <c r="D1234" i="1"/>
  <c r="E1234" i="1"/>
  <c r="N1234" i="1" s="1"/>
  <c r="D1235" i="1"/>
  <c r="E1235" i="1"/>
  <c r="N1235" i="1" s="1"/>
  <c r="D1236" i="1"/>
  <c r="E1236" i="1"/>
  <c r="N1236" i="1" s="1"/>
  <c r="D1237" i="1"/>
  <c r="E1237" i="1"/>
  <c r="N1237" i="1" s="1"/>
  <c r="D1238" i="1"/>
  <c r="E1238" i="1"/>
  <c r="N1238" i="1" s="1"/>
  <c r="D1239" i="1"/>
  <c r="E1239" i="1"/>
  <c r="N1239" i="1" s="1"/>
  <c r="D1240" i="1"/>
  <c r="E1240" i="1"/>
  <c r="N1240" i="1" s="1"/>
  <c r="D1241" i="1"/>
  <c r="E1241" i="1"/>
  <c r="N1241" i="1" s="1"/>
  <c r="D1242" i="1"/>
  <c r="E1242" i="1"/>
  <c r="N1242" i="1" s="1"/>
  <c r="D1243" i="1"/>
  <c r="E1243" i="1"/>
  <c r="N1243" i="1" s="1"/>
  <c r="D1244" i="1"/>
  <c r="E1244" i="1"/>
  <c r="N1244" i="1" s="1"/>
  <c r="D1245" i="1"/>
  <c r="E1245" i="1"/>
  <c r="N1245" i="1" s="1"/>
  <c r="D1246" i="1"/>
  <c r="E1246" i="1"/>
  <c r="N1246" i="1" s="1"/>
  <c r="D1247" i="1"/>
  <c r="E1247" i="1"/>
  <c r="N1247" i="1" s="1"/>
  <c r="D1248" i="1"/>
  <c r="E1248" i="1"/>
  <c r="N1248" i="1" s="1"/>
  <c r="D1249" i="1"/>
  <c r="E1249" i="1"/>
  <c r="N1249" i="1" s="1"/>
  <c r="D1250" i="1"/>
  <c r="E1250" i="1"/>
  <c r="N1250" i="1" s="1"/>
  <c r="D1251" i="1"/>
  <c r="E1251" i="1"/>
  <c r="N1251" i="1" s="1"/>
  <c r="D1252" i="1"/>
  <c r="E1252" i="1"/>
  <c r="N1252" i="1" s="1"/>
  <c r="D1253" i="1"/>
  <c r="E1253" i="1"/>
  <c r="N1253" i="1" s="1"/>
  <c r="D1254" i="1"/>
  <c r="E1254" i="1"/>
  <c r="N1254" i="1" s="1"/>
  <c r="D1255" i="1"/>
  <c r="E1255" i="1"/>
  <c r="N1255" i="1" s="1"/>
  <c r="D1256" i="1"/>
  <c r="E1256" i="1"/>
  <c r="N1256" i="1" s="1"/>
  <c r="D1257" i="1"/>
  <c r="E1257" i="1"/>
  <c r="N1257" i="1" s="1"/>
  <c r="D1258" i="1"/>
  <c r="E1258" i="1"/>
  <c r="N1258" i="1" s="1"/>
  <c r="D1259" i="1"/>
  <c r="E1259" i="1"/>
  <c r="N1259" i="1" s="1"/>
  <c r="D1260" i="1"/>
  <c r="E1260" i="1"/>
  <c r="N1260" i="1" s="1"/>
  <c r="D1261" i="1"/>
  <c r="E1261" i="1"/>
  <c r="N1261" i="1" s="1"/>
  <c r="D1262" i="1"/>
  <c r="E1262" i="1"/>
  <c r="N1262" i="1" s="1"/>
  <c r="D1263" i="1"/>
  <c r="E1263" i="1"/>
  <c r="N1263" i="1" s="1"/>
  <c r="D1264" i="1"/>
  <c r="E1264" i="1"/>
  <c r="N1264" i="1" s="1"/>
  <c r="D1265" i="1"/>
  <c r="E1265" i="1"/>
  <c r="N1265" i="1" s="1"/>
  <c r="D1266" i="1"/>
  <c r="E1266" i="1"/>
  <c r="N1266" i="1" s="1"/>
  <c r="D1267" i="1"/>
  <c r="E1267" i="1"/>
  <c r="N1267" i="1" s="1"/>
  <c r="D1268" i="1"/>
  <c r="E1268" i="1"/>
  <c r="N1268" i="1" s="1"/>
  <c r="D1269" i="1"/>
  <c r="E1269" i="1"/>
  <c r="N1269" i="1" s="1"/>
  <c r="D1270" i="1"/>
  <c r="E1270" i="1"/>
  <c r="N1270" i="1" s="1"/>
  <c r="D1271" i="1"/>
  <c r="E1271" i="1"/>
  <c r="N1271" i="1" s="1"/>
  <c r="D1272" i="1"/>
  <c r="E1272" i="1"/>
  <c r="N1272" i="1" s="1"/>
  <c r="D1273" i="1"/>
  <c r="E1273" i="1"/>
  <c r="N1273" i="1" s="1"/>
  <c r="D1274" i="1"/>
  <c r="E1274" i="1"/>
  <c r="N1274" i="1" s="1"/>
  <c r="D1275" i="1"/>
  <c r="E1275" i="1"/>
  <c r="N1275" i="1" s="1"/>
  <c r="D1276" i="1"/>
  <c r="E1276" i="1"/>
  <c r="N1276" i="1" s="1"/>
  <c r="D1277" i="1"/>
  <c r="E1277" i="1"/>
  <c r="N1277" i="1" s="1"/>
  <c r="D1278" i="1"/>
  <c r="E1278" i="1"/>
  <c r="N1278" i="1" s="1"/>
  <c r="D1279" i="1"/>
  <c r="E1279" i="1"/>
  <c r="N1279" i="1" s="1"/>
  <c r="D1280" i="1"/>
  <c r="E1280" i="1"/>
  <c r="N1280" i="1" s="1"/>
  <c r="D1281" i="1"/>
  <c r="E1281" i="1"/>
  <c r="N1281" i="1" s="1"/>
  <c r="D1282" i="1"/>
  <c r="E1282" i="1"/>
  <c r="N1282" i="1" s="1"/>
  <c r="D1283" i="1"/>
  <c r="E1283" i="1"/>
  <c r="N1283" i="1" s="1"/>
  <c r="D1284" i="1"/>
  <c r="E1284" i="1"/>
  <c r="N1284" i="1" s="1"/>
  <c r="D1285" i="1"/>
  <c r="E1285" i="1"/>
  <c r="N1285" i="1" s="1"/>
  <c r="D1286" i="1"/>
  <c r="E1286" i="1"/>
  <c r="N1286" i="1" s="1"/>
  <c r="D1287" i="1"/>
  <c r="E1287" i="1"/>
  <c r="N1287" i="1" s="1"/>
  <c r="D1288" i="1"/>
  <c r="E1288" i="1"/>
  <c r="N1288" i="1" s="1"/>
  <c r="D1289" i="1"/>
  <c r="E1289" i="1"/>
  <c r="N1289" i="1" s="1"/>
  <c r="D1290" i="1"/>
  <c r="E1290" i="1"/>
  <c r="N1290" i="1" s="1"/>
  <c r="D1291" i="1"/>
  <c r="E1291" i="1"/>
  <c r="N1291" i="1" s="1"/>
  <c r="D1292" i="1"/>
  <c r="E1292" i="1"/>
  <c r="N1292" i="1" s="1"/>
  <c r="D1293" i="1"/>
  <c r="E1293" i="1"/>
  <c r="N1293" i="1" s="1"/>
  <c r="D1294" i="1"/>
  <c r="E1294" i="1"/>
  <c r="N1294" i="1" s="1"/>
  <c r="D1295" i="1"/>
  <c r="E1295" i="1"/>
  <c r="N1295" i="1" s="1"/>
  <c r="D1296" i="1"/>
  <c r="E1296" i="1"/>
  <c r="N1296" i="1" s="1"/>
  <c r="D1297" i="1"/>
  <c r="E1297" i="1"/>
  <c r="N1297" i="1" s="1"/>
  <c r="D1298" i="1"/>
  <c r="E1298" i="1"/>
  <c r="N1298" i="1" s="1"/>
  <c r="D1299" i="1"/>
  <c r="E1299" i="1"/>
  <c r="N1299" i="1" s="1"/>
  <c r="D1300" i="1"/>
  <c r="E1300" i="1"/>
  <c r="N1300" i="1" s="1"/>
  <c r="D1301" i="1"/>
  <c r="E1301" i="1"/>
  <c r="N1301" i="1" s="1"/>
  <c r="D1302" i="1"/>
  <c r="E1302" i="1"/>
  <c r="N1302" i="1" s="1"/>
  <c r="D1303" i="1"/>
  <c r="E1303" i="1"/>
  <c r="N1303" i="1" s="1"/>
  <c r="D1304" i="1"/>
  <c r="E1304" i="1"/>
  <c r="N1304" i="1" s="1"/>
  <c r="D1305" i="1"/>
  <c r="E1305" i="1"/>
  <c r="N1305" i="1" s="1"/>
  <c r="D1306" i="1"/>
  <c r="E1306" i="1"/>
  <c r="N1306" i="1" s="1"/>
  <c r="D1307" i="1"/>
  <c r="E1307" i="1"/>
  <c r="N1307" i="1" s="1"/>
  <c r="D1308" i="1"/>
  <c r="E1308" i="1"/>
  <c r="N1308" i="1" s="1"/>
  <c r="D1309" i="1"/>
  <c r="E1309" i="1"/>
  <c r="N1309" i="1" s="1"/>
  <c r="D1310" i="1"/>
  <c r="E1310" i="1"/>
  <c r="N1310" i="1" s="1"/>
  <c r="D1311" i="1"/>
  <c r="E1311" i="1"/>
  <c r="N1311" i="1" s="1"/>
  <c r="D1312" i="1"/>
  <c r="E1312" i="1"/>
  <c r="N1312" i="1" s="1"/>
  <c r="D1313" i="1"/>
  <c r="E1313" i="1"/>
  <c r="N1313" i="1" s="1"/>
  <c r="D1314" i="1"/>
  <c r="E1314" i="1"/>
  <c r="N1314" i="1" s="1"/>
  <c r="D1315" i="1"/>
  <c r="E1315" i="1"/>
  <c r="N1315" i="1" s="1"/>
  <c r="D1316" i="1"/>
  <c r="E1316" i="1"/>
  <c r="N1316" i="1" s="1"/>
  <c r="D1317" i="1"/>
  <c r="E1317" i="1"/>
  <c r="N1317" i="1" s="1"/>
  <c r="D1318" i="1"/>
  <c r="E1318" i="1"/>
  <c r="N1318" i="1" s="1"/>
  <c r="D1319" i="1"/>
  <c r="E1319" i="1"/>
  <c r="N1319" i="1" s="1"/>
  <c r="D1320" i="1"/>
  <c r="E1320" i="1"/>
  <c r="N1320" i="1" s="1"/>
  <c r="D1321" i="1"/>
  <c r="E1321" i="1"/>
  <c r="N1321" i="1" s="1"/>
  <c r="D1322" i="1"/>
  <c r="E1322" i="1"/>
  <c r="N1322" i="1" s="1"/>
  <c r="D1323" i="1"/>
  <c r="E1323" i="1"/>
  <c r="N1323" i="1" s="1"/>
  <c r="D1324" i="1"/>
  <c r="E1324" i="1"/>
  <c r="N1324" i="1" s="1"/>
  <c r="D1325" i="1"/>
  <c r="E1325" i="1"/>
  <c r="N1325" i="1" s="1"/>
  <c r="D1326" i="1"/>
  <c r="E1326" i="1"/>
  <c r="N1326" i="1" s="1"/>
  <c r="D1327" i="1"/>
  <c r="E1327" i="1"/>
  <c r="N1327" i="1" s="1"/>
  <c r="D1328" i="1"/>
  <c r="E1328" i="1"/>
  <c r="N1328" i="1" s="1"/>
  <c r="D1329" i="1"/>
  <c r="E1329" i="1"/>
  <c r="N1329" i="1" s="1"/>
  <c r="D1330" i="1"/>
  <c r="E1330" i="1"/>
  <c r="N1330" i="1" s="1"/>
  <c r="D1331" i="1"/>
  <c r="E1331" i="1"/>
  <c r="N1331" i="1" s="1"/>
  <c r="D1332" i="1"/>
  <c r="E1332" i="1"/>
  <c r="N1332" i="1" s="1"/>
  <c r="D1333" i="1"/>
  <c r="E1333" i="1"/>
  <c r="N1333" i="1" s="1"/>
  <c r="D1334" i="1"/>
  <c r="E1334" i="1"/>
  <c r="N1334" i="1" s="1"/>
  <c r="D1335" i="1"/>
  <c r="E1335" i="1"/>
  <c r="N1335" i="1" s="1"/>
  <c r="D1336" i="1"/>
  <c r="E1336" i="1"/>
  <c r="N1336" i="1" s="1"/>
  <c r="D1337" i="1"/>
  <c r="E1337" i="1"/>
  <c r="N1337" i="1" s="1"/>
  <c r="D1338" i="1"/>
  <c r="E1338" i="1"/>
  <c r="N1338" i="1" s="1"/>
  <c r="D1339" i="1"/>
  <c r="E1339" i="1"/>
  <c r="N1339" i="1" s="1"/>
  <c r="D1340" i="1"/>
  <c r="E1340" i="1"/>
  <c r="N1340" i="1" s="1"/>
  <c r="D1341" i="1"/>
  <c r="E1341" i="1"/>
  <c r="N1341" i="1" s="1"/>
  <c r="D1342" i="1"/>
  <c r="E1342" i="1"/>
  <c r="N1342" i="1" s="1"/>
  <c r="D1343" i="1"/>
  <c r="E1343" i="1"/>
  <c r="N1343" i="1" s="1"/>
  <c r="D1344" i="1"/>
  <c r="E1344" i="1"/>
  <c r="N1344" i="1" s="1"/>
  <c r="D1345" i="1"/>
  <c r="E1345" i="1"/>
  <c r="N1345" i="1" s="1"/>
  <c r="D1346" i="1"/>
  <c r="E1346" i="1"/>
  <c r="N1346" i="1" s="1"/>
  <c r="D1347" i="1"/>
  <c r="E1347" i="1"/>
  <c r="N1347" i="1" s="1"/>
  <c r="D1348" i="1"/>
  <c r="E1348" i="1"/>
  <c r="N1348" i="1" s="1"/>
  <c r="D1349" i="1"/>
  <c r="E1349" i="1"/>
  <c r="N1349" i="1" s="1"/>
  <c r="D1350" i="1"/>
  <c r="E1350" i="1"/>
  <c r="N1350" i="1" s="1"/>
  <c r="D1351" i="1"/>
  <c r="E1351" i="1"/>
  <c r="N1351" i="1" s="1"/>
  <c r="D1352" i="1"/>
  <c r="E1352" i="1"/>
  <c r="N1352" i="1" s="1"/>
  <c r="D1353" i="1"/>
  <c r="E1353" i="1"/>
  <c r="N1353" i="1" s="1"/>
  <c r="D1354" i="1"/>
  <c r="E1354" i="1"/>
  <c r="N1354" i="1" s="1"/>
  <c r="D1355" i="1"/>
  <c r="E1355" i="1"/>
  <c r="N1355" i="1" s="1"/>
  <c r="D1356" i="1"/>
  <c r="E1356" i="1"/>
  <c r="N1356" i="1" s="1"/>
  <c r="D1357" i="1"/>
  <c r="E1357" i="1"/>
  <c r="N1357" i="1" s="1"/>
  <c r="D1358" i="1"/>
  <c r="E1358" i="1"/>
  <c r="N1358" i="1" s="1"/>
  <c r="D1359" i="1"/>
  <c r="E1359" i="1"/>
  <c r="N1359" i="1" s="1"/>
  <c r="D1360" i="1"/>
  <c r="E1360" i="1"/>
  <c r="N1360" i="1" s="1"/>
  <c r="D1361" i="1"/>
  <c r="E1361" i="1"/>
  <c r="N1361" i="1" s="1"/>
  <c r="D1362" i="1"/>
  <c r="E1362" i="1"/>
  <c r="N1362" i="1" s="1"/>
  <c r="D1363" i="1"/>
  <c r="E1363" i="1"/>
  <c r="N1363" i="1" s="1"/>
  <c r="D1364" i="1"/>
  <c r="E1364" i="1"/>
  <c r="N1364" i="1" s="1"/>
  <c r="D1365" i="1"/>
  <c r="E1365" i="1"/>
  <c r="N1365" i="1" s="1"/>
  <c r="D1366" i="1"/>
  <c r="E1366" i="1"/>
  <c r="N1366" i="1" s="1"/>
  <c r="D1367" i="1"/>
  <c r="E1367" i="1"/>
  <c r="N1367" i="1" s="1"/>
  <c r="D1368" i="1"/>
  <c r="E1368" i="1"/>
  <c r="N1368" i="1" s="1"/>
  <c r="D1369" i="1"/>
  <c r="E1369" i="1"/>
  <c r="N1369" i="1" s="1"/>
  <c r="D1370" i="1"/>
  <c r="E1370" i="1"/>
  <c r="N1370" i="1" s="1"/>
  <c r="D1371" i="1"/>
  <c r="E1371" i="1"/>
  <c r="N1371" i="1" s="1"/>
  <c r="D1372" i="1"/>
  <c r="E1372" i="1"/>
  <c r="N1372" i="1" s="1"/>
  <c r="D1373" i="1"/>
  <c r="E1373" i="1"/>
  <c r="N1373" i="1" s="1"/>
  <c r="D1374" i="1"/>
  <c r="E1374" i="1"/>
  <c r="N1374" i="1" s="1"/>
  <c r="D1375" i="1"/>
  <c r="E1375" i="1"/>
  <c r="N1375" i="1" s="1"/>
  <c r="D1376" i="1"/>
  <c r="E1376" i="1"/>
  <c r="N1376" i="1" s="1"/>
  <c r="D1377" i="1"/>
  <c r="E1377" i="1"/>
  <c r="N1377" i="1" s="1"/>
  <c r="D1378" i="1"/>
  <c r="E1378" i="1"/>
  <c r="N1378" i="1" s="1"/>
  <c r="D1379" i="1"/>
  <c r="E1379" i="1"/>
  <c r="N1379" i="1" s="1"/>
  <c r="D1380" i="1"/>
  <c r="E1380" i="1"/>
  <c r="N1380" i="1" s="1"/>
  <c r="D1381" i="1"/>
  <c r="E1381" i="1"/>
  <c r="N1381" i="1" s="1"/>
  <c r="D1382" i="1"/>
  <c r="E1382" i="1"/>
  <c r="N1382" i="1" s="1"/>
  <c r="D1383" i="1"/>
  <c r="E1383" i="1"/>
  <c r="N1383" i="1" s="1"/>
  <c r="D1384" i="1"/>
  <c r="E1384" i="1"/>
  <c r="N1384" i="1" s="1"/>
  <c r="D1385" i="1"/>
  <c r="E1385" i="1"/>
  <c r="N1385" i="1" s="1"/>
  <c r="D1386" i="1"/>
  <c r="E1386" i="1"/>
  <c r="N1386" i="1" s="1"/>
  <c r="D1387" i="1"/>
  <c r="E1387" i="1"/>
  <c r="N1387" i="1" s="1"/>
  <c r="D1388" i="1"/>
  <c r="E1388" i="1"/>
  <c r="N1388" i="1" s="1"/>
  <c r="D1389" i="1"/>
  <c r="E1389" i="1"/>
  <c r="N1389" i="1" s="1"/>
  <c r="D1390" i="1"/>
  <c r="E1390" i="1"/>
  <c r="N1390" i="1" s="1"/>
  <c r="D1391" i="1"/>
  <c r="E1391" i="1"/>
  <c r="N1391" i="1" s="1"/>
  <c r="D1392" i="1"/>
  <c r="E1392" i="1"/>
  <c r="N1392" i="1" s="1"/>
  <c r="D1393" i="1"/>
  <c r="E1393" i="1"/>
  <c r="N1393" i="1" s="1"/>
  <c r="D1394" i="1"/>
  <c r="E1394" i="1"/>
  <c r="N1394" i="1" s="1"/>
  <c r="D1395" i="1"/>
  <c r="E1395" i="1"/>
  <c r="N1395" i="1" s="1"/>
  <c r="D1396" i="1"/>
  <c r="E1396" i="1"/>
  <c r="N1396" i="1" s="1"/>
  <c r="D1397" i="1"/>
  <c r="E1397" i="1"/>
  <c r="N1397" i="1" s="1"/>
  <c r="D1398" i="1"/>
  <c r="E1398" i="1"/>
  <c r="N1398" i="1" s="1"/>
  <c r="D1399" i="1"/>
  <c r="E1399" i="1"/>
  <c r="N1399" i="1" s="1"/>
  <c r="D1400" i="1"/>
  <c r="E1400" i="1"/>
  <c r="N1400" i="1" s="1"/>
  <c r="D1401" i="1"/>
  <c r="E1401" i="1"/>
  <c r="N1401" i="1" s="1"/>
  <c r="D1402" i="1"/>
  <c r="E1402" i="1"/>
  <c r="N1402" i="1" s="1"/>
  <c r="D1403" i="1"/>
  <c r="E1403" i="1"/>
  <c r="N1403" i="1" s="1"/>
  <c r="D1404" i="1"/>
  <c r="E1404" i="1"/>
  <c r="N1404" i="1" s="1"/>
  <c r="D1405" i="1"/>
  <c r="E1405" i="1"/>
  <c r="N1405" i="1" s="1"/>
  <c r="D1406" i="1"/>
  <c r="E1406" i="1"/>
  <c r="N1406" i="1" s="1"/>
  <c r="D1407" i="1"/>
  <c r="E1407" i="1"/>
  <c r="N1407" i="1" s="1"/>
  <c r="D1408" i="1"/>
  <c r="E1408" i="1"/>
  <c r="N1408" i="1" s="1"/>
  <c r="D1409" i="1"/>
  <c r="E1409" i="1"/>
  <c r="N1409" i="1" s="1"/>
  <c r="D1410" i="1"/>
  <c r="E1410" i="1"/>
  <c r="N1410" i="1" s="1"/>
  <c r="D1411" i="1"/>
  <c r="E1411" i="1"/>
  <c r="N1411" i="1" s="1"/>
  <c r="D1412" i="1"/>
  <c r="E1412" i="1"/>
  <c r="N1412" i="1" s="1"/>
  <c r="D1413" i="1"/>
  <c r="E1413" i="1"/>
  <c r="N1413" i="1" s="1"/>
  <c r="D1414" i="1"/>
  <c r="E1414" i="1"/>
  <c r="N1414" i="1" s="1"/>
  <c r="D1415" i="1"/>
  <c r="E1415" i="1"/>
  <c r="N1415" i="1" s="1"/>
  <c r="D1416" i="1"/>
  <c r="E1416" i="1"/>
  <c r="N1416" i="1" s="1"/>
  <c r="D1417" i="1"/>
  <c r="E1417" i="1"/>
  <c r="N1417" i="1" s="1"/>
  <c r="D1418" i="1"/>
  <c r="E1418" i="1"/>
  <c r="N1418" i="1" s="1"/>
  <c r="D1419" i="1"/>
  <c r="E1419" i="1"/>
  <c r="N1419" i="1" s="1"/>
  <c r="D1420" i="1"/>
  <c r="E1420" i="1"/>
  <c r="N1420" i="1" s="1"/>
  <c r="D1421" i="1"/>
  <c r="E1421" i="1"/>
  <c r="N1421" i="1" s="1"/>
  <c r="D1422" i="1"/>
  <c r="E1422" i="1"/>
  <c r="N1422" i="1" s="1"/>
  <c r="D1423" i="1"/>
  <c r="E1423" i="1"/>
  <c r="N1423" i="1" s="1"/>
  <c r="D1424" i="1"/>
  <c r="E1424" i="1"/>
  <c r="N1424" i="1" s="1"/>
  <c r="D1425" i="1"/>
  <c r="E1425" i="1"/>
  <c r="N1425" i="1" s="1"/>
  <c r="D1426" i="1"/>
  <c r="E1426" i="1"/>
  <c r="N1426" i="1" s="1"/>
  <c r="D1427" i="1"/>
  <c r="E1427" i="1"/>
  <c r="N1427" i="1" s="1"/>
  <c r="D1428" i="1"/>
  <c r="E1428" i="1"/>
  <c r="N1428" i="1" s="1"/>
  <c r="D1429" i="1"/>
  <c r="E1429" i="1"/>
  <c r="N1429" i="1" s="1"/>
  <c r="D1430" i="1"/>
  <c r="E1430" i="1"/>
  <c r="N1430" i="1" s="1"/>
  <c r="D1431" i="1"/>
  <c r="E1431" i="1"/>
  <c r="N1431" i="1" s="1"/>
  <c r="D1432" i="1"/>
  <c r="E1432" i="1"/>
  <c r="N1432" i="1" s="1"/>
  <c r="D1433" i="1"/>
  <c r="E1433" i="1"/>
  <c r="N1433" i="1" s="1"/>
  <c r="D1434" i="1"/>
  <c r="E1434" i="1"/>
  <c r="N1434" i="1" s="1"/>
  <c r="D1435" i="1"/>
  <c r="E1435" i="1"/>
  <c r="N1435" i="1" s="1"/>
  <c r="D1436" i="1"/>
  <c r="E1436" i="1"/>
  <c r="N1436" i="1" s="1"/>
  <c r="D1437" i="1"/>
  <c r="E1437" i="1"/>
  <c r="N1437" i="1" s="1"/>
  <c r="D1438" i="1"/>
  <c r="E1438" i="1"/>
  <c r="N1438" i="1" s="1"/>
  <c r="D1439" i="1"/>
  <c r="E1439" i="1"/>
  <c r="N1439" i="1" s="1"/>
  <c r="D1440" i="1"/>
  <c r="E1440" i="1"/>
  <c r="N1440" i="1" s="1"/>
  <c r="D1441" i="1"/>
  <c r="E1441" i="1"/>
  <c r="N1441" i="1" s="1"/>
  <c r="D1442" i="1"/>
  <c r="E1442" i="1"/>
  <c r="N1442" i="1" s="1"/>
  <c r="D1443" i="1"/>
  <c r="E1443" i="1"/>
  <c r="N1443" i="1" s="1"/>
  <c r="D1444" i="1"/>
  <c r="E1444" i="1"/>
  <c r="N1444" i="1" s="1"/>
  <c r="D1445" i="1"/>
  <c r="E1445" i="1"/>
  <c r="N1445" i="1" s="1"/>
  <c r="D1446" i="1"/>
  <c r="E1446" i="1"/>
  <c r="N1446" i="1" s="1"/>
  <c r="D1447" i="1"/>
  <c r="E1447" i="1"/>
  <c r="N1447" i="1" s="1"/>
  <c r="D1448" i="1"/>
  <c r="E1448" i="1"/>
  <c r="N1448" i="1" s="1"/>
  <c r="D1449" i="1"/>
  <c r="E1449" i="1"/>
  <c r="N1449" i="1" s="1"/>
  <c r="D1450" i="1"/>
  <c r="E1450" i="1"/>
  <c r="N1450" i="1" s="1"/>
  <c r="D1451" i="1"/>
  <c r="E1451" i="1"/>
  <c r="N1451" i="1" s="1"/>
  <c r="D1452" i="1"/>
  <c r="E1452" i="1"/>
  <c r="N1452" i="1" s="1"/>
  <c r="D1453" i="1"/>
  <c r="E1453" i="1"/>
  <c r="N1453" i="1" s="1"/>
  <c r="D1454" i="1"/>
  <c r="E1454" i="1"/>
  <c r="N1454" i="1" s="1"/>
  <c r="D1455" i="1"/>
  <c r="E1455" i="1"/>
  <c r="N1455" i="1" s="1"/>
  <c r="D1456" i="1"/>
  <c r="E1456" i="1"/>
  <c r="N1456" i="1" s="1"/>
  <c r="D1457" i="1"/>
  <c r="E1457" i="1"/>
  <c r="N1457" i="1" s="1"/>
  <c r="D1458" i="1"/>
  <c r="E1458" i="1"/>
  <c r="N1458" i="1" s="1"/>
  <c r="D1459" i="1"/>
  <c r="E1459" i="1"/>
  <c r="N1459" i="1" s="1"/>
  <c r="D1460" i="1"/>
  <c r="E1460" i="1"/>
  <c r="N1460" i="1" s="1"/>
  <c r="D1461" i="1"/>
  <c r="E1461" i="1"/>
  <c r="N1461" i="1" s="1"/>
  <c r="D1462" i="1"/>
  <c r="E1462" i="1"/>
  <c r="N1462" i="1" s="1"/>
  <c r="D1463" i="1"/>
  <c r="E1463" i="1"/>
  <c r="N1463" i="1" s="1"/>
  <c r="D1464" i="1"/>
  <c r="E1464" i="1"/>
  <c r="N1464" i="1" s="1"/>
  <c r="D1465" i="1"/>
  <c r="E1465" i="1"/>
  <c r="N1465" i="1" s="1"/>
  <c r="D1466" i="1"/>
  <c r="E1466" i="1"/>
  <c r="N1466" i="1" s="1"/>
  <c r="D1467" i="1"/>
  <c r="E1467" i="1"/>
  <c r="N1467" i="1" s="1"/>
  <c r="D1468" i="1"/>
  <c r="E1468" i="1"/>
  <c r="N1468" i="1" s="1"/>
  <c r="D1469" i="1"/>
  <c r="E1469" i="1"/>
  <c r="N1469" i="1" s="1"/>
  <c r="D1470" i="1"/>
  <c r="E1470" i="1"/>
  <c r="N1470" i="1" s="1"/>
  <c r="D1471" i="1"/>
  <c r="E1471" i="1"/>
  <c r="N1471" i="1" s="1"/>
  <c r="D1472" i="1"/>
  <c r="E1472" i="1"/>
  <c r="N1472" i="1" s="1"/>
  <c r="D1473" i="1"/>
  <c r="E1473" i="1"/>
  <c r="N1473" i="1" s="1"/>
  <c r="D1474" i="1"/>
  <c r="E1474" i="1"/>
  <c r="N1474" i="1" s="1"/>
  <c r="D1475" i="1"/>
  <c r="E1475" i="1"/>
  <c r="N1475" i="1" s="1"/>
  <c r="D1476" i="1"/>
  <c r="E1476" i="1"/>
  <c r="N1476" i="1" s="1"/>
  <c r="D1477" i="1"/>
  <c r="E1477" i="1"/>
  <c r="N1477" i="1" s="1"/>
  <c r="D1478" i="1"/>
  <c r="E1478" i="1"/>
  <c r="N1478" i="1" s="1"/>
  <c r="D1479" i="1"/>
  <c r="E1479" i="1"/>
  <c r="N1479" i="1" s="1"/>
  <c r="D1480" i="1"/>
  <c r="E1480" i="1"/>
  <c r="N1480" i="1" s="1"/>
  <c r="D1481" i="1"/>
  <c r="E1481" i="1"/>
  <c r="N1481" i="1" s="1"/>
  <c r="D1482" i="1"/>
  <c r="E1482" i="1"/>
  <c r="N1482" i="1" s="1"/>
  <c r="D1483" i="1"/>
  <c r="E1483" i="1"/>
  <c r="N1483" i="1" s="1"/>
  <c r="D1484" i="1"/>
  <c r="E1484" i="1"/>
  <c r="N1484" i="1" s="1"/>
  <c r="D1485" i="1"/>
  <c r="E1485" i="1"/>
  <c r="N1485" i="1" s="1"/>
  <c r="D1486" i="1"/>
  <c r="E1486" i="1"/>
  <c r="N1486" i="1" s="1"/>
  <c r="D1487" i="1"/>
  <c r="E1487" i="1"/>
  <c r="N1487" i="1" s="1"/>
  <c r="D1488" i="1"/>
  <c r="E1488" i="1"/>
  <c r="N1488" i="1" s="1"/>
  <c r="D1489" i="1"/>
  <c r="E1489" i="1"/>
  <c r="N1489" i="1" s="1"/>
  <c r="D1490" i="1"/>
  <c r="E1490" i="1"/>
  <c r="N1490" i="1" s="1"/>
  <c r="D1491" i="1"/>
  <c r="E1491" i="1"/>
  <c r="N1491" i="1" s="1"/>
  <c r="D1492" i="1"/>
  <c r="E1492" i="1"/>
  <c r="N1492" i="1" s="1"/>
  <c r="D1493" i="1"/>
  <c r="E1493" i="1"/>
  <c r="N1493" i="1" s="1"/>
  <c r="D1494" i="1"/>
  <c r="E1494" i="1"/>
  <c r="N1494" i="1" s="1"/>
  <c r="D1495" i="1"/>
  <c r="E1495" i="1"/>
  <c r="N1495" i="1" s="1"/>
  <c r="D1496" i="1"/>
  <c r="E1496" i="1"/>
  <c r="N1496" i="1" s="1"/>
  <c r="D1497" i="1"/>
  <c r="E1497" i="1"/>
  <c r="N1497" i="1" s="1"/>
  <c r="D1498" i="1"/>
  <c r="E1498" i="1"/>
  <c r="N1498" i="1" s="1"/>
  <c r="D1499" i="1"/>
  <c r="E1499" i="1"/>
  <c r="N1499" i="1" s="1"/>
  <c r="D1500" i="1"/>
  <c r="E1500" i="1"/>
  <c r="N1500" i="1" s="1"/>
  <c r="D1501" i="1"/>
  <c r="E1501" i="1"/>
  <c r="N1501" i="1" s="1"/>
  <c r="D1502" i="1"/>
  <c r="E1502" i="1"/>
  <c r="N1502" i="1" s="1"/>
  <c r="D1503" i="1"/>
  <c r="E1503" i="1"/>
  <c r="N1503" i="1" s="1"/>
  <c r="D1504" i="1"/>
  <c r="E1504" i="1"/>
  <c r="N1504" i="1" s="1"/>
  <c r="D1505" i="1"/>
  <c r="E1505" i="1"/>
  <c r="N1505" i="1" s="1"/>
  <c r="D1506" i="1"/>
  <c r="E1506" i="1"/>
  <c r="N1506" i="1" s="1"/>
  <c r="D1507" i="1"/>
  <c r="E1507" i="1"/>
  <c r="N1507" i="1" s="1"/>
  <c r="D1508" i="1"/>
  <c r="E1508" i="1"/>
  <c r="N1508" i="1" s="1"/>
  <c r="D1509" i="1"/>
  <c r="E1509" i="1"/>
  <c r="N1509" i="1" s="1"/>
  <c r="D1510" i="1"/>
  <c r="E1510" i="1"/>
  <c r="N1510" i="1" s="1"/>
  <c r="D1511" i="1"/>
  <c r="E1511" i="1"/>
  <c r="N1511" i="1" s="1"/>
  <c r="D1512" i="1"/>
  <c r="E1512" i="1"/>
  <c r="N1512" i="1" s="1"/>
  <c r="D1513" i="1"/>
  <c r="E1513" i="1"/>
  <c r="N1513" i="1" s="1"/>
  <c r="D1514" i="1"/>
  <c r="E1514" i="1"/>
  <c r="N1514" i="1" s="1"/>
  <c r="D1515" i="1"/>
  <c r="E1515" i="1"/>
  <c r="N1515" i="1" s="1"/>
  <c r="D1516" i="1"/>
  <c r="E1516" i="1"/>
  <c r="N1516" i="1" s="1"/>
  <c r="D1517" i="1"/>
  <c r="E1517" i="1"/>
  <c r="N1517" i="1" s="1"/>
  <c r="D1518" i="1"/>
  <c r="E1518" i="1"/>
  <c r="N1518" i="1" s="1"/>
  <c r="D1519" i="1"/>
  <c r="E1519" i="1"/>
  <c r="N1519" i="1" s="1"/>
  <c r="D1520" i="1"/>
  <c r="E1520" i="1"/>
  <c r="N1520" i="1" s="1"/>
  <c r="D1521" i="1"/>
  <c r="E1521" i="1"/>
  <c r="N1521" i="1" s="1"/>
  <c r="D1522" i="1"/>
  <c r="E1522" i="1"/>
  <c r="N1522" i="1" s="1"/>
  <c r="D1523" i="1"/>
  <c r="E1523" i="1"/>
  <c r="N1523" i="1" s="1"/>
  <c r="D1524" i="1"/>
  <c r="E1524" i="1"/>
  <c r="N1524" i="1" s="1"/>
  <c r="D1525" i="1"/>
  <c r="E1525" i="1"/>
  <c r="N1525" i="1" s="1"/>
  <c r="D1526" i="1"/>
  <c r="E1526" i="1"/>
  <c r="N1526" i="1" s="1"/>
  <c r="D1527" i="1"/>
  <c r="E1527" i="1"/>
  <c r="N1527" i="1" s="1"/>
  <c r="D1528" i="1"/>
  <c r="E1528" i="1"/>
  <c r="N1528" i="1" s="1"/>
  <c r="D1529" i="1"/>
  <c r="E1529" i="1"/>
  <c r="N1529" i="1" s="1"/>
  <c r="D1530" i="1"/>
  <c r="E1530" i="1"/>
  <c r="N1530" i="1" s="1"/>
  <c r="D1531" i="1"/>
  <c r="E1531" i="1"/>
  <c r="N1531" i="1" s="1"/>
  <c r="D1532" i="1"/>
  <c r="E1532" i="1"/>
  <c r="N1532" i="1" s="1"/>
  <c r="D1533" i="1"/>
  <c r="E1533" i="1"/>
  <c r="N1533" i="1" s="1"/>
  <c r="D1534" i="1"/>
  <c r="E1534" i="1"/>
  <c r="N1534" i="1" s="1"/>
  <c r="D1535" i="1"/>
  <c r="E1535" i="1"/>
  <c r="N1535" i="1" s="1"/>
  <c r="D1536" i="1"/>
  <c r="E1536" i="1"/>
  <c r="N1536" i="1" s="1"/>
  <c r="D1537" i="1"/>
  <c r="E1537" i="1"/>
  <c r="N1537" i="1" s="1"/>
  <c r="D1538" i="1"/>
  <c r="E1538" i="1"/>
  <c r="N1538" i="1" s="1"/>
  <c r="D1539" i="1"/>
  <c r="E1539" i="1"/>
  <c r="N1539" i="1" s="1"/>
  <c r="D1540" i="1"/>
  <c r="E1540" i="1"/>
  <c r="N1540" i="1" s="1"/>
  <c r="D1541" i="1"/>
  <c r="E1541" i="1"/>
  <c r="N1541" i="1" s="1"/>
  <c r="D1542" i="1"/>
  <c r="E1542" i="1"/>
  <c r="N1542" i="1" s="1"/>
  <c r="D1543" i="1"/>
  <c r="E1543" i="1"/>
  <c r="N1543" i="1" s="1"/>
  <c r="D1544" i="1"/>
  <c r="E1544" i="1"/>
  <c r="N1544" i="1" s="1"/>
  <c r="D1545" i="1"/>
  <c r="E1545" i="1"/>
  <c r="N1545" i="1" s="1"/>
  <c r="D1546" i="1"/>
  <c r="E1546" i="1"/>
  <c r="N1546" i="1" s="1"/>
  <c r="D1547" i="1"/>
  <c r="E1547" i="1"/>
  <c r="N1547" i="1" s="1"/>
  <c r="D1548" i="1"/>
  <c r="E1548" i="1"/>
  <c r="N1548" i="1" s="1"/>
  <c r="D1549" i="1"/>
  <c r="E1549" i="1"/>
  <c r="N1549" i="1" s="1"/>
  <c r="D1550" i="1"/>
  <c r="E1550" i="1"/>
  <c r="N1550" i="1" s="1"/>
  <c r="D1551" i="1"/>
  <c r="E1551" i="1"/>
  <c r="N1551" i="1" s="1"/>
  <c r="D1552" i="1"/>
  <c r="E1552" i="1"/>
  <c r="N1552" i="1" s="1"/>
  <c r="D1553" i="1"/>
  <c r="E1553" i="1"/>
  <c r="N1553" i="1" s="1"/>
  <c r="D1554" i="1"/>
  <c r="E1554" i="1"/>
  <c r="N1554" i="1" s="1"/>
  <c r="D1555" i="1"/>
  <c r="E1555" i="1"/>
  <c r="N1555" i="1" s="1"/>
  <c r="D1556" i="1"/>
  <c r="E1556" i="1"/>
  <c r="N1556" i="1" s="1"/>
  <c r="D1557" i="1"/>
  <c r="E1557" i="1"/>
  <c r="N1557" i="1" s="1"/>
  <c r="D1558" i="1"/>
  <c r="E1558" i="1"/>
  <c r="N1558" i="1" s="1"/>
  <c r="D1559" i="1"/>
  <c r="E1559" i="1"/>
  <c r="N1559" i="1" s="1"/>
  <c r="D1560" i="1"/>
  <c r="E1560" i="1"/>
  <c r="N1560" i="1" s="1"/>
  <c r="D1561" i="1"/>
  <c r="E1561" i="1"/>
  <c r="N1561" i="1" s="1"/>
  <c r="D1562" i="1"/>
  <c r="E1562" i="1"/>
  <c r="N1562" i="1" s="1"/>
  <c r="D1563" i="1"/>
  <c r="E1563" i="1"/>
  <c r="N1563" i="1" s="1"/>
  <c r="D1564" i="1"/>
  <c r="E1564" i="1"/>
  <c r="N1564" i="1" s="1"/>
  <c r="D1565" i="1"/>
  <c r="E1565" i="1"/>
  <c r="N1565" i="1" s="1"/>
  <c r="D1566" i="1"/>
  <c r="E1566" i="1"/>
  <c r="N1566" i="1" s="1"/>
  <c r="D1567" i="1"/>
  <c r="E1567" i="1"/>
  <c r="N1567" i="1" s="1"/>
  <c r="D1568" i="1"/>
  <c r="E1568" i="1"/>
  <c r="N1568" i="1" s="1"/>
  <c r="D1569" i="1"/>
  <c r="E1569" i="1"/>
  <c r="N1569" i="1" s="1"/>
  <c r="D1570" i="1"/>
  <c r="E1570" i="1"/>
  <c r="N1570" i="1" s="1"/>
  <c r="D1571" i="1"/>
  <c r="E1571" i="1"/>
  <c r="N1571" i="1" s="1"/>
  <c r="D1572" i="1"/>
  <c r="E1572" i="1"/>
  <c r="N1572" i="1" s="1"/>
  <c r="D1573" i="1"/>
  <c r="E1573" i="1"/>
  <c r="N1573" i="1" s="1"/>
  <c r="D1574" i="1"/>
  <c r="E1574" i="1"/>
  <c r="N1574" i="1" s="1"/>
  <c r="D1575" i="1"/>
  <c r="E1575" i="1"/>
  <c r="N1575" i="1" s="1"/>
  <c r="D1576" i="1"/>
  <c r="E1576" i="1"/>
  <c r="N1576" i="1" s="1"/>
  <c r="D1577" i="1"/>
  <c r="E1577" i="1"/>
  <c r="N1577" i="1" s="1"/>
  <c r="D1578" i="1"/>
  <c r="E1578" i="1"/>
  <c r="N1578" i="1" s="1"/>
  <c r="D1579" i="1"/>
  <c r="E1579" i="1"/>
  <c r="N1579" i="1" s="1"/>
  <c r="D1580" i="1"/>
  <c r="E1580" i="1"/>
  <c r="N1580" i="1" s="1"/>
  <c r="D1581" i="1"/>
  <c r="E1581" i="1"/>
  <c r="N1581" i="1" s="1"/>
  <c r="D1582" i="1"/>
  <c r="E1582" i="1"/>
  <c r="N1582" i="1" s="1"/>
  <c r="D1583" i="1"/>
  <c r="E1583" i="1"/>
  <c r="N1583" i="1" s="1"/>
  <c r="D1584" i="1"/>
  <c r="E1584" i="1"/>
  <c r="N1584" i="1" s="1"/>
  <c r="D1585" i="1"/>
  <c r="E1585" i="1"/>
  <c r="N1585" i="1" s="1"/>
  <c r="D1586" i="1"/>
  <c r="E1586" i="1"/>
  <c r="N1586" i="1" s="1"/>
  <c r="D1587" i="1"/>
  <c r="E1587" i="1"/>
  <c r="N1587" i="1" s="1"/>
  <c r="D1588" i="1"/>
  <c r="E1588" i="1"/>
  <c r="N1588" i="1" s="1"/>
  <c r="D1589" i="1"/>
  <c r="E1589" i="1"/>
  <c r="N1589" i="1" s="1"/>
  <c r="D1590" i="1"/>
  <c r="E1590" i="1"/>
  <c r="N1590" i="1" s="1"/>
  <c r="D1591" i="1"/>
  <c r="E1591" i="1"/>
  <c r="N1591" i="1" s="1"/>
  <c r="D1592" i="1"/>
  <c r="E1592" i="1"/>
  <c r="N1592" i="1" s="1"/>
  <c r="D1593" i="1"/>
  <c r="E1593" i="1"/>
  <c r="N1593" i="1" s="1"/>
  <c r="D1594" i="1"/>
  <c r="E1594" i="1"/>
  <c r="N1594" i="1" s="1"/>
  <c r="D1595" i="1"/>
  <c r="E1595" i="1"/>
  <c r="N1595" i="1" s="1"/>
  <c r="D1596" i="1"/>
  <c r="E1596" i="1"/>
  <c r="N1596" i="1" s="1"/>
  <c r="D1597" i="1"/>
  <c r="E1597" i="1"/>
  <c r="N1597" i="1" s="1"/>
  <c r="D1598" i="1"/>
  <c r="E1598" i="1"/>
  <c r="N1598" i="1" s="1"/>
  <c r="D1599" i="1"/>
  <c r="E1599" i="1"/>
  <c r="N1599" i="1" s="1"/>
  <c r="D1600" i="1"/>
  <c r="E1600" i="1"/>
  <c r="N1600" i="1" s="1"/>
  <c r="D1601" i="1"/>
  <c r="E1601" i="1"/>
  <c r="N1601" i="1" s="1"/>
  <c r="D1602" i="1"/>
  <c r="E1602" i="1"/>
  <c r="N1602" i="1" s="1"/>
  <c r="D1603" i="1"/>
  <c r="E1603" i="1"/>
  <c r="N1603" i="1" s="1"/>
  <c r="D1604" i="1"/>
  <c r="E1604" i="1"/>
  <c r="N1604" i="1" s="1"/>
  <c r="D1605" i="1"/>
  <c r="E1605" i="1"/>
  <c r="N1605" i="1" s="1"/>
  <c r="D1606" i="1"/>
  <c r="E1606" i="1"/>
  <c r="N1606" i="1" s="1"/>
  <c r="D1607" i="1"/>
  <c r="E1607" i="1"/>
  <c r="N1607" i="1" s="1"/>
  <c r="D1608" i="1"/>
  <c r="E1608" i="1"/>
  <c r="N1608" i="1" s="1"/>
  <c r="D1609" i="1"/>
  <c r="E1609" i="1"/>
  <c r="N1609" i="1" s="1"/>
  <c r="D1610" i="1"/>
  <c r="E1610" i="1"/>
  <c r="N1610" i="1" s="1"/>
  <c r="D1611" i="1"/>
  <c r="E1611" i="1"/>
  <c r="N1611" i="1" s="1"/>
  <c r="D1612" i="1"/>
  <c r="E1612" i="1"/>
  <c r="N1612" i="1" s="1"/>
  <c r="D1613" i="1"/>
  <c r="E1613" i="1"/>
  <c r="N1613" i="1" s="1"/>
  <c r="D1614" i="1"/>
  <c r="E1614" i="1"/>
  <c r="N1614" i="1" s="1"/>
  <c r="D1615" i="1"/>
  <c r="E1615" i="1"/>
  <c r="N1615" i="1" s="1"/>
  <c r="D1616" i="1"/>
  <c r="E1616" i="1"/>
  <c r="N1616" i="1" s="1"/>
  <c r="D1617" i="1"/>
  <c r="E1617" i="1"/>
  <c r="N1617" i="1" s="1"/>
  <c r="D1618" i="1"/>
  <c r="E1618" i="1"/>
  <c r="N1618" i="1" s="1"/>
  <c r="D1619" i="1"/>
  <c r="E1619" i="1"/>
  <c r="N1619" i="1" s="1"/>
  <c r="D1620" i="1"/>
  <c r="E1620" i="1"/>
  <c r="N1620" i="1" s="1"/>
  <c r="D1621" i="1"/>
  <c r="E1621" i="1"/>
  <c r="N1621" i="1" s="1"/>
  <c r="D1622" i="1"/>
  <c r="E1622" i="1"/>
  <c r="N1622" i="1" s="1"/>
  <c r="D1623" i="1"/>
  <c r="E1623" i="1"/>
  <c r="N1623" i="1" s="1"/>
  <c r="D1624" i="1"/>
  <c r="E1624" i="1"/>
  <c r="N1624" i="1" s="1"/>
  <c r="D1625" i="1"/>
  <c r="E1625" i="1"/>
  <c r="N1625" i="1" s="1"/>
  <c r="D1626" i="1"/>
  <c r="E1626" i="1"/>
  <c r="N1626" i="1" s="1"/>
  <c r="D1627" i="1"/>
  <c r="E1627" i="1"/>
  <c r="N1627" i="1" s="1"/>
  <c r="D1628" i="1"/>
  <c r="E1628" i="1"/>
  <c r="N1628" i="1" s="1"/>
  <c r="D1629" i="1"/>
  <c r="E1629" i="1"/>
  <c r="N1629" i="1" s="1"/>
  <c r="D1630" i="1"/>
  <c r="E1630" i="1"/>
  <c r="N1630" i="1" s="1"/>
  <c r="D1631" i="1"/>
  <c r="E1631" i="1"/>
  <c r="N1631" i="1" s="1"/>
  <c r="D1632" i="1"/>
  <c r="E1632" i="1"/>
  <c r="N1632" i="1" s="1"/>
  <c r="D1633" i="1"/>
  <c r="E1633" i="1"/>
  <c r="N1633" i="1" s="1"/>
  <c r="D1634" i="1"/>
  <c r="E1634" i="1"/>
  <c r="N1634" i="1" s="1"/>
  <c r="D1635" i="1"/>
  <c r="E1635" i="1"/>
  <c r="N1635" i="1" s="1"/>
  <c r="D1636" i="1"/>
  <c r="E1636" i="1"/>
  <c r="N1636" i="1" s="1"/>
  <c r="D1637" i="1"/>
  <c r="E1637" i="1"/>
  <c r="N1637" i="1" s="1"/>
  <c r="D1638" i="1"/>
  <c r="E1638" i="1"/>
  <c r="N1638" i="1" s="1"/>
  <c r="D1639" i="1"/>
  <c r="E1639" i="1"/>
  <c r="N1639" i="1" s="1"/>
  <c r="D1640" i="1"/>
  <c r="E1640" i="1"/>
  <c r="N1640" i="1" s="1"/>
  <c r="D1641" i="1"/>
  <c r="E1641" i="1"/>
  <c r="N1641" i="1" s="1"/>
  <c r="D1642" i="1"/>
  <c r="E1642" i="1"/>
  <c r="N1642" i="1" s="1"/>
  <c r="D1643" i="1"/>
  <c r="E1643" i="1"/>
  <c r="N1643" i="1" s="1"/>
  <c r="D1644" i="1"/>
  <c r="E1644" i="1"/>
  <c r="N1644" i="1" s="1"/>
  <c r="D1645" i="1"/>
  <c r="E1645" i="1"/>
  <c r="N1645" i="1" s="1"/>
  <c r="D1646" i="1"/>
  <c r="E1646" i="1"/>
  <c r="N1646" i="1" s="1"/>
  <c r="D1647" i="1"/>
  <c r="E1647" i="1"/>
  <c r="N1647" i="1" s="1"/>
  <c r="D1648" i="1"/>
  <c r="E1648" i="1"/>
  <c r="N1648" i="1" s="1"/>
  <c r="D1649" i="1"/>
  <c r="E1649" i="1"/>
  <c r="N1649" i="1" s="1"/>
  <c r="D1650" i="1"/>
  <c r="E1650" i="1"/>
  <c r="N1650" i="1" s="1"/>
  <c r="D1651" i="1"/>
  <c r="E1651" i="1"/>
  <c r="N1651" i="1" s="1"/>
  <c r="D1652" i="1"/>
  <c r="E1652" i="1"/>
  <c r="N1652" i="1" s="1"/>
  <c r="D1653" i="1"/>
  <c r="E1653" i="1"/>
  <c r="N1653" i="1" s="1"/>
  <c r="D1654" i="1"/>
  <c r="E1654" i="1"/>
  <c r="N1654" i="1" s="1"/>
  <c r="D1655" i="1"/>
  <c r="E1655" i="1"/>
  <c r="N1655" i="1" s="1"/>
  <c r="D1656" i="1"/>
  <c r="E1656" i="1"/>
  <c r="N1656" i="1" s="1"/>
  <c r="D1657" i="1"/>
  <c r="E1657" i="1"/>
  <c r="N1657" i="1" s="1"/>
  <c r="D1658" i="1"/>
  <c r="E1658" i="1"/>
  <c r="N1658" i="1" s="1"/>
  <c r="D1659" i="1"/>
  <c r="E1659" i="1"/>
  <c r="N1659" i="1" s="1"/>
  <c r="D1660" i="1"/>
  <c r="E1660" i="1"/>
  <c r="N1660" i="1" s="1"/>
  <c r="D1661" i="1"/>
  <c r="E1661" i="1"/>
  <c r="N1661" i="1" s="1"/>
  <c r="D1662" i="1"/>
  <c r="E1662" i="1"/>
  <c r="N1662" i="1" s="1"/>
  <c r="D1663" i="1"/>
  <c r="E1663" i="1"/>
  <c r="N1663" i="1" s="1"/>
  <c r="D1664" i="1"/>
  <c r="E1664" i="1"/>
  <c r="N1664" i="1" s="1"/>
  <c r="D1665" i="1"/>
  <c r="E1665" i="1"/>
  <c r="N1665" i="1" s="1"/>
  <c r="D1666" i="1"/>
  <c r="E1666" i="1"/>
  <c r="N1666" i="1" s="1"/>
  <c r="D1667" i="1"/>
  <c r="E1667" i="1"/>
  <c r="N1667" i="1" s="1"/>
  <c r="D1668" i="1"/>
  <c r="E1668" i="1"/>
  <c r="N1668" i="1" s="1"/>
  <c r="D1669" i="1"/>
  <c r="E1669" i="1"/>
  <c r="N1669" i="1" s="1"/>
  <c r="D1670" i="1"/>
  <c r="E1670" i="1"/>
  <c r="N1670" i="1" s="1"/>
  <c r="D1671" i="1"/>
  <c r="E1671" i="1"/>
  <c r="N1671" i="1" s="1"/>
  <c r="D1672" i="1"/>
  <c r="E1672" i="1"/>
  <c r="N1672" i="1" s="1"/>
  <c r="D1673" i="1"/>
  <c r="E1673" i="1"/>
  <c r="N1673" i="1" s="1"/>
  <c r="D1674" i="1"/>
  <c r="E1674" i="1"/>
  <c r="N1674" i="1" s="1"/>
  <c r="D1675" i="1"/>
  <c r="E1675" i="1"/>
  <c r="N1675" i="1" s="1"/>
  <c r="D1676" i="1"/>
  <c r="E1676" i="1"/>
  <c r="N1676" i="1" s="1"/>
  <c r="D1677" i="1"/>
  <c r="E1677" i="1"/>
  <c r="N1677" i="1" s="1"/>
  <c r="D1678" i="1"/>
  <c r="E1678" i="1"/>
  <c r="N1678" i="1" s="1"/>
  <c r="D1679" i="1"/>
  <c r="E1679" i="1"/>
  <c r="N1679" i="1" s="1"/>
  <c r="D1680" i="1"/>
  <c r="E1680" i="1"/>
  <c r="N1680" i="1" s="1"/>
  <c r="D1681" i="1"/>
  <c r="E1681" i="1"/>
  <c r="N1681" i="1" s="1"/>
  <c r="D1682" i="1"/>
  <c r="E1682" i="1"/>
  <c r="N1682" i="1" s="1"/>
  <c r="D1683" i="1"/>
  <c r="E1683" i="1"/>
  <c r="N1683" i="1" s="1"/>
  <c r="D1684" i="1"/>
  <c r="E1684" i="1"/>
  <c r="N1684" i="1" s="1"/>
  <c r="D1685" i="1"/>
  <c r="E1685" i="1"/>
  <c r="N1685" i="1" s="1"/>
  <c r="D1686" i="1"/>
  <c r="E1686" i="1"/>
  <c r="N1686" i="1" s="1"/>
  <c r="D1687" i="1"/>
  <c r="E1687" i="1"/>
  <c r="N1687" i="1" s="1"/>
  <c r="D1688" i="1"/>
  <c r="E1688" i="1"/>
  <c r="N1688" i="1" s="1"/>
  <c r="D1689" i="1"/>
  <c r="E1689" i="1"/>
  <c r="N1689" i="1" s="1"/>
  <c r="D1690" i="1"/>
  <c r="E1690" i="1"/>
  <c r="N1690" i="1" s="1"/>
  <c r="D1691" i="1"/>
  <c r="E1691" i="1"/>
  <c r="N1691" i="1" s="1"/>
  <c r="D1692" i="1"/>
  <c r="E1692" i="1"/>
  <c r="N1692" i="1" s="1"/>
  <c r="D1693" i="1"/>
  <c r="E1693" i="1"/>
  <c r="N1693" i="1" s="1"/>
  <c r="D1694" i="1"/>
  <c r="E1694" i="1"/>
  <c r="N1694" i="1" s="1"/>
  <c r="D1695" i="1"/>
  <c r="E1695" i="1"/>
  <c r="N1695" i="1" s="1"/>
  <c r="D1696" i="1"/>
  <c r="E1696" i="1"/>
  <c r="N1696" i="1" s="1"/>
  <c r="D1697" i="1"/>
  <c r="E1697" i="1"/>
  <c r="N1697" i="1" s="1"/>
  <c r="D1698" i="1"/>
  <c r="E1698" i="1"/>
  <c r="N1698" i="1" s="1"/>
  <c r="D1699" i="1"/>
  <c r="E1699" i="1"/>
  <c r="N1699" i="1" s="1"/>
  <c r="D1700" i="1"/>
  <c r="E1700" i="1"/>
  <c r="N1700" i="1" s="1"/>
  <c r="D1701" i="1"/>
  <c r="E1701" i="1"/>
  <c r="N1701" i="1" s="1"/>
  <c r="D1702" i="1"/>
  <c r="E1702" i="1"/>
  <c r="N1702" i="1" s="1"/>
  <c r="D1703" i="1"/>
  <c r="E1703" i="1"/>
  <c r="N1703" i="1" s="1"/>
  <c r="D1704" i="1"/>
  <c r="E1704" i="1"/>
  <c r="N1704" i="1" s="1"/>
  <c r="D1705" i="1"/>
  <c r="E1705" i="1"/>
  <c r="N1705" i="1" s="1"/>
  <c r="D1706" i="1"/>
  <c r="E1706" i="1"/>
  <c r="N1706" i="1" s="1"/>
  <c r="D1707" i="1"/>
  <c r="E1707" i="1"/>
  <c r="N1707" i="1" s="1"/>
  <c r="D1708" i="1"/>
  <c r="E1708" i="1"/>
  <c r="N1708" i="1" s="1"/>
  <c r="D1709" i="1"/>
  <c r="E1709" i="1"/>
  <c r="N1709" i="1" s="1"/>
  <c r="D1710" i="1"/>
  <c r="E1710" i="1"/>
  <c r="N1710" i="1" s="1"/>
  <c r="D1711" i="1"/>
  <c r="E1711" i="1"/>
  <c r="N1711" i="1" s="1"/>
  <c r="D1712" i="1"/>
  <c r="E1712" i="1"/>
  <c r="N1712" i="1" s="1"/>
  <c r="D1713" i="1"/>
  <c r="E1713" i="1"/>
  <c r="N1713" i="1" s="1"/>
  <c r="D1714" i="1"/>
  <c r="E1714" i="1"/>
  <c r="N1714" i="1" s="1"/>
  <c r="D1715" i="1"/>
  <c r="E1715" i="1"/>
  <c r="N1715" i="1" s="1"/>
  <c r="D1716" i="1"/>
  <c r="E1716" i="1"/>
  <c r="N1716" i="1" s="1"/>
  <c r="D1717" i="1"/>
  <c r="E1717" i="1"/>
  <c r="N1717" i="1" s="1"/>
  <c r="D1718" i="1"/>
  <c r="E1718" i="1"/>
  <c r="N1718" i="1" s="1"/>
  <c r="D1719" i="1"/>
  <c r="E1719" i="1"/>
  <c r="N1719" i="1" s="1"/>
  <c r="D1720" i="1"/>
  <c r="E1720" i="1"/>
  <c r="N1720" i="1" s="1"/>
  <c r="D1721" i="1"/>
  <c r="E1721" i="1"/>
  <c r="N1721" i="1" s="1"/>
  <c r="D1722" i="1"/>
  <c r="E1722" i="1"/>
  <c r="N1722" i="1" s="1"/>
  <c r="D1723" i="1"/>
  <c r="E1723" i="1"/>
  <c r="N1723" i="1" s="1"/>
  <c r="D1724" i="1"/>
  <c r="E1724" i="1"/>
  <c r="N1724" i="1" s="1"/>
  <c r="D1725" i="1"/>
  <c r="E1725" i="1"/>
  <c r="N1725" i="1" s="1"/>
  <c r="D1726" i="1"/>
  <c r="E1726" i="1"/>
  <c r="N1726" i="1" s="1"/>
  <c r="D1727" i="1"/>
  <c r="E1727" i="1"/>
  <c r="N1727" i="1" s="1"/>
  <c r="D1728" i="1"/>
  <c r="E1728" i="1"/>
  <c r="N1728" i="1" s="1"/>
  <c r="D1729" i="1"/>
  <c r="E1729" i="1"/>
  <c r="N1729" i="1" s="1"/>
  <c r="D1730" i="1"/>
  <c r="E1730" i="1"/>
  <c r="N1730" i="1" s="1"/>
  <c r="D1731" i="1"/>
  <c r="E1731" i="1"/>
  <c r="N1731" i="1" s="1"/>
  <c r="D1732" i="1"/>
  <c r="E1732" i="1"/>
  <c r="N1732" i="1" s="1"/>
  <c r="D1733" i="1"/>
  <c r="E1733" i="1"/>
  <c r="N1733" i="1" s="1"/>
  <c r="D1734" i="1"/>
  <c r="E1734" i="1"/>
  <c r="N1734" i="1" s="1"/>
  <c r="D1735" i="1"/>
  <c r="E1735" i="1"/>
  <c r="N1735" i="1" s="1"/>
  <c r="D1736" i="1"/>
  <c r="E1736" i="1"/>
  <c r="N1736" i="1" s="1"/>
  <c r="D1737" i="1"/>
  <c r="E1737" i="1"/>
  <c r="N1737" i="1" s="1"/>
  <c r="D1738" i="1"/>
  <c r="E1738" i="1"/>
  <c r="N1738" i="1" s="1"/>
  <c r="D1739" i="1"/>
  <c r="E1739" i="1"/>
  <c r="N1739" i="1" s="1"/>
  <c r="D1740" i="1"/>
  <c r="E1740" i="1"/>
  <c r="N1740" i="1" s="1"/>
  <c r="D1741" i="1"/>
  <c r="E1741" i="1"/>
  <c r="N1741" i="1" s="1"/>
  <c r="D1742" i="1"/>
  <c r="E1742" i="1"/>
  <c r="N1742" i="1" s="1"/>
  <c r="D1743" i="1"/>
  <c r="E1743" i="1"/>
  <c r="N1743" i="1" s="1"/>
  <c r="D1744" i="1"/>
  <c r="E1744" i="1"/>
  <c r="N1744" i="1" s="1"/>
  <c r="D1745" i="1"/>
  <c r="E1745" i="1"/>
  <c r="N1745" i="1" s="1"/>
  <c r="D1746" i="1"/>
  <c r="E1746" i="1"/>
  <c r="N1746" i="1" s="1"/>
  <c r="D1747" i="1"/>
  <c r="E1747" i="1"/>
  <c r="N1747" i="1" s="1"/>
  <c r="D1748" i="1"/>
  <c r="E1748" i="1"/>
  <c r="N1748" i="1" s="1"/>
  <c r="D1749" i="1"/>
  <c r="E1749" i="1"/>
  <c r="N1749" i="1" s="1"/>
  <c r="D1750" i="1"/>
  <c r="E1750" i="1"/>
  <c r="N1750" i="1" s="1"/>
  <c r="D1751" i="1"/>
  <c r="E1751" i="1"/>
  <c r="N1751" i="1" s="1"/>
  <c r="D1752" i="1"/>
  <c r="E1752" i="1"/>
  <c r="N1752" i="1" s="1"/>
  <c r="D1753" i="1"/>
  <c r="E1753" i="1"/>
  <c r="N1753" i="1" s="1"/>
  <c r="D1754" i="1"/>
  <c r="E1754" i="1"/>
  <c r="N1754" i="1" s="1"/>
  <c r="D1755" i="1"/>
  <c r="E1755" i="1"/>
  <c r="N1755" i="1" s="1"/>
  <c r="D1756" i="1"/>
  <c r="E1756" i="1"/>
  <c r="N1756" i="1" s="1"/>
  <c r="D1757" i="1"/>
  <c r="E1757" i="1"/>
  <c r="N1757" i="1" s="1"/>
  <c r="D1758" i="1"/>
  <c r="E1758" i="1"/>
  <c r="N1758" i="1" s="1"/>
  <c r="D1759" i="1"/>
  <c r="E1759" i="1"/>
  <c r="N1759" i="1" s="1"/>
  <c r="D1760" i="1"/>
  <c r="E1760" i="1"/>
  <c r="N1760" i="1" s="1"/>
  <c r="D1761" i="1"/>
  <c r="E1761" i="1"/>
  <c r="N1761" i="1" s="1"/>
  <c r="D1762" i="1"/>
  <c r="E1762" i="1"/>
  <c r="N1762" i="1" s="1"/>
  <c r="D1763" i="1"/>
  <c r="E1763" i="1"/>
  <c r="N1763" i="1" s="1"/>
  <c r="D1764" i="1"/>
  <c r="E1764" i="1"/>
  <c r="N1764" i="1" s="1"/>
  <c r="D1765" i="1"/>
  <c r="E1765" i="1"/>
  <c r="N1765" i="1" s="1"/>
  <c r="D1766" i="1"/>
  <c r="E1766" i="1"/>
  <c r="N1766" i="1" s="1"/>
  <c r="D1767" i="1"/>
  <c r="E1767" i="1"/>
  <c r="N1767" i="1" s="1"/>
  <c r="D1768" i="1"/>
  <c r="E1768" i="1"/>
  <c r="N1768" i="1" s="1"/>
  <c r="D1769" i="1"/>
  <c r="E1769" i="1"/>
  <c r="N1769" i="1" s="1"/>
  <c r="D1770" i="1"/>
  <c r="E1770" i="1"/>
  <c r="N1770" i="1" s="1"/>
  <c r="D1771" i="1"/>
  <c r="E1771" i="1"/>
  <c r="N1771" i="1" s="1"/>
  <c r="D1772" i="1"/>
  <c r="E1772" i="1"/>
  <c r="N1772" i="1" s="1"/>
  <c r="D1773" i="1"/>
  <c r="E1773" i="1"/>
  <c r="N1773" i="1" s="1"/>
  <c r="D1774" i="1"/>
  <c r="E1774" i="1"/>
  <c r="N1774" i="1" s="1"/>
  <c r="D1775" i="1"/>
  <c r="E1775" i="1"/>
  <c r="N1775" i="1" s="1"/>
  <c r="D1776" i="1"/>
  <c r="E1776" i="1"/>
  <c r="N1776" i="1" s="1"/>
  <c r="D1777" i="1"/>
  <c r="E1777" i="1"/>
  <c r="N1777" i="1" s="1"/>
  <c r="D1778" i="1"/>
  <c r="E1778" i="1"/>
  <c r="N1778" i="1" s="1"/>
  <c r="D1779" i="1"/>
  <c r="E1779" i="1"/>
  <c r="N1779" i="1" s="1"/>
  <c r="D1780" i="1"/>
  <c r="E1780" i="1"/>
  <c r="N1780" i="1" s="1"/>
  <c r="D1781" i="1"/>
  <c r="E1781" i="1"/>
  <c r="N1781" i="1" s="1"/>
  <c r="D1782" i="1"/>
  <c r="E1782" i="1"/>
  <c r="N1782" i="1" s="1"/>
  <c r="D1783" i="1"/>
  <c r="E1783" i="1"/>
  <c r="N1783" i="1" s="1"/>
  <c r="D1784" i="1"/>
  <c r="E1784" i="1"/>
  <c r="N1784" i="1" s="1"/>
  <c r="D1785" i="1"/>
  <c r="E1785" i="1"/>
  <c r="N1785" i="1" s="1"/>
  <c r="D1786" i="1"/>
  <c r="E1786" i="1"/>
  <c r="N1786" i="1" s="1"/>
  <c r="D1787" i="1"/>
  <c r="E1787" i="1"/>
  <c r="N1787" i="1" s="1"/>
  <c r="D1788" i="1"/>
  <c r="E1788" i="1"/>
  <c r="N1788" i="1" s="1"/>
  <c r="D1789" i="1"/>
  <c r="E1789" i="1"/>
  <c r="N1789" i="1" s="1"/>
  <c r="D1790" i="1"/>
  <c r="E1790" i="1"/>
  <c r="N1790" i="1" s="1"/>
  <c r="D1791" i="1"/>
  <c r="E1791" i="1"/>
  <c r="N1791" i="1" s="1"/>
  <c r="D1792" i="1"/>
  <c r="E1792" i="1"/>
  <c r="N1792" i="1" s="1"/>
  <c r="D1793" i="1"/>
  <c r="E1793" i="1"/>
  <c r="N1793" i="1" s="1"/>
  <c r="D1794" i="1"/>
  <c r="E1794" i="1"/>
  <c r="N1794" i="1" s="1"/>
  <c r="D1795" i="1"/>
  <c r="E1795" i="1"/>
  <c r="N1795" i="1" s="1"/>
  <c r="D1796" i="1"/>
  <c r="E1796" i="1"/>
  <c r="N1796" i="1" s="1"/>
  <c r="D1797" i="1"/>
  <c r="E1797" i="1"/>
  <c r="N1797" i="1" s="1"/>
  <c r="D1798" i="1"/>
  <c r="E1798" i="1"/>
  <c r="N1798" i="1" s="1"/>
  <c r="D1799" i="1"/>
  <c r="E1799" i="1"/>
  <c r="N1799" i="1" s="1"/>
  <c r="D1800" i="1"/>
  <c r="E1800" i="1"/>
  <c r="N1800" i="1" s="1"/>
  <c r="D1801" i="1"/>
  <c r="E1801" i="1"/>
  <c r="N1801" i="1" s="1"/>
  <c r="D1802" i="1"/>
  <c r="E1802" i="1"/>
  <c r="N1802" i="1" s="1"/>
  <c r="D1803" i="1"/>
  <c r="E1803" i="1"/>
  <c r="N1803" i="1" s="1"/>
  <c r="D1804" i="1"/>
  <c r="E1804" i="1"/>
  <c r="N1804" i="1" s="1"/>
  <c r="D1805" i="1"/>
  <c r="E1805" i="1"/>
  <c r="N1805" i="1" s="1"/>
  <c r="D1806" i="1"/>
  <c r="E1806" i="1"/>
  <c r="N1806" i="1" s="1"/>
  <c r="D1807" i="1"/>
  <c r="E1807" i="1"/>
  <c r="N1807" i="1" s="1"/>
  <c r="D1808" i="1"/>
  <c r="E1808" i="1"/>
  <c r="N1808" i="1" s="1"/>
  <c r="D1809" i="1"/>
  <c r="E1809" i="1"/>
  <c r="N1809" i="1" s="1"/>
  <c r="D1810" i="1"/>
  <c r="E1810" i="1"/>
  <c r="N1810" i="1" s="1"/>
  <c r="D1811" i="1"/>
  <c r="E1811" i="1"/>
  <c r="N1811" i="1" s="1"/>
  <c r="D1812" i="1"/>
  <c r="E1812" i="1"/>
  <c r="N1812" i="1" s="1"/>
  <c r="D1813" i="1"/>
  <c r="E1813" i="1"/>
  <c r="N1813" i="1" s="1"/>
  <c r="D1814" i="1"/>
  <c r="E1814" i="1"/>
  <c r="N1814" i="1" s="1"/>
  <c r="D1815" i="1"/>
  <c r="E1815" i="1"/>
  <c r="N1815" i="1" s="1"/>
  <c r="D1816" i="1"/>
  <c r="E1816" i="1"/>
  <c r="N1816" i="1" s="1"/>
  <c r="D1817" i="1"/>
  <c r="E1817" i="1"/>
  <c r="N1817" i="1" s="1"/>
  <c r="D1818" i="1"/>
  <c r="E1818" i="1"/>
  <c r="N1818" i="1" s="1"/>
  <c r="D1819" i="1"/>
  <c r="E1819" i="1"/>
  <c r="N1819" i="1" s="1"/>
  <c r="D1820" i="1"/>
  <c r="E1820" i="1"/>
  <c r="N1820" i="1" s="1"/>
  <c r="D1821" i="1"/>
  <c r="E1821" i="1"/>
  <c r="N1821" i="1" s="1"/>
  <c r="D1822" i="1"/>
  <c r="E1822" i="1"/>
  <c r="N1822" i="1" s="1"/>
  <c r="D1823" i="1"/>
  <c r="E1823" i="1"/>
  <c r="N1823" i="1" s="1"/>
  <c r="D1824" i="1"/>
  <c r="E1824" i="1"/>
  <c r="N1824" i="1" s="1"/>
  <c r="D1825" i="1"/>
  <c r="E1825" i="1"/>
  <c r="N1825" i="1" s="1"/>
  <c r="D1826" i="1"/>
  <c r="E1826" i="1"/>
  <c r="N1826" i="1" s="1"/>
  <c r="D1827" i="1"/>
  <c r="E1827" i="1"/>
  <c r="N1827" i="1" s="1"/>
  <c r="D1828" i="1"/>
  <c r="E1828" i="1"/>
  <c r="N1828" i="1" s="1"/>
  <c r="D1829" i="1"/>
  <c r="E1829" i="1"/>
  <c r="N1829" i="1" s="1"/>
  <c r="D1830" i="1"/>
  <c r="E1830" i="1"/>
  <c r="N1830" i="1" s="1"/>
  <c r="D1831" i="1"/>
  <c r="E1831" i="1"/>
  <c r="N1831" i="1" s="1"/>
  <c r="D1832" i="1"/>
  <c r="E1832" i="1"/>
  <c r="N1832" i="1" s="1"/>
  <c r="D1833" i="1"/>
  <c r="E1833" i="1"/>
  <c r="N1833" i="1" s="1"/>
  <c r="D1834" i="1"/>
  <c r="E1834" i="1"/>
  <c r="N1834" i="1" s="1"/>
  <c r="D1835" i="1"/>
  <c r="E1835" i="1"/>
  <c r="N1835" i="1" s="1"/>
  <c r="D1836" i="1"/>
  <c r="E1836" i="1"/>
  <c r="N1836" i="1" s="1"/>
  <c r="D1837" i="1"/>
  <c r="E1837" i="1"/>
  <c r="N1837" i="1" s="1"/>
  <c r="D1838" i="1"/>
  <c r="E1838" i="1"/>
  <c r="N1838" i="1" s="1"/>
  <c r="D1839" i="1"/>
  <c r="E1839" i="1"/>
  <c r="N1839" i="1" s="1"/>
  <c r="D1840" i="1"/>
  <c r="E1840" i="1"/>
  <c r="N1840" i="1" s="1"/>
  <c r="D1841" i="1"/>
  <c r="E1841" i="1"/>
  <c r="N1841" i="1" s="1"/>
  <c r="D1842" i="1"/>
  <c r="E1842" i="1"/>
  <c r="N1842" i="1" s="1"/>
  <c r="D1843" i="1"/>
  <c r="E1843" i="1"/>
  <c r="N1843" i="1" s="1"/>
  <c r="D1844" i="1"/>
  <c r="E1844" i="1"/>
  <c r="N1844" i="1" s="1"/>
  <c r="D1845" i="1"/>
  <c r="E1845" i="1"/>
  <c r="N1845" i="1" s="1"/>
  <c r="D1846" i="1"/>
  <c r="E1846" i="1"/>
  <c r="N1846" i="1" s="1"/>
  <c r="D1847" i="1"/>
  <c r="E1847" i="1"/>
  <c r="N1847" i="1" s="1"/>
  <c r="D1848" i="1"/>
  <c r="E1848" i="1"/>
  <c r="N1848" i="1" s="1"/>
  <c r="D1849" i="1"/>
  <c r="E1849" i="1"/>
  <c r="N1849" i="1" s="1"/>
  <c r="D1850" i="1"/>
  <c r="E1850" i="1"/>
  <c r="N1850" i="1" s="1"/>
  <c r="D1851" i="1"/>
  <c r="E1851" i="1"/>
  <c r="N1851" i="1" s="1"/>
  <c r="D1852" i="1"/>
  <c r="E1852" i="1"/>
  <c r="N1852" i="1" s="1"/>
  <c r="D1853" i="1"/>
  <c r="E1853" i="1"/>
  <c r="N1853" i="1" s="1"/>
  <c r="D1854" i="1"/>
  <c r="E1854" i="1"/>
  <c r="N1854" i="1" s="1"/>
  <c r="D1855" i="1"/>
  <c r="E1855" i="1"/>
  <c r="N1855" i="1" s="1"/>
  <c r="D1856" i="1"/>
  <c r="E1856" i="1"/>
  <c r="N1856" i="1" s="1"/>
  <c r="D1857" i="1"/>
  <c r="E1857" i="1"/>
  <c r="N1857" i="1" s="1"/>
  <c r="D1858" i="1"/>
  <c r="E1858" i="1"/>
  <c r="N1858" i="1" s="1"/>
  <c r="D1859" i="1"/>
  <c r="E1859" i="1"/>
  <c r="N1859" i="1" s="1"/>
  <c r="D1860" i="1"/>
  <c r="E1860" i="1"/>
  <c r="N1860" i="1" s="1"/>
  <c r="D1861" i="1"/>
  <c r="E1861" i="1"/>
  <c r="N1861" i="1" s="1"/>
  <c r="D1862" i="1"/>
  <c r="E1862" i="1"/>
  <c r="N1862" i="1" s="1"/>
  <c r="D1863" i="1"/>
  <c r="E1863" i="1"/>
  <c r="N1863" i="1" s="1"/>
  <c r="D1864" i="1"/>
  <c r="E1864" i="1"/>
  <c r="N1864" i="1" s="1"/>
  <c r="D1865" i="1"/>
  <c r="E1865" i="1"/>
  <c r="N1865" i="1" s="1"/>
  <c r="D1866" i="1"/>
  <c r="E1866" i="1"/>
  <c r="N1866" i="1" s="1"/>
  <c r="D1867" i="1"/>
  <c r="E1867" i="1"/>
  <c r="N1867" i="1" s="1"/>
  <c r="D1868" i="1"/>
  <c r="E1868" i="1"/>
  <c r="N1868" i="1" s="1"/>
  <c r="D1869" i="1"/>
  <c r="E1869" i="1"/>
  <c r="N1869" i="1" s="1"/>
  <c r="D1870" i="1"/>
  <c r="E1870" i="1"/>
  <c r="N1870" i="1" s="1"/>
  <c r="D1871" i="1"/>
  <c r="E1871" i="1"/>
  <c r="N1871" i="1" s="1"/>
  <c r="D1872" i="1"/>
  <c r="E1872" i="1"/>
  <c r="N1872" i="1" s="1"/>
  <c r="D1873" i="1"/>
  <c r="E1873" i="1"/>
  <c r="N1873" i="1" s="1"/>
  <c r="D1874" i="1"/>
  <c r="E1874" i="1"/>
  <c r="N1874" i="1" s="1"/>
  <c r="D1875" i="1"/>
  <c r="E1875" i="1"/>
  <c r="N1875" i="1" s="1"/>
  <c r="D1876" i="1"/>
  <c r="E1876" i="1"/>
  <c r="N1876" i="1" s="1"/>
  <c r="D1877" i="1"/>
  <c r="E1877" i="1"/>
  <c r="N1877" i="1" s="1"/>
  <c r="D1878" i="1"/>
  <c r="E1878" i="1"/>
  <c r="N1878" i="1" s="1"/>
  <c r="D1879" i="1"/>
  <c r="E1879" i="1"/>
  <c r="N1879" i="1" s="1"/>
  <c r="D1880" i="1"/>
  <c r="E1880" i="1"/>
  <c r="N1880" i="1" s="1"/>
  <c r="D1881" i="1"/>
  <c r="E1881" i="1"/>
  <c r="N1881" i="1" s="1"/>
  <c r="D1882" i="1"/>
  <c r="E1882" i="1"/>
  <c r="N1882" i="1" s="1"/>
  <c r="D1883" i="1"/>
  <c r="E1883" i="1"/>
  <c r="N1883" i="1" s="1"/>
  <c r="D1884" i="1"/>
  <c r="E1884" i="1"/>
  <c r="N1884" i="1" s="1"/>
  <c r="D1885" i="1"/>
  <c r="E1885" i="1"/>
  <c r="N1885" i="1" s="1"/>
  <c r="D1886" i="1"/>
  <c r="E1886" i="1"/>
  <c r="N1886" i="1" s="1"/>
  <c r="D1887" i="1"/>
  <c r="E1887" i="1"/>
  <c r="N1887" i="1" s="1"/>
  <c r="D1888" i="1"/>
  <c r="E1888" i="1"/>
  <c r="N1888" i="1" s="1"/>
  <c r="D1889" i="1"/>
  <c r="E1889" i="1"/>
  <c r="N1889" i="1" s="1"/>
  <c r="D1890" i="1"/>
  <c r="E1890" i="1"/>
  <c r="N1890" i="1" s="1"/>
  <c r="D1891" i="1"/>
  <c r="E1891" i="1"/>
  <c r="N1891" i="1" s="1"/>
  <c r="D1892" i="1"/>
  <c r="E1892" i="1"/>
  <c r="N1892" i="1" s="1"/>
  <c r="D1893" i="1"/>
  <c r="E1893" i="1"/>
  <c r="N1893" i="1" s="1"/>
  <c r="D1894" i="1"/>
  <c r="E1894" i="1"/>
  <c r="N1894" i="1" s="1"/>
  <c r="D1895" i="1"/>
  <c r="E1895" i="1"/>
  <c r="N1895" i="1" s="1"/>
  <c r="D1896" i="1"/>
  <c r="E1896" i="1"/>
  <c r="N1896" i="1" s="1"/>
  <c r="D1897" i="1"/>
  <c r="E1897" i="1"/>
  <c r="N1897" i="1" s="1"/>
  <c r="D1898" i="1"/>
  <c r="E1898" i="1"/>
  <c r="N1898" i="1" s="1"/>
  <c r="D1899" i="1"/>
  <c r="E1899" i="1"/>
  <c r="N1899" i="1" s="1"/>
  <c r="D1900" i="1"/>
  <c r="E1900" i="1"/>
  <c r="N1900" i="1" s="1"/>
  <c r="D1901" i="1"/>
  <c r="E1901" i="1"/>
  <c r="N1901" i="1" s="1"/>
  <c r="D1902" i="1"/>
  <c r="E1902" i="1"/>
  <c r="N1902" i="1" s="1"/>
  <c r="D1903" i="1"/>
  <c r="E1903" i="1"/>
  <c r="N1903" i="1" s="1"/>
  <c r="D1904" i="1"/>
  <c r="E1904" i="1"/>
  <c r="N1904" i="1" s="1"/>
  <c r="D1905" i="1"/>
  <c r="E1905" i="1"/>
  <c r="N1905" i="1" s="1"/>
  <c r="D1906" i="1"/>
  <c r="E1906" i="1"/>
  <c r="N1906" i="1" s="1"/>
  <c r="D1907" i="1"/>
  <c r="E1907" i="1"/>
  <c r="N1907" i="1" s="1"/>
  <c r="D1908" i="1"/>
  <c r="E1908" i="1"/>
  <c r="N1908" i="1" s="1"/>
  <c r="D1909" i="1"/>
  <c r="E1909" i="1"/>
  <c r="N1909" i="1" s="1"/>
  <c r="D1910" i="1"/>
  <c r="E1910" i="1"/>
  <c r="N1910" i="1" s="1"/>
  <c r="D1911" i="1"/>
  <c r="E1911" i="1"/>
  <c r="N1911" i="1" s="1"/>
  <c r="D1912" i="1"/>
  <c r="E1912" i="1"/>
  <c r="N1912" i="1" s="1"/>
  <c r="D1913" i="1"/>
  <c r="E1913" i="1"/>
  <c r="N1913" i="1" s="1"/>
  <c r="D1914" i="1"/>
  <c r="E1914" i="1"/>
  <c r="N1914" i="1" s="1"/>
  <c r="D1915" i="1"/>
  <c r="E1915" i="1"/>
  <c r="N1915" i="1" s="1"/>
  <c r="D1916" i="1"/>
  <c r="E1916" i="1"/>
  <c r="N1916" i="1" s="1"/>
  <c r="D1917" i="1"/>
  <c r="E1917" i="1"/>
  <c r="N1917" i="1" s="1"/>
  <c r="D1918" i="1"/>
  <c r="E1918" i="1"/>
  <c r="N1918" i="1" s="1"/>
  <c r="D1919" i="1"/>
  <c r="E1919" i="1"/>
  <c r="N1919" i="1" s="1"/>
  <c r="D1920" i="1"/>
  <c r="E1920" i="1"/>
  <c r="N1920" i="1" s="1"/>
  <c r="D1921" i="1"/>
  <c r="E1921" i="1"/>
  <c r="N1921" i="1" s="1"/>
  <c r="D1922" i="1"/>
  <c r="E1922" i="1"/>
  <c r="N1922" i="1" s="1"/>
  <c r="D1923" i="1"/>
  <c r="E1923" i="1"/>
  <c r="N1923" i="1" s="1"/>
  <c r="D1924" i="1"/>
  <c r="E1924" i="1"/>
  <c r="N1924" i="1" s="1"/>
  <c r="D1925" i="1"/>
  <c r="E1925" i="1"/>
  <c r="N1925" i="1" s="1"/>
  <c r="D1926" i="1"/>
  <c r="E1926" i="1"/>
  <c r="N1926" i="1" s="1"/>
  <c r="D1927" i="1"/>
  <c r="E1927" i="1"/>
  <c r="N1927" i="1" s="1"/>
  <c r="D1928" i="1"/>
  <c r="E1928" i="1"/>
  <c r="N1928" i="1" s="1"/>
  <c r="D1929" i="1"/>
  <c r="E1929" i="1"/>
  <c r="N1929" i="1" s="1"/>
  <c r="D1930" i="1"/>
  <c r="E1930" i="1"/>
  <c r="N1930" i="1" s="1"/>
  <c r="D1931" i="1"/>
  <c r="E1931" i="1"/>
  <c r="N1931" i="1" s="1"/>
  <c r="D1932" i="1"/>
  <c r="E1932" i="1"/>
  <c r="N1932" i="1" s="1"/>
  <c r="D1933" i="1"/>
  <c r="E1933" i="1"/>
  <c r="N1933" i="1" s="1"/>
  <c r="D1934" i="1"/>
  <c r="E1934" i="1"/>
  <c r="N1934" i="1" s="1"/>
  <c r="D1935" i="1"/>
  <c r="E1935" i="1"/>
  <c r="N1935" i="1" s="1"/>
  <c r="D1936" i="1"/>
  <c r="E1936" i="1"/>
  <c r="N1936" i="1" s="1"/>
  <c r="D1937" i="1"/>
  <c r="E1937" i="1"/>
  <c r="N1937" i="1" s="1"/>
  <c r="D1938" i="1"/>
  <c r="E1938" i="1"/>
  <c r="N1938" i="1" s="1"/>
  <c r="D1939" i="1"/>
  <c r="E1939" i="1"/>
  <c r="N1939" i="1" s="1"/>
  <c r="D1940" i="1"/>
  <c r="E1940" i="1"/>
  <c r="N1940" i="1" s="1"/>
  <c r="D1941" i="1"/>
  <c r="E1941" i="1"/>
  <c r="N1941" i="1" s="1"/>
  <c r="D1942" i="1"/>
  <c r="E1942" i="1"/>
  <c r="N1942" i="1" s="1"/>
  <c r="D1943" i="1"/>
  <c r="E1943" i="1"/>
  <c r="N1943" i="1" s="1"/>
  <c r="D1944" i="1"/>
  <c r="E1944" i="1"/>
  <c r="N1944" i="1" s="1"/>
  <c r="D1945" i="1"/>
  <c r="E1945" i="1"/>
  <c r="N1945" i="1" s="1"/>
  <c r="D1946" i="1"/>
  <c r="E1946" i="1"/>
  <c r="N1946" i="1" s="1"/>
  <c r="D1947" i="1"/>
  <c r="E1947" i="1"/>
  <c r="N1947" i="1" s="1"/>
  <c r="D1948" i="1"/>
  <c r="E1948" i="1"/>
  <c r="N1948" i="1" s="1"/>
  <c r="D1949" i="1"/>
  <c r="E1949" i="1"/>
  <c r="N1949" i="1" s="1"/>
  <c r="D1950" i="1"/>
  <c r="E1950" i="1"/>
  <c r="N1950" i="1" s="1"/>
  <c r="D1951" i="1"/>
  <c r="E1951" i="1"/>
  <c r="N1951" i="1" s="1"/>
  <c r="D1952" i="1"/>
  <c r="E1952" i="1"/>
  <c r="N1952" i="1" s="1"/>
  <c r="D1953" i="1"/>
  <c r="E1953" i="1"/>
  <c r="N1953" i="1" s="1"/>
  <c r="D1954" i="1"/>
  <c r="E1954" i="1"/>
  <c r="N1954" i="1" s="1"/>
  <c r="D1955" i="1"/>
  <c r="E1955" i="1"/>
  <c r="N1955" i="1" s="1"/>
  <c r="D1956" i="1"/>
  <c r="E1956" i="1"/>
  <c r="N1956" i="1" s="1"/>
  <c r="D1957" i="1"/>
  <c r="E1957" i="1"/>
  <c r="N1957" i="1" s="1"/>
  <c r="D1958" i="1"/>
  <c r="E1958" i="1"/>
  <c r="N1958" i="1" s="1"/>
  <c r="D1959" i="1"/>
  <c r="E1959" i="1"/>
  <c r="N1959" i="1" s="1"/>
  <c r="D1960" i="1"/>
  <c r="E1960" i="1"/>
  <c r="N1960" i="1" s="1"/>
  <c r="D1961" i="1"/>
  <c r="E1961" i="1"/>
  <c r="N1961" i="1" s="1"/>
  <c r="D1962" i="1"/>
  <c r="E1962" i="1"/>
  <c r="N1962" i="1" s="1"/>
  <c r="D1963" i="1"/>
  <c r="E1963" i="1"/>
  <c r="N1963" i="1" s="1"/>
  <c r="D1964" i="1"/>
  <c r="E1964" i="1"/>
  <c r="N1964" i="1" s="1"/>
  <c r="D1965" i="1"/>
  <c r="E1965" i="1"/>
  <c r="N1965" i="1" s="1"/>
  <c r="D1966" i="1"/>
  <c r="E1966" i="1"/>
  <c r="N1966" i="1" s="1"/>
  <c r="D1967" i="1"/>
  <c r="E1967" i="1"/>
  <c r="N1967" i="1" s="1"/>
  <c r="D1968" i="1"/>
  <c r="E1968" i="1"/>
  <c r="N1968" i="1" s="1"/>
  <c r="D1969" i="1"/>
  <c r="E1969" i="1"/>
  <c r="N1969" i="1" s="1"/>
  <c r="D1970" i="1"/>
  <c r="E1970" i="1"/>
  <c r="N1970" i="1" s="1"/>
  <c r="D1971" i="1"/>
  <c r="E1971" i="1"/>
  <c r="N1971" i="1" s="1"/>
  <c r="D1972" i="1"/>
  <c r="E1972" i="1"/>
  <c r="N1972" i="1" s="1"/>
  <c r="D1973" i="1"/>
  <c r="E1973" i="1"/>
  <c r="N1973" i="1" s="1"/>
  <c r="D1974" i="1"/>
  <c r="E1974" i="1"/>
  <c r="N1974" i="1" s="1"/>
  <c r="D1975" i="1"/>
  <c r="E1975" i="1"/>
  <c r="N1975" i="1" s="1"/>
  <c r="D1976" i="1"/>
  <c r="E1976" i="1"/>
  <c r="N1976" i="1" s="1"/>
  <c r="D1977" i="1"/>
  <c r="E1977" i="1"/>
  <c r="N1977" i="1" s="1"/>
  <c r="D1978" i="1"/>
  <c r="E1978" i="1"/>
  <c r="N1978" i="1" s="1"/>
  <c r="D1979" i="1"/>
  <c r="E1979" i="1"/>
  <c r="N1979" i="1" s="1"/>
  <c r="D1980" i="1"/>
  <c r="E1980" i="1"/>
  <c r="N1980" i="1" s="1"/>
  <c r="D1981" i="1"/>
  <c r="E1981" i="1"/>
  <c r="N1981" i="1" s="1"/>
  <c r="D1982" i="1"/>
  <c r="E1982" i="1"/>
  <c r="N1982" i="1" s="1"/>
  <c r="D1983" i="1"/>
  <c r="E1983" i="1"/>
  <c r="N1983" i="1" s="1"/>
  <c r="D1984" i="1"/>
  <c r="E1984" i="1"/>
  <c r="N1984" i="1" s="1"/>
  <c r="D1985" i="1"/>
  <c r="E1985" i="1"/>
  <c r="N1985" i="1" s="1"/>
  <c r="D1986" i="1"/>
  <c r="E1986" i="1"/>
  <c r="N1986" i="1" s="1"/>
  <c r="D1987" i="1"/>
  <c r="E1987" i="1"/>
  <c r="N1987" i="1" s="1"/>
  <c r="D1988" i="1"/>
  <c r="E1988" i="1"/>
  <c r="N1988" i="1" s="1"/>
  <c r="D1989" i="1"/>
  <c r="E1989" i="1"/>
  <c r="N1989" i="1" s="1"/>
  <c r="D1990" i="1"/>
  <c r="E1990" i="1"/>
  <c r="N1990" i="1" s="1"/>
  <c r="D1991" i="1"/>
  <c r="E1991" i="1"/>
  <c r="N1991" i="1" s="1"/>
  <c r="D1992" i="1"/>
  <c r="E1992" i="1"/>
  <c r="N1992" i="1" s="1"/>
  <c r="D1993" i="1"/>
  <c r="E1993" i="1"/>
  <c r="N1993" i="1" s="1"/>
  <c r="D1994" i="1"/>
  <c r="E1994" i="1"/>
  <c r="N1994" i="1" s="1"/>
  <c r="D1995" i="1"/>
  <c r="E1995" i="1"/>
  <c r="N1995" i="1" s="1"/>
  <c r="D1996" i="1"/>
  <c r="E1996" i="1"/>
  <c r="N1996" i="1" s="1"/>
  <c r="D1997" i="1"/>
  <c r="E1997" i="1"/>
  <c r="N1997" i="1" s="1"/>
  <c r="D1998" i="1"/>
  <c r="E1998" i="1"/>
  <c r="N1998" i="1" s="1"/>
  <c r="D1999" i="1"/>
  <c r="E1999" i="1"/>
  <c r="N1999" i="1" s="1"/>
  <c r="D2000" i="1"/>
  <c r="E2000" i="1"/>
  <c r="N2000" i="1" s="1"/>
  <c r="D2001" i="1"/>
  <c r="E2001" i="1"/>
  <c r="N2001" i="1" s="1"/>
  <c r="D2002" i="1"/>
  <c r="E2002" i="1"/>
  <c r="N2002" i="1" s="1"/>
  <c r="D2003" i="1"/>
  <c r="E2003" i="1"/>
  <c r="N2003" i="1" s="1"/>
  <c r="D2004" i="1"/>
  <c r="E2004" i="1"/>
  <c r="N2004" i="1" s="1"/>
  <c r="D2005" i="1"/>
  <c r="E2005" i="1"/>
  <c r="N2005" i="1" s="1"/>
  <c r="D2006" i="1"/>
  <c r="E2006" i="1"/>
  <c r="N2006" i="1" s="1"/>
  <c r="D2007" i="1"/>
  <c r="E2007" i="1"/>
  <c r="N2007" i="1" s="1"/>
  <c r="D2008" i="1"/>
  <c r="E2008" i="1"/>
  <c r="N2008" i="1" s="1"/>
  <c r="D2009" i="1"/>
  <c r="E2009" i="1"/>
  <c r="N2009" i="1" s="1"/>
  <c r="D2010" i="1"/>
  <c r="E2010" i="1"/>
  <c r="N2010" i="1" s="1"/>
  <c r="D2011" i="1"/>
  <c r="E2011" i="1"/>
  <c r="N2011" i="1" s="1"/>
  <c r="D2012" i="1"/>
  <c r="E2012" i="1"/>
  <c r="N2012" i="1" s="1"/>
  <c r="D2013" i="1"/>
  <c r="E2013" i="1"/>
  <c r="N2013" i="1" s="1"/>
  <c r="D2014" i="1"/>
  <c r="E2014" i="1"/>
  <c r="N2014" i="1" s="1"/>
  <c r="D2015" i="1"/>
  <c r="E2015" i="1"/>
  <c r="N2015" i="1" s="1"/>
  <c r="D2016" i="1"/>
  <c r="E2016" i="1"/>
  <c r="N2016" i="1" s="1"/>
  <c r="D2017" i="1"/>
  <c r="E2017" i="1"/>
  <c r="N2017" i="1" s="1"/>
  <c r="D2018" i="1"/>
  <c r="E2018" i="1"/>
  <c r="N2018" i="1" s="1"/>
  <c r="D2019" i="1"/>
  <c r="E2019" i="1"/>
  <c r="N2019" i="1" s="1"/>
  <c r="D2020" i="1"/>
  <c r="E2020" i="1"/>
  <c r="N2020" i="1" s="1"/>
  <c r="D2021" i="1"/>
  <c r="E2021" i="1"/>
  <c r="N2021" i="1" s="1"/>
  <c r="D2022" i="1"/>
  <c r="E2022" i="1"/>
  <c r="N2022" i="1" s="1"/>
  <c r="D2023" i="1"/>
  <c r="E2023" i="1"/>
  <c r="N2023" i="1" s="1"/>
  <c r="D2024" i="1"/>
  <c r="E2024" i="1"/>
  <c r="N2024" i="1" s="1"/>
  <c r="D2025" i="1"/>
  <c r="E2025" i="1"/>
  <c r="N2025" i="1" s="1"/>
  <c r="D2026" i="1"/>
  <c r="E2026" i="1"/>
  <c r="N2026" i="1" s="1"/>
  <c r="D2027" i="1"/>
  <c r="E2027" i="1"/>
  <c r="N2027" i="1" s="1"/>
  <c r="D2028" i="1"/>
  <c r="E2028" i="1"/>
  <c r="N2028" i="1" s="1"/>
  <c r="D2029" i="1"/>
  <c r="E2029" i="1"/>
  <c r="N2029" i="1" s="1"/>
  <c r="D2030" i="1"/>
  <c r="E2030" i="1"/>
  <c r="N2030" i="1" s="1"/>
  <c r="D2031" i="1"/>
  <c r="E2031" i="1"/>
  <c r="N2031" i="1" s="1"/>
  <c r="D2032" i="1"/>
  <c r="E2032" i="1"/>
  <c r="N2032" i="1" s="1"/>
  <c r="D2033" i="1"/>
  <c r="E2033" i="1"/>
  <c r="N2033" i="1" s="1"/>
  <c r="D2034" i="1"/>
  <c r="E2034" i="1"/>
  <c r="N2034" i="1" s="1"/>
  <c r="D2035" i="1"/>
  <c r="E2035" i="1"/>
  <c r="N2035" i="1" s="1"/>
  <c r="D2036" i="1"/>
  <c r="E2036" i="1"/>
  <c r="N2036" i="1" s="1"/>
  <c r="D2037" i="1"/>
  <c r="E2037" i="1"/>
  <c r="N2037" i="1" s="1"/>
  <c r="D2038" i="1"/>
  <c r="E2038" i="1"/>
  <c r="N2038" i="1" s="1"/>
  <c r="D2039" i="1"/>
  <c r="E2039" i="1"/>
  <c r="N2039" i="1" s="1"/>
  <c r="D2040" i="1"/>
  <c r="E2040" i="1"/>
  <c r="N2040" i="1" s="1"/>
  <c r="D2041" i="1"/>
  <c r="E2041" i="1"/>
  <c r="N2041" i="1" s="1"/>
  <c r="D2042" i="1"/>
  <c r="E2042" i="1"/>
  <c r="N2042" i="1" s="1"/>
  <c r="D2043" i="1"/>
  <c r="E2043" i="1"/>
  <c r="N2043" i="1" s="1"/>
  <c r="D2044" i="1"/>
  <c r="E2044" i="1"/>
  <c r="N2044" i="1" s="1"/>
  <c r="D2045" i="1"/>
  <c r="E2045" i="1"/>
  <c r="N2045" i="1" s="1"/>
  <c r="D2046" i="1"/>
  <c r="E2046" i="1"/>
  <c r="N2046" i="1" s="1"/>
  <c r="D2047" i="1"/>
  <c r="E2047" i="1"/>
  <c r="N2047" i="1" s="1"/>
  <c r="D2048" i="1"/>
  <c r="E2048" i="1"/>
  <c r="N2048" i="1" s="1"/>
  <c r="D2049" i="1"/>
  <c r="E2049" i="1"/>
  <c r="N2049" i="1" s="1"/>
  <c r="D2050" i="1"/>
  <c r="E2050" i="1"/>
  <c r="N2050" i="1" s="1"/>
  <c r="D2051" i="1"/>
  <c r="E2051" i="1"/>
  <c r="N2051" i="1" s="1"/>
  <c r="D2052" i="1"/>
  <c r="E2052" i="1"/>
  <c r="N2052" i="1" s="1"/>
  <c r="D2053" i="1"/>
  <c r="E2053" i="1"/>
  <c r="N2053" i="1" s="1"/>
  <c r="D2054" i="1"/>
  <c r="E2054" i="1"/>
  <c r="N2054" i="1" s="1"/>
  <c r="D2055" i="1"/>
  <c r="E2055" i="1"/>
  <c r="N2055" i="1" s="1"/>
  <c r="D2056" i="1"/>
  <c r="E2056" i="1"/>
  <c r="N2056" i="1" s="1"/>
  <c r="D2057" i="1"/>
  <c r="E2057" i="1"/>
  <c r="N2057" i="1" s="1"/>
  <c r="D2058" i="1"/>
  <c r="E2058" i="1"/>
  <c r="N2058" i="1" s="1"/>
  <c r="D2059" i="1"/>
  <c r="E2059" i="1"/>
  <c r="N2059" i="1" s="1"/>
  <c r="D2060" i="1"/>
  <c r="E2060" i="1"/>
  <c r="N2060" i="1" s="1"/>
  <c r="D2061" i="1"/>
  <c r="E2061" i="1"/>
  <c r="N2061" i="1" s="1"/>
  <c r="D2062" i="1"/>
  <c r="E2062" i="1"/>
  <c r="N2062" i="1" s="1"/>
  <c r="D2063" i="1"/>
  <c r="E2063" i="1"/>
  <c r="N2063" i="1" s="1"/>
  <c r="D2064" i="1"/>
  <c r="E2064" i="1"/>
  <c r="N2064" i="1" s="1"/>
  <c r="D2065" i="1"/>
  <c r="E2065" i="1"/>
  <c r="N2065" i="1" s="1"/>
  <c r="D2066" i="1"/>
  <c r="E2066" i="1"/>
  <c r="N2066" i="1" s="1"/>
  <c r="D2067" i="1"/>
  <c r="E2067" i="1"/>
  <c r="N2067" i="1" s="1"/>
  <c r="D2068" i="1"/>
  <c r="E2068" i="1"/>
  <c r="N2068" i="1" s="1"/>
  <c r="D2069" i="1"/>
  <c r="E2069" i="1"/>
  <c r="N2069" i="1" s="1"/>
  <c r="D2070" i="1"/>
  <c r="E2070" i="1"/>
  <c r="N2070" i="1" s="1"/>
  <c r="D2071" i="1"/>
  <c r="E2071" i="1"/>
  <c r="N2071" i="1" s="1"/>
  <c r="D2072" i="1"/>
  <c r="E2072" i="1"/>
  <c r="N2072" i="1" s="1"/>
  <c r="D2073" i="1"/>
  <c r="E2073" i="1"/>
  <c r="N2073" i="1" s="1"/>
  <c r="D2074" i="1"/>
  <c r="E2074" i="1"/>
  <c r="N2074" i="1" s="1"/>
  <c r="D2075" i="1"/>
  <c r="E2075" i="1"/>
  <c r="N2075" i="1" s="1"/>
  <c r="D2076" i="1"/>
  <c r="E2076" i="1"/>
  <c r="N2076" i="1" s="1"/>
  <c r="D2077" i="1"/>
  <c r="E2077" i="1"/>
  <c r="N2077" i="1" s="1"/>
  <c r="D2078" i="1"/>
  <c r="E2078" i="1"/>
  <c r="N2078" i="1" s="1"/>
  <c r="D2079" i="1"/>
  <c r="E2079" i="1"/>
  <c r="N2079" i="1" s="1"/>
  <c r="D2080" i="1"/>
  <c r="E2080" i="1"/>
  <c r="N2080" i="1" s="1"/>
  <c r="D2081" i="1"/>
  <c r="E2081" i="1"/>
  <c r="N2081" i="1" s="1"/>
  <c r="D2082" i="1"/>
  <c r="E2082" i="1"/>
  <c r="N2082" i="1" s="1"/>
  <c r="D2083" i="1"/>
  <c r="E2083" i="1"/>
  <c r="N2083" i="1" s="1"/>
  <c r="D2084" i="1"/>
  <c r="E2084" i="1"/>
  <c r="N2084" i="1" s="1"/>
  <c r="D2085" i="1"/>
  <c r="E2085" i="1"/>
  <c r="N2085" i="1" s="1"/>
  <c r="D2086" i="1"/>
  <c r="E2086" i="1"/>
  <c r="N2086" i="1" s="1"/>
  <c r="D2087" i="1"/>
  <c r="E2087" i="1"/>
  <c r="N2087" i="1" s="1"/>
  <c r="D2088" i="1"/>
  <c r="E2088" i="1"/>
  <c r="N2088" i="1" s="1"/>
  <c r="D2089" i="1"/>
  <c r="E2089" i="1"/>
  <c r="N2089" i="1" s="1"/>
  <c r="D2090" i="1"/>
  <c r="E2090" i="1"/>
  <c r="N2090" i="1" s="1"/>
  <c r="D2091" i="1"/>
  <c r="E2091" i="1"/>
  <c r="N2091" i="1" s="1"/>
  <c r="D2092" i="1"/>
  <c r="E2092" i="1"/>
  <c r="N2092" i="1" s="1"/>
  <c r="D2093" i="1"/>
  <c r="E2093" i="1"/>
  <c r="N2093" i="1" s="1"/>
  <c r="D2094" i="1"/>
  <c r="E2094" i="1"/>
  <c r="N2094" i="1" s="1"/>
  <c r="D2095" i="1"/>
  <c r="E2095" i="1"/>
  <c r="N2095" i="1" s="1"/>
  <c r="D2096" i="1"/>
  <c r="E2096" i="1"/>
  <c r="N2096" i="1" s="1"/>
  <c r="D2097" i="1"/>
  <c r="E2097" i="1"/>
  <c r="N2097" i="1" s="1"/>
  <c r="D2098" i="1"/>
  <c r="E2098" i="1"/>
  <c r="N2098" i="1" s="1"/>
  <c r="D2099" i="1"/>
  <c r="E2099" i="1"/>
  <c r="N2099" i="1" s="1"/>
  <c r="D2100" i="1"/>
  <c r="E2100" i="1"/>
  <c r="N2100" i="1" s="1"/>
  <c r="D2101" i="1"/>
  <c r="E2101" i="1"/>
  <c r="N2101" i="1" s="1"/>
  <c r="D2102" i="1"/>
  <c r="E2102" i="1"/>
  <c r="N2102" i="1" s="1"/>
  <c r="D2103" i="1"/>
  <c r="E2103" i="1"/>
  <c r="N2103" i="1" s="1"/>
  <c r="D2104" i="1"/>
  <c r="E2104" i="1"/>
  <c r="N2104" i="1" s="1"/>
  <c r="D2105" i="1"/>
  <c r="E2105" i="1"/>
  <c r="N2105" i="1" s="1"/>
  <c r="D2106" i="1"/>
  <c r="E2106" i="1"/>
  <c r="N2106" i="1" s="1"/>
  <c r="D2107" i="1"/>
  <c r="E2107" i="1"/>
  <c r="N2107" i="1" s="1"/>
  <c r="D2108" i="1"/>
  <c r="E2108" i="1"/>
  <c r="N2108" i="1" s="1"/>
  <c r="D2109" i="1"/>
  <c r="E2109" i="1"/>
  <c r="N2109" i="1" s="1"/>
  <c r="D2110" i="1"/>
  <c r="E2110" i="1"/>
  <c r="N2110" i="1" s="1"/>
  <c r="D2111" i="1"/>
  <c r="E2111" i="1"/>
  <c r="N2111" i="1" s="1"/>
  <c r="D2112" i="1"/>
  <c r="E2112" i="1"/>
  <c r="N2112" i="1" s="1"/>
  <c r="D2113" i="1"/>
  <c r="E2113" i="1"/>
  <c r="N2113" i="1" s="1"/>
  <c r="D2114" i="1"/>
  <c r="E2114" i="1"/>
  <c r="N2114" i="1" s="1"/>
  <c r="D2115" i="1"/>
  <c r="E2115" i="1"/>
  <c r="N2115" i="1" s="1"/>
  <c r="D2116" i="1"/>
  <c r="E2116" i="1"/>
  <c r="N2116" i="1" s="1"/>
  <c r="D2117" i="1"/>
  <c r="E2117" i="1"/>
  <c r="N2117" i="1" s="1"/>
  <c r="D2118" i="1"/>
  <c r="E2118" i="1"/>
  <c r="N2118" i="1" s="1"/>
  <c r="D2119" i="1"/>
  <c r="E2119" i="1"/>
  <c r="N2119" i="1" s="1"/>
  <c r="D2120" i="1"/>
  <c r="E2120" i="1"/>
  <c r="N2120" i="1" s="1"/>
  <c r="D2121" i="1"/>
  <c r="E2121" i="1"/>
  <c r="N2121" i="1" s="1"/>
  <c r="D2122" i="1"/>
  <c r="E2122" i="1"/>
  <c r="N2122" i="1" s="1"/>
  <c r="D2123" i="1"/>
  <c r="E2123" i="1"/>
  <c r="N2123" i="1" s="1"/>
  <c r="D2124" i="1"/>
  <c r="E2124" i="1"/>
  <c r="N2124" i="1" s="1"/>
  <c r="D2125" i="1"/>
  <c r="E2125" i="1"/>
  <c r="N2125" i="1" s="1"/>
  <c r="D2126" i="1"/>
  <c r="E2126" i="1"/>
  <c r="N2126" i="1" s="1"/>
  <c r="D2127" i="1"/>
  <c r="E2127" i="1"/>
  <c r="N2127" i="1" s="1"/>
  <c r="D2128" i="1"/>
  <c r="E2128" i="1"/>
  <c r="N2128" i="1" s="1"/>
  <c r="D2129" i="1"/>
  <c r="E2129" i="1"/>
  <c r="N2129" i="1" s="1"/>
  <c r="D2130" i="1"/>
  <c r="E2130" i="1"/>
  <c r="N2130" i="1" s="1"/>
  <c r="D2131" i="1"/>
  <c r="E2131" i="1"/>
  <c r="N2131" i="1" s="1"/>
  <c r="D2132" i="1"/>
  <c r="E2132" i="1"/>
  <c r="N2132" i="1" s="1"/>
  <c r="D2133" i="1"/>
  <c r="E2133" i="1"/>
  <c r="N2133" i="1" s="1"/>
  <c r="D2134" i="1"/>
  <c r="E2134" i="1"/>
  <c r="N2134" i="1" s="1"/>
  <c r="D2135" i="1"/>
  <c r="E2135" i="1"/>
  <c r="N2135" i="1" s="1"/>
  <c r="D2136" i="1"/>
  <c r="E2136" i="1"/>
  <c r="N2136" i="1" s="1"/>
  <c r="D2137" i="1"/>
  <c r="E2137" i="1"/>
  <c r="N2137" i="1" s="1"/>
  <c r="D2138" i="1"/>
  <c r="E2138" i="1"/>
  <c r="N2138" i="1" s="1"/>
  <c r="D2139" i="1"/>
  <c r="E2139" i="1"/>
  <c r="N2139" i="1" s="1"/>
  <c r="D2140" i="1"/>
  <c r="E2140" i="1"/>
  <c r="N2140" i="1" s="1"/>
  <c r="D2141" i="1"/>
  <c r="E2141" i="1"/>
  <c r="N2141" i="1" s="1"/>
  <c r="D2142" i="1"/>
  <c r="E2142" i="1"/>
  <c r="N2142" i="1" s="1"/>
  <c r="D2143" i="1"/>
  <c r="E2143" i="1"/>
  <c r="N2143" i="1" s="1"/>
  <c r="D2144" i="1"/>
  <c r="E2144" i="1"/>
  <c r="N2144" i="1" s="1"/>
  <c r="D2145" i="1"/>
  <c r="E2145" i="1"/>
  <c r="N2145" i="1" s="1"/>
  <c r="D2146" i="1"/>
  <c r="E2146" i="1"/>
  <c r="N2146" i="1" s="1"/>
  <c r="D2147" i="1"/>
  <c r="E2147" i="1"/>
  <c r="N2147" i="1" s="1"/>
  <c r="D2148" i="1"/>
  <c r="E2148" i="1"/>
  <c r="N2148" i="1" s="1"/>
  <c r="D2149" i="1"/>
  <c r="E2149" i="1"/>
  <c r="N2149" i="1" s="1"/>
  <c r="D2150" i="1"/>
  <c r="E2150" i="1"/>
  <c r="N2150" i="1" s="1"/>
  <c r="D2151" i="1"/>
  <c r="E2151" i="1"/>
  <c r="N2151" i="1" s="1"/>
  <c r="D2152" i="1"/>
  <c r="E2152" i="1"/>
  <c r="N2152" i="1" s="1"/>
  <c r="D2153" i="1"/>
  <c r="E2153" i="1"/>
  <c r="N2153" i="1" s="1"/>
  <c r="D2154" i="1"/>
  <c r="E2154" i="1"/>
  <c r="N2154" i="1" s="1"/>
  <c r="D2155" i="1"/>
  <c r="E2155" i="1"/>
  <c r="N2155" i="1" s="1"/>
  <c r="D2156" i="1"/>
  <c r="E2156" i="1"/>
  <c r="N2156" i="1" s="1"/>
  <c r="D2157" i="1"/>
  <c r="E2157" i="1"/>
  <c r="N2157" i="1" s="1"/>
  <c r="D2158" i="1"/>
  <c r="E2158" i="1"/>
  <c r="N2158" i="1" s="1"/>
  <c r="D2159" i="1"/>
  <c r="E2159" i="1"/>
  <c r="N2159" i="1" s="1"/>
  <c r="D2160" i="1"/>
  <c r="E2160" i="1"/>
  <c r="N2160" i="1" s="1"/>
  <c r="D2161" i="1"/>
  <c r="E2161" i="1"/>
  <c r="N2161" i="1" s="1"/>
  <c r="D2162" i="1"/>
  <c r="E2162" i="1"/>
  <c r="N2162" i="1" s="1"/>
  <c r="D2163" i="1"/>
  <c r="E2163" i="1"/>
  <c r="N2163" i="1" s="1"/>
  <c r="D2164" i="1"/>
  <c r="E2164" i="1"/>
  <c r="N2164" i="1" s="1"/>
  <c r="D2165" i="1"/>
  <c r="E2165" i="1"/>
  <c r="N2165" i="1" s="1"/>
  <c r="D2166" i="1"/>
  <c r="E2166" i="1"/>
  <c r="N2166" i="1" s="1"/>
  <c r="D2167" i="1"/>
  <c r="E2167" i="1"/>
  <c r="N2167" i="1" s="1"/>
  <c r="D2168" i="1"/>
  <c r="E2168" i="1"/>
  <c r="N2168" i="1" s="1"/>
  <c r="D2169" i="1"/>
  <c r="E2169" i="1"/>
  <c r="N2169" i="1" s="1"/>
  <c r="D2170" i="1"/>
  <c r="E2170" i="1"/>
  <c r="N2170" i="1" s="1"/>
  <c r="D2171" i="1"/>
  <c r="E2171" i="1"/>
  <c r="N2171" i="1" s="1"/>
  <c r="D2172" i="1"/>
  <c r="E2172" i="1"/>
  <c r="N2172" i="1" s="1"/>
  <c r="D2173" i="1"/>
  <c r="E2173" i="1"/>
  <c r="N2173" i="1" s="1"/>
  <c r="D2174" i="1"/>
  <c r="E2174" i="1"/>
  <c r="N2174" i="1" s="1"/>
  <c r="D2175" i="1"/>
  <c r="E2175" i="1"/>
  <c r="N2175" i="1" s="1"/>
  <c r="D2176" i="1"/>
  <c r="E2176" i="1"/>
  <c r="N2176" i="1" s="1"/>
  <c r="D2177" i="1"/>
  <c r="E2177" i="1"/>
  <c r="N2177" i="1" s="1"/>
  <c r="D2178" i="1"/>
  <c r="E2178" i="1"/>
  <c r="N2178" i="1" s="1"/>
  <c r="D2179" i="1"/>
  <c r="E2179" i="1"/>
  <c r="N2179" i="1" s="1"/>
  <c r="D2180" i="1"/>
  <c r="E2180" i="1"/>
  <c r="N2180" i="1" s="1"/>
  <c r="D2181" i="1"/>
  <c r="E2181" i="1"/>
  <c r="N2181" i="1" s="1"/>
  <c r="D2182" i="1"/>
  <c r="E2182" i="1"/>
  <c r="N2182" i="1" s="1"/>
  <c r="D2183" i="1"/>
  <c r="E2183" i="1"/>
  <c r="N2183" i="1" s="1"/>
  <c r="D2184" i="1"/>
  <c r="E2184" i="1"/>
  <c r="N2184" i="1" s="1"/>
  <c r="D2185" i="1"/>
  <c r="E2185" i="1"/>
  <c r="N2185" i="1" s="1"/>
  <c r="D2186" i="1"/>
  <c r="E2186" i="1"/>
  <c r="N2186" i="1" s="1"/>
  <c r="D2187" i="1"/>
  <c r="E2187" i="1"/>
  <c r="N2187" i="1" s="1"/>
  <c r="D2188" i="1"/>
  <c r="E2188" i="1"/>
  <c r="N2188" i="1" s="1"/>
  <c r="D2189" i="1"/>
  <c r="E2189" i="1"/>
  <c r="N2189" i="1" s="1"/>
  <c r="D2190" i="1"/>
  <c r="E2190" i="1"/>
  <c r="N2190" i="1" s="1"/>
  <c r="D2191" i="1"/>
  <c r="E2191" i="1"/>
  <c r="N2191" i="1" s="1"/>
  <c r="D2192" i="1"/>
  <c r="E2192" i="1"/>
  <c r="N2192" i="1" s="1"/>
  <c r="D2193" i="1"/>
  <c r="E2193" i="1"/>
  <c r="N2193" i="1" s="1"/>
  <c r="D2194" i="1"/>
  <c r="E2194" i="1"/>
  <c r="N2194" i="1" s="1"/>
  <c r="D2195" i="1"/>
  <c r="E2195" i="1"/>
  <c r="N2195" i="1" s="1"/>
  <c r="D2196" i="1"/>
  <c r="E2196" i="1"/>
  <c r="N2196" i="1" s="1"/>
  <c r="D2197" i="1"/>
  <c r="E2197" i="1"/>
  <c r="N2197" i="1" s="1"/>
  <c r="D2198" i="1"/>
  <c r="E2198" i="1"/>
  <c r="N2198" i="1" s="1"/>
  <c r="D2199" i="1"/>
  <c r="E2199" i="1"/>
  <c r="N2199" i="1" s="1"/>
  <c r="D2200" i="1"/>
  <c r="E2200" i="1"/>
  <c r="N2200" i="1" s="1"/>
  <c r="D2201" i="1"/>
  <c r="E2201" i="1"/>
  <c r="N2201" i="1" s="1"/>
  <c r="D2202" i="1"/>
  <c r="E2202" i="1"/>
  <c r="N2202" i="1" s="1"/>
  <c r="D2203" i="1"/>
  <c r="E2203" i="1"/>
  <c r="N2203" i="1" s="1"/>
  <c r="D2204" i="1"/>
  <c r="E2204" i="1"/>
  <c r="N2204" i="1" s="1"/>
  <c r="D2205" i="1"/>
  <c r="E2205" i="1"/>
  <c r="N2205" i="1" s="1"/>
  <c r="D2206" i="1"/>
  <c r="E2206" i="1"/>
  <c r="N2206" i="1" s="1"/>
  <c r="D2207" i="1"/>
  <c r="E2207" i="1"/>
  <c r="N2207" i="1" s="1"/>
  <c r="D2208" i="1"/>
  <c r="E2208" i="1"/>
  <c r="N2208" i="1" s="1"/>
  <c r="D2209" i="1"/>
  <c r="E2209" i="1"/>
  <c r="N2209" i="1" s="1"/>
  <c r="D2210" i="1"/>
  <c r="E2210" i="1"/>
  <c r="N2210" i="1" s="1"/>
  <c r="D2211" i="1"/>
  <c r="E2211" i="1"/>
  <c r="N2211" i="1" s="1"/>
  <c r="D2212" i="1"/>
  <c r="E2212" i="1"/>
  <c r="N2212" i="1" s="1"/>
  <c r="D2213" i="1"/>
  <c r="E2213" i="1"/>
  <c r="N2213" i="1" s="1"/>
  <c r="D2214" i="1"/>
  <c r="E2214" i="1"/>
  <c r="N2214" i="1" s="1"/>
  <c r="D2215" i="1"/>
  <c r="E2215" i="1"/>
  <c r="N2215" i="1" s="1"/>
  <c r="D2216" i="1"/>
  <c r="E2216" i="1"/>
  <c r="N2216" i="1" s="1"/>
  <c r="D2217" i="1"/>
  <c r="E2217" i="1"/>
  <c r="N2217" i="1" s="1"/>
  <c r="D2218" i="1"/>
  <c r="E2218" i="1"/>
  <c r="N2218" i="1" s="1"/>
  <c r="D2219" i="1"/>
  <c r="E2219" i="1"/>
  <c r="N2219" i="1" s="1"/>
  <c r="D2220" i="1"/>
  <c r="E2220" i="1"/>
  <c r="N2220" i="1" s="1"/>
  <c r="D2221" i="1"/>
  <c r="E2221" i="1"/>
  <c r="N2221" i="1" s="1"/>
  <c r="D2222" i="1"/>
  <c r="E2222" i="1"/>
  <c r="N2222" i="1" s="1"/>
  <c r="D2223" i="1"/>
  <c r="E2223" i="1"/>
  <c r="N2223" i="1" s="1"/>
  <c r="D2224" i="1"/>
  <c r="E2224" i="1"/>
  <c r="N2224" i="1" s="1"/>
  <c r="D2225" i="1"/>
  <c r="E2225" i="1"/>
  <c r="N2225" i="1" s="1"/>
  <c r="D2226" i="1"/>
  <c r="E2226" i="1"/>
  <c r="N2226" i="1" s="1"/>
  <c r="D2227" i="1"/>
  <c r="E2227" i="1"/>
  <c r="N2227" i="1" s="1"/>
  <c r="D2228" i="1"/>
  <c r="E2228" i="1"/>
  <c r="N2228" i="1" s="1"/>
  <c r="D2229" i="1"/>
  <c r="E2229" i="1"/>
  <c r="N2229" i="1" s="1"/>
  <c r="D2230" i="1"/>
  <c r="E2230" i="1"/>
  <c r="N2230" i="1" s="1"/>
  <c r="D2231" i="1"/>
  <c r="E2231" i="1"/>
  <c r="N2231" i="1" s="1"/>
  <c r="D2232" i="1"/>
  <c r="E2232" i="1"/>
  <c r="N2232" i="1" s="1"/>
  <c r="D2233" i="1"/>
  <c r="E2233" i="1"/>
  <c r="N2233" i="1" s="1"/>
  <c r="D2234" i="1"/>
  <c r="E2234" i="1"/>
  <c r="N2234" i="1" s="1"/>
  <c r="D2235" i="1"/>
  <c r="E2235" i="1"/>
  <c r="N2235" i="1" s="1"/>
  <c r="D2236" i="1"/>
  <c r="E2236" i="1"/>
  <c r="N2236" i="1" s="1"/>
  <c r="D2237" i="1"/>
  <c r="E2237" i="1"/>
  <c r="N2237" i="1" s="1"/>
  <c r="D2238" i="1"/>
  <c r="E2238" i="1"/>
  <c r="N2238" i="1" s="1"/>
  <c r="D2239" i="1"/>
  <c r="E2239" i="1"/>
  <c r="N2239" i="1" s="1"/>
  <c r="D2240" i="1"/>
  <c r="E2240" i="1"/>
  <c r="N2240" i="1" s="1"/>
  <c r="D2241" i="1"/>
  <c r="E2241" i="1"/>
  <c r="N2241" i="1" s="1"/>
  <c r="D2242" i="1"/>
  <c r="E2242" i="1"/>
  <c r="N2242" i="1" s="1"/>
  <c r="D2243" i="1"/>
  <c r="E2243" i="1"/>
  <c r="N2243" i="1" s="1"/>
  <c r="D2244" i="1"/>
  <c r="E2244" i="1"/>
  <c r="N2244" i="1" s="1"/>
  <c r="D2245" i="1"/>
  <c r="E2245" i="1"/>
  <c r="N2245" i="1" s="1"/>
  <c r="D2246" i="1"/>
  <c r="E2246" i="1"/>
  <c r="N2246" i="1" s="1"/>
  <c r="D2247" i="1"/>
  <c r="E2247" i="1"/>
  <c r="N2247" i="1" s="1"/>
  <c r="D2248" i="1"/>
  <c r="E2248" i="1"/>
  <c r="N2248" i="1" s="1"/>
  <c r="D2249" i="1"/>
  <c r="E2249" i="1"/>
  <c r="N2249" i="1" s="1"/>
  <c r="D2250" i="1"/>
  <c r="E2250" i="1"/>
  <c r="N2250" i="1" s="1"/>
  <c r="D2251" i="1"/>
  <c r="E2251" i="1"/>
  <c r="N2251" i="1" s="1"/>
  <c r="D2252" i="1"/>
  <c r="E2252" i="1"/>
  <c r="N2252" i="1" s="1"/>
  <c r="D2253" i="1"/>
  <c r="E2253" i="1"/>
  <c r="N2253" i="1" s="1"/>
  <c r="D2254" i="1"/>
  <c r="E2254" i="1"/>
  <c r="N2254" i="1" s="1"/>
  <c r="D2255" i="1"/>
  <c r="E2255" i="1"/>
  <c r="N2255" i="1" s="1"/>
  <c r="D2256" i="1"/>
  <c r="E2256" i="1"/>
  <c r="N2256" i="1" s="1"/>
  <c r="D2257" i="1"/>
  <c r="E2257" i="1"/>
  <c r="N2257" i="1" s="1"/>
  <c r="D2258" i="1"/>
  <c r="E2258" i="1"/>
  <c r="N2258" i="1" s="1"/>
  <c r="D2259" i="1"/>
  <c r="E2259" i="1"/>
  <c r="N2259" i="1" s="1"/>
  <c r="D2260" i="1"/>
  <c r="E2260" i="1"/>
  <c r="N2260" i="1" s="1"/>
  <c r="D2261" i="1"/>
  <c r="E2261" i="1"/>
  <c r="N2261" i="1" s="1"/>
  <c r="D2262" i="1"/>
  <c r="E2262" i="1"/>
  <c r="N2262" i="1" s="1"/>
  <c r="D2263" i="1"/>
  <c r="E2263" i="1"/>
  <c r="N2263" i="1" s="1"/>
  <c r="D2264" i="1"/>
  <c r="E2264" i="1"/>
  <c r="N2264" i="1" s="1"/>
  <c r="D2265" i="1"/>
  <c r="E2265" i="1"/>
  <c r="N2265" i="1" s="1"/>
  <c r="D2266" i="1"/>
  <c r="E2266" i="1"/>
  <c r="N2266" i="1" s="1"/>
  <c r="D2267" i="1"/>
  <c r="E2267" i="1"/>
  <c r="N2267" i="1" s="1"/>
  <c r="D2268" i="1"/>
  <c r="E2268" i="1"/>
  <c r="N2268" i="1" s="1"/>
  <c r="D2269" i="1"/>
  <c r="E2269" i="1"/>
  <c r="N2269" i="1" s="1"/>
  <c r="D2270" i="1"/>
  <c r="E2270" i="1"/>
  <c r="N2270" i="1" s="1"/>
  <c r="D2271" i="1"/>
  <c r="E2271" i="1"/>
  <c r="N2271" i="1" s="1"/>
  <c r="D2272" i="1"/>
  <c r="E2272" i="1"/>
  <c r="N2272" i="1" s="1"/>
  <c r="D2273" i="1"/>
  <c r="E2273" i="1"/>
  <c r="N2273" i="1" s="1"/>
  <c r="D2274" i="1"/>
  <c r="E2274" i="1"/>
  <c r="N2274" i="1" s="1"/>
  <c r="D2275" i="1"/>
  <c r="E2275" i="1"/>
  <c r="N2275" i="1" s="1"/>
  <c r="D2276" i="1"/>
  <c r="E2276" i="1"/>
  <c r="N2276" i="1" s="1"/>
  <c r="D2277" i="1"/>
  <c r="E2277" i="1"/>
  <c r="N2277" i="1" s="1"/>
  <c r="D2278" i="1"/>
  <c r="E2278" i="1"/>
  <c r="N2278" i="1" s="1"/>
  <c r="D2279" i="1"/>
  <c r="E2279" i="1"/>
  <c r="N2279" i="1" s="1"/>
  <c r="D2280" i="1"/>
  <c r="E2280" i="1"/>
  <c r="N2280" i="1" s="1"/>
  <c r="D2281" i="1"/>
  <c r="E2281" i="1"/>
  <c r="N2281" i="1" s="1"/>
  <c r="D2282" i="1"/>
  <c r="E2282" i="1"/>
  <c r="N2282" i="1" s="1"/>
  <c r="D2283" i="1"/>
  <c r="E2283" i="1"/>
  <c r="N2283" i="1" s="1"/>
  <c r="D2284" i="1"/>
  <c r="E2284" i="1"/>
  <c r="N2284" i="1" s="1"/>
  <c r="D2285" i="1"/>
  <c r="E2285" i="1"/>
  <c r="N2285" i="1" s="1"/>
  <c r="D2286" i="1"/>
  <c r="E2286" i="1"/>
  <c r="N2286" i="1" s="1"/>
  <c r="D2287" i="1"/>
  <c r="E2287" i="1"/>
  <c r="N2287" i="1" s="1"/>
  <c r="D2288" i="1"/>
  <c r="E2288" i="1"/>
  <c r="N2288" i="1" s="1"/>
  <c r="D2289" i="1"/>
  <c r="E2289" i="1"/>
  <c r="N2289" i="1" s="1"/>
  <c r="D2290" i="1"/>
  <c r="E2290" i="1"/>
  <c r="N2290" i="1" s="1"/>
  <c r="D2291" i="1"/>
  <c r="E2291" i="1"/>
  <c r="N2291" i="1" s="1"/>
  <c r="D2292" i="1"/>
  <c r="E2292" i="1"/>
  <c r="N2292" i="1" s="1"/>
  <c r="D2293" i="1"/>
  <c r="E2293" i="1"/>
  <c r="N2293" i="1" s="1"/>
  <c r="D2294" i="1"/>
  <c r="E2294" i="1"/>
  <c r="N2294" i="1" s="1"/>
  <c r="D2295" i="1"/>
  <c r="E2295" i="1"/>
  <c r="N2295" i="1" s="1"/>
  <c r="D2296" i="1"/>
  <c r="E2296" i="1"/>
  <c r="N2296" i="1" s="1"/>
  <c r="D2297" i="1"/>
  <c r="E2297" i="1"/>
  <c r="N2297" i="1" s="1"/>
  <c r="D2298" i="1"/>
  <c r="E2298" i="1"/>
  <c r="N2298" i="1" s="1"/>
  <c r="D2299" i="1"/>
  <c r="E2299" i="1"/>
  <c r="N2299" i="1" s="1"/>
  <c r="D2300" i="1"/>
  <c r="E2300" i="1"/>
  <c r="N2300" i="1" s="1"/>
  <c r="D2301" i="1"/>
  <c r="E2301" i="1"/>
  <c r="N2301" i="1" s="1"/>
  <c r="D2302" i="1"/>
  <c r="E2302" i="1"/>
  <c r="N2302" i="1" s="1"/>
  <c r="D2303" i="1"/>
  <c r="E2303" i="1"/>
  <c r="N2303" i="1" s="1"/>
  <c r="D2304" i="1"/>
  <c r="E2304" i="1"/>
  <c r="N2304" i="1" s="1"/>
  <c r="D2305" i="1"/>
  <c r="E2305" i="1"/>
  <c r="N2305" i="1" s="1"/>
  <c r="D2306" i="1"/>
  <c r="E2306" i="1"/>
  <c r="N2306" i="1" s="1"/>
  <c r="D2307" i="1"/>
  <c r="E2307" i="1"/>
  <c r="N2307" i="1" s="1"/>
  <c r="D2308" i="1"/>
  <c r="E2308" i="1"/>
  <c r="N2308" i="1" s="1"/>
  <c r="D2309" i="1"/>
  <c r="E2309" i="1"/>
  <c r="N2309" i="1" s="1"/>
  <c r="D2310" i="1"/>
  <c r="E2310" i="1"/>
  <c r="N2310" i="1" s="1"/>
  <c r="D2311" i="1"/>
  <c r="E2311" i="1"/>
  <c r="N2311" i="1" s="1"/>
  <c r="D2312" i="1"/>
  <c r="E2312" i="1"/>
  <c r="N2312" i="1" s="1"/>
  <c r="D2313" i="1"/>
  <c r="E2313" i="1"/>
  <c r="N2313" i="1" s="1"/>
  <c r="D2314" i="1"/>
  <c r="E2314" i="1"/>
  <c r="N2314" i="1" s="1"/>
  <c r="D2315" i="1"/>
  <c r="E2315" i="1"/>
  <c r="N2315" i="1" s="1"/>
  <c r="D2316" i="1"/>
  <c r="E2316" i="1"/>
  <c r="N2316" i="1" s="1"/>
  <c r="D2317" i="1"/>
  <c r="E2317" i="1"/>
  <c r="N2317" i="1" s="1"/>
  <c r="D2318" i="1"/>
  <c r="E2318" i="1"/>
  <c r="N2318" i="1" s="1"/>
  <c r="D2319" i="1"/>
  <c r="E2319" i="1"/>
  <c r="N2319" i="1" s="1"/>
  <c r="D2320" i="1"/>
  <c r="E2320" i="1"/>
  <c r="N2320" i="1" s="1"/>
  <c r="D2321" i="1"/>
  <c r="E2321" i="1"/>
  <c r="N2321" i="1" s="1"/>
  <c r="D2322" i="1"/>
  <c r="E2322" i="1"/>
  <c r="N2322" i="1" s="1"/>
  <c r="D2323" i="1"/>
  <c r="E2323" i="1"/>
  <c r="N2323" i="1" s="1"/>
  <c r="D2324" i="1"/>
  <c r="E2324" i="1"/>
  <c r="N2324" i="1" s="1"/>
  <c r="D2325" i="1"/>
  <c r="E2325" i="1"/>
  <c r="N2325" i="1" s="1"/>
  <c r="D2326" i="1"/>
  <c r="E2326" i="1"/>
  <c r="N2326" i="1" s="1"/>
  <c r="D2327" i="1"/>
  <c r="E2327" i="1"/>
  <c r="N2327" i="1" s="1"/>
  <c r="D2328" i="1"/>
  <c r="E2328" i="1"/>
  <c r="N2328" i="1" s="1"/>
  <c r="D2329" i="1"/>
  <c r="E2329" i="1"/>
  <c r="N2329" i="1" s="1"/>
  <c r="D2330" i="1"/>
  <c r="E2330" i="1"/>
  <c r="N2330" i="1" s="1"/>
  <c r="D2331" i="1"/>
  <c r="E2331" i="1"/>
  <c r="N2331" i="1" s="1"/>
  <c r="D2332" i="1"/>
  <c r="E2332" i="1"/>
  <c r="N2332" i="1" s="1"/>
  <c r="D2333" i="1"/>
  <c r="E2333" i="1"/>
  <c r="N2333" i="1" s="1"/>
  <c r="D2334" i="1"/>
  <c r="E2334" i="1"/>
  <c r="N2334" i="1" s="1"/>
  <c r="D2335" i="1"/>
  <c r="E2335" i="1"/>
  <c r="N2335" i="1" s="1"/>
  <c r="D2336" i="1"/>
  <c r="E2336" i="1"/>
  <c r="N2336" i="1" s="1"/>
  <c r="D2337" i="1"/>
  <c r="E2337" i="1"/>
  <c r="N2337" i="1" s="1"/>
  <c r="D2338" i="1"/>
  <c r="E2338" i="1"/>
  <c r="N2338" i="1" s="1"/>
  <c r="D2339" i="1"/>
  <c r="E2339" i="1"/>
  <c r="N2339" i="1" s="1"/>
  <c r="D2340" i="1"/>
  <c r="E2340" i="1"/>
  <c r="N2340" i="1" s="1"/>
  <c r="D2341" i="1"/>
  <c r="E2341" i="1"/>
  <c r="N2341" i="1" s="1"/>
  <c r="D2342" i="1"/>
  <c r="E2342" i="1"/>
  <c r="N2342" i="1" s="1"/>
  <c r="D2343" i="1"/>
  <c r="E2343" i="1"/>
  <c r="N2343" i="1" s="1"/>
  <c r="D2344" i="1"/>
  <c r="E2344" i="1"/>
  <c r="N2344" i="1" s="1"/>
  <c r="D2345" i="1"/>
  <c r="E2345" i="1"/>
  <c r="N2345" i="1" s="1"/>
  <c r="D2346" i="1"/>
  <c r="E2346" i="1"/>
  <c r="N2346" i="1" s="1"/>
  <c r="D2347" i="1"/>
  <c r="E2347" i="1"/>
  <c r="N2347" i="1" s="1"/>
  <c r="D2348" i="1"/>
  <c r="E2348" i="1"/>
  <c r="N2348" i="1" s="1"/>
  <c r="D2349" i="1"/>
  <c r="E2349" i="1"/>
  <c r="N2349" i="1" s="1"/>
  <c r="D2350" i="1"/>
  <c r="E2350" i="1"/>
  <c r="N2350" i="1" s="1"/>
  <c r="D2351" i="1"/>
  <c r="E2351" i="1"/>
  <c r="N2351" i="1" s="1"/>
  <c r="D2352" i="1"/>
  <c r="E2352" i="1"/>
  <c r="N2352" i="1" s="1"/>
  <c r="D2353" i="1"/>
  <c r="E2353" i="1"/>
  <c r="N2353" i="1" s="1"/>
  <c r="D2354" i="1"/>
  <c r="E2354" i="1"/>
  <c r="N2354" i="1" s="1"/>
  <c r="D2355" i="1"/>
  <c r="E2355" i="1"/>
  <c r="N2355" i="1" s="1"/>
  <c r="D2356" i="1"/>
  <c r="E2356" i="1"/>
  <c r="N2356" i="1" s="1"/>
  <c r="D2357" i="1"/>
  <c r="E2357" i="1"/>
  <c r="N2357" i="1" s="1"/>
  <c r="D2358" i="1"/>
  <c r="E2358" i="1"/>
  <c r="N2358" i="1" s="1"/>
  <c r="D2359" i="1"/>
  <c r="E2359" i="1"/>
  <c r="N2359" i="1" s="1"/>
  <c r="D2360" i="1"/>
  <c r="E2360" i="1"/>
  <c r="N2360" i="1" s="1"/>
  <c r="D2361" i="1"/>
  <c r="E2361" i="1"/>
  <c r="N2361" i="1" s="1"/>
  <c r="D2362" i="1"/>
  <c r="E2362" i="1"/>
  <c r="N2362" i="1" s="1"/>
  <c r="D2363" i="1"/>
  <c r="E2363" i="1"/>
  <c r="N2363" i="1" s="1"/>
  <c r="D2364" i="1"/>
  <c r="E2364" i="1"/>
  <c r="N2364" i="1" s="1"/>
  <c r="D2365" i="1"/>
  <c r="E2365" i="1"/>
  <c r="N2365" i="1" s="1"/>
  <c r="D2366" i="1"/>
  <c r="E2366" i="1"/>
  <c r="N2366" i="1" s="1"/>
  <c r="D2367" i="1"/>
  <c r="E2367" i="1"/>
  <c r="N2367" i="1" s="1"/>
  <c r="D2368" i="1"/>
  <c r="E2368" i="1"/>
  <c r="N2368" i="1" s="1"/>
  <c r="D2369" i="1"/>
  <c r="E2369" i="1"/>
  <c r="N2369" i="1" s="1"/>
  <c r="D2370" i="1"/>
  <c r="E2370" i="1"/>
  <c r="N2370" i="1" s="1"/>
  <c r="D2371" i="1"/>
  <c r="E2371" i="1"/>
  <c r="N2371" i="1" s="1"/>
  <c r="D2372" i="1"/>
  <c r="E2372" i="1"/>
  <c r="N2372" i="1" s="1"/>
  <c r="D2373" i="1"/>
  <c r="E2373" i="1"/>
  <c r="N2373" i="1" s="1"/>
  <c r="D2374" i="1"/>
  <c r="E2374" i="1"/>
  <c r="N2374" i="1" s="1"/>
  <c r="D2375" i="1"/>
  <c r="E2375" i="1"/>
  <c r="N2375" i="1" s="1"/>
  <c r="D2376" i="1"/>
  <c r="E2376" i="1"/>
  <c r="N2376" i="1" s="1"/>
  <c r="D2377" i="1"/>
  <c r="E2377" i="1"/>
  <c r="N2377" i="1" s="1"/>
  <c r="D2378" i="1"/>
  <c r="E2378" i="1"/>
  <c r="N2378" i="1" s="1"/>
  <c r="D2379" i="1"/>
  <c r="E2379" i="1"/>
  <c r="N2379" i="1" s="1"/>
  <c r="D2380" i="1"/>
  <c r="E2380" i="1"/>
  <c r="N2380" i="1" s="1"/>
  <c r="D2381" i="1"/>
  <c r="E2381" i="1"/>
  <c r="N2381" i="1" s="1"/>
  <c r="D2382" i="1"/>
  <c r="E2382" i="1"/>
  <c r="N2382" i="1" s="1"/>
  <c r="D2383" i="1"/>
  <c r="E2383" i="1"/>
  <c r="N2383" i="1" s="1"/>
  <c r="D2384" i="1"/>
  <c r="E2384" i="1"/>
  <c r="N2384" i="1" s="1"/>
  <c r="D2385" i="1"/>
  <c r="E2385" i="1"/>
  <c r="N2385" i="1" s="1"/>
  <c r="D2386" i="1"/>
  <c r="E2386" i="1"/>
  <c r="N2386" i="1" s="1"/>
  <c r="D2387" i="1"/>
  <c r="E2387" i="1"/>
  <c r="N2387" i="1" s="1"/>
  <c r="D2388" i="1"/>
  <c r="E2388" i="1"/>
  <c r="N2388" i="1" s="1"/>
  <c r="D2389" i="1"/>
  <c r="E2389" i="1"/>
  <c r="N2389" i="1" s="1"/>
  <c r="D2390" i="1"/>
  <c r="E2390" i="1"/>
  <c r="N2390" i="1" s="1"/>
  <c r="D2391" i="1"/>
  <c r="E2391" i="1"/>
  <c r="N2391" i="1" s="1"/>
  <c r="D2392" i="1"/>
  <c r="E2392" i="1"/>
  <c r="N2392" i="1" s="1"/>
  <c r="D2393" i="1"/>
  <c r="E2393" i="1"/>
  <c r="N2393" i="1" s="1"/>
  <c r="D2394" i="1"/>
  <c r="E2394" i="1"/>
  <c r="N2394" i="1" s="1"/>
  <c r="D2395" i="1"/>
  <c r="E2395" i="1"/>
  <c r="N2395" i="1" s="1"/>
  <c r="D2396" i="1"/>
  <c r="E2396" i="1"/>
  <c r="N2396" i="1" s="1"/>
  <c r="D2397" i="1"/>
  <c r="E2397" i="1"/>
  <c r="N2397" i="1" s="1"/>
  <c r="D2398" i="1"/>
  <c r="E2398" i="1"/>
  <c r="N2398" i="1" s="1"/>
  <c r="D2399" i="1"/>
  <c r="E2399" i="1"/>
  <c r="N2399" i="1" s="1"/>
  <c r="D2400" i="1"/>
  <c r="E2400" i="1"/>
  <c r="N2400" i="1" s="1"/>
  <c r="D2401" i="1"/>
  <c r="E2401" i="1"/>
  <c r="N2401" i="1" s="1"/>
  <c r="D2402" i="1"/>
  <c r="E2402" i="1"/>
  <c r="N2402" i="1" s="1"/>
  <c r="D2403" i="1"/>
  <c r="E2403" i="1"/>
  <c r="N2403" i="1" s="1"/>
  <c r="D2404" i="1"/>
  <c r="E2404" i="1"/>
  <c r="N2404" i="1" s="1"/>
  <c r="D2405" i="1"/>
  <c r="E2405" i="1"/>
  <c r="N2405" i="1" s="1"/>
  <c r="D2406" i="1"/>
  <c r="E2406" i="1"/>
  <c r="N2406" i="1" s="1"/>
  <c r="D2407" i="1"/>
  <c r="E2407" i="1"/>
  <c r="N2407" i="1" s="1"/>
  <c r="D2408" i="1"/>
  <c r="E2408" i="1"/>
  <c r="N2408" i="1" s="1"/>
  <c r="D2409" i="1"/>
  <c r="E2409" i="1"/>
  <c r="N2409" i="1" s="1"/>
  <c r="D2410" i="1"/>
  <c r="E2410" i="1"/>
  <c r="N2410" i="1" s="1"/>
  <c r="D2411" i="1"/>
  <c r="E2411" i="1"/>
  <c r="N2411" i="1" s="1"/>
  <c r="D2412" i="1"/>
  <c r="E2412" i="1"/>
  <c r="N2412" i="1" s="1"/>
  <c r="D2413" i="1"/>
  <c r="E2413" i="1"/>
  <c r="N2413" i="1" s="1"/>
  <c r="D2414" i="1"/>
  <c r="E2414" i="1"/>
  <c r="N2414" i="1" s="1"/>
  <c r="D2415" i="1"/>
  <c r="E2415" i="1"/>
  <c r="N2415" i="1" s="1"/>
  <c r="D2416" i="1"/>
  <c r="E2416" i="1"/>
  <c r="N2416" i="1" s="1"/>
  <c r="D2417" i="1"/>
  <c r="E2417" i="1"/>
  <c r="N2417" i="1" s="1"/>
  <c r="D2418" i="1"/>
  <c r="E2418" i="1"/>
  <c r="N2418" i="1" s="1"/>
  <c r="D2419" i="1"/>
  <c r="E2419" i="1"/>
  <c r="N2419" i="1" s="1"/>
  <c r="D2420" i="1"/>
  <c r="E2420" i="1"/>
  <c r="N2420" i="1" s="1"/>
  <c r="D2421" i="1"/>
  <c r="E2421" i="1"/>
  <c r="N2421" i="1" s="1"/>
  <c r="D2422" i="1"/>
  <c r="E2422" i="1"/>
  <c r="N2422" i="1" s="1"/>
  <c r="D2423" i="1"/>
  <c r="E2423" i="1"/>
  <c r="N2423" i="1" s="1"/>
  <c r="D2424" i="1"/>
  <c r="E2424" i="1"/>
  <c r="N2424" i="1" s="1"/>
  <c r="D2425" i="1"/>
  <c r="E2425" i="1"/>
  <c r="N2425" i="1" s="1"/>
  <c r="D2426" i="1"/>
  <c r="E2426" i="1"/>
  <c r="N2426" i="1" s="1"/>
  <c r="D2427" i="1"/>
  <c r="E2427" i="1"/>
  <c r="N2427" i="1" s="1"/>
  <c r="D2428" i="1"/>
  <c r="E2428" i="1"/>
  <c r="N2428" i="1" s="1"/>
  <c r="D2429" i="1"/>
  <c r="E2429" i="1"/>
  <c r="N2429" i="1" s="1"/>
  <c r="D2430" i="1"/>
  <c r="E2430" i="1"/>
  <c r="N2430" i="1" s="1"/>
  <c r="D2431" i="1"/>
  <c r="E2431" i="1"/>
  <c r="N2431" i="1" s="1"/>
  <c r="D2432" i="1"/>
  <c r="E2432" i="1"/>
  <c r="N2432" i="1" s="1"/>
  <c r="D2433" i="1"/>
  <c r="E2433" i="1"/>
  <c r="N2433" i="1" s="1"/>
  <c r="D2434" i="1"/>
  <c r="E2434" i="1"/>
  <c r="N2434" i="1" s="1"/>
  <c r="D2435" i="1"/>
  <c r="E2435" i="1"/>
  <c r="N2435" i="1" s="1"/>
  <c r="D2436" i="1"/>
  <c r="E2436" i="1"/>
  <c r="N2436" i="1" s="1"/>
  <c r="D2437" i="1"/>
  <c r="E2437" i="1"/>
  <c r="N2437" i="1" s="1"/>
  <c r="D2438" i="1"/>
  <c r="E2438" i="1"/>
  <c r="N2438" i="1" s="1"/>
  <c r="D2439" i="1"/>
  <c r="E2439" i="1"/>
  <c r="N2439" i="1" s="1"/>
  <c r="D2440" i="1"/>
  <c r="E2440" i="1"/>
  <c r="N2440" i="1" s="1"/>
  <c r="D2441" i="1"/>
  <c r="E2441" i="1"/>
  <c r="N2441" i="1" s="1"/>
  <c r="D2442" i="1"/>
  <c r="E2442" i="1"/>
  <c r="N2442" i="1" s="1"/>
  <c r="D2443" i="1"/>
  <c r="E2443" i="1"/>
  <c r="N2443" i="1" s="1"/>
  <c r="D2444" i="1"/>
  <c r="E2444" i="1"/>
  <c r="N2444" i="1" s="1"/>
  <c r="D2445" i="1"/>
  <c r="E2445" i="1"/>
  <c r="N2445" i="1" s="1"/>
  <c r="D2446" i="1"/>
  <c r="E2446" i="1"/>
  <c r="N2446" i="1" s="1"/>
  <c r="D2447" i="1"/>
  <c r="E2447" i="1"/>
  <c r="N2447" i="1" s="1"/>
  <c r="D2448" i="1"/>
  <c r="E2448" i="1"/>
  <c r="N2448" i="1" s="1"/>
  <c r="D2449" i="1"/>
  <c r="E2449" i="1"/>
  <c r="N2449" i="1" s="1"/>
  <c r="D2450" i="1"/>
  <c r="E2450" i="1"/>
  <c r="N2450" i="1" s="1"/>
  <c r="D2451" i="1"/>
  <c r="E2451" i="1"/>
  <c r="N2451" i="1" s="1"/>
  <c r="D2452" i="1"/>
  <c r="E2452" i="1"/>
  <c r="N2452" i="1" s="1"/>
  <c r="D2453" i="1"/>
  <c r="E2453" i="1"/>
  <c r="N2453" i="1" s="1"/>
  <c r="D2454" i="1"/>
  <c r="E2454" i="1"/>
  <c r="N2454" i="1" s="1"/>
  <c r="D2455" i="1"/>
  <c r="E2455" i="1"/>
  <c r="N2455" i="1" s="1"/>
  <c r="D2456" i="1"/>
  <c r="E2456" i="1"/>
  <c r="N2456" i="1" s="1"/>
  <c r="D2457" i="1"/>
  <c r="E2457" i="1"/>
  <c r="N2457" i="1" s="1"/>
  <c r="D2458" i="1"/>
  <c r="E2458" i="1"/>
  <c r="N2458" i="1" s="1"/>
  <c r="D2459" i="1"/>
  <c r="E2459" i="1"/>
  <c r="N2459" i="1" s="1"/>
  <c r="D2460" i="1"/>
  <c r="E2460" i="1"/>
  <c r="N2460" i="1" s="1"/>
  <c r="D2461" i="1"/>
  <c r="E2461" i="1"/>
  <c r="N2461" i="1" s="1"/>
  <c r="D2462" i="1"/>
  <c r="E2462" i="1"/>
  <c r="N2462" i="1" s="1"/>
  <c r="D2463" i="1"/>
  <c r="E2463" i="1"/>
  <c r="N2463" i="1" s="1"/>
  <c r="D2464" i="1"/>
  <c r="E2464" i="1"/>
  <c r="N2464" i="1" s="1"/>
  <c r="D2465" i="1"/>
  <c r="E2465" i="1"/>
  <c r="N2465" i="1" s="1"/>
  <c r="D2466" i="1"/>
  <c r="E2466" i="1"/>
  <c r="N2466" i="1" s="1"/>
  <c r="D2467" i="1"/>
  <c r="E2467" i="1"/>
  <c r="N2467" i="1" s="1"/>
  <c r="D2468" i="1"/>
  <c r="E2468" i="1"/>
  <c r="N2468" i="1" s="1"/>
  <c r="D2469" i="1"/>
  <c r="E2469" i="1"/>
  <c r="N2469" i="1" s="1"/>
  <c r="D2470" i="1"/>
  <c r="E2470" i="1"/>
  <c r="N2470" i="1" s="1"/>
  <c r="D2471" i="1"/>
  <c r="E2471" i="1"/>
  <c r="N2471" i="1" s="1"/>
  <c r="D2472" i="1"/>
  <c r="E2472" i="1"/>
  <c r="N2472" i="1" s="1"/>
  <c r="D2473" i="1"/>
  <c r="E2473" i="1"/>
  <c r="N2473" i="1" s="1"/>
  <c r="D2474" i="1"/>
  <c r="E2474" i="1"/>
  <c r="N2474" i="1" s="1"/>
  <c r="D2475" i="1"/>
  <c r="E2475" i="1"/>
  <c r="N2475" i="1" s="1"/>
  <c r="D2476" i="1"/>
  <c r="E2476" i="1"/>
  <c r="N2476" i="1" s="1"/>
  <c r="D2477" i="1"/>
  <c r="E2477" i="1"/>
  <c r="N2477" i="1" s="1"/>
  <c r="D2478" i="1"/>
  <c r="E2478" i="1"/>
  <c r="N2478" i="1" s="1"/>
  <c r="D2479" i="1"/>
  <c r="E2479" i="1"/>
  <c r="N2479" i="1" s="1"/>
  <c r="D2480" i="1"/>
  <c r="E2480" i="1"/>
  <c r="N2480" i="1" s="1"/>
  <c r="D2481" i="1"/>
  <c r="E2481" i="1"/>
  <c r="N2481" i="1" s="1"/>
  <c r="D2482" i="1"/>
  <c r="E2482" i="1"/>
  <c r="N2482" i="1" s="1"/>
  <c r="D2483" i="1"/>
  <c r="E2483" i="1"/>
  <c r="N2483" i="1" s="1"/>
  <c r="D2484" i="1"/>
  <c r="E2484" i="1"/>
  <c r="N2484" i="1" s="1"/>
  <c r="D2485" i="1"/>
  <c r="E2485" i="1"/>
  <c r="N2485" i="1" s="1"/>
  <c r="D2486" i="1"/>
  <c r="E2486" i="1"/>
  <c r="N2486" i="1" s="1"/>
  <c r="D2487" i="1"/>
  <c r="E2487" i="1"/>
  <c r="N2487" i="1" s="1"/>
  <c r="D2488" i="1"/>
  <c r="E2488" i="1"/>
  <c r="N2488" i="1" s="1"/>
  <c r="D2489" i="1"/>
  <c r="E2489" i="1"/>
  <c r="N2489" i="1" s="1"/>
  <c r="D2490" i="1"/>
  <c r="E2490" i="1"/>
  <c r="N2490" i="1" s="1"/>
  <c r="D2491" i="1"/>
  <c r="E2491" i="1"/>
  <c r="N2491" i="1" s="1"/>
  <c r="D2492" i="1"/>
  <c r="E2492" i="1"/>
  <c r="N2492" i="1" s="1"/>
  <c r="D2493" i="1"/>
  <c r="E2493" i="1"/>
  <c r="N2493" i="1" s="1"/>
  <c r="D2494" i="1"/>
  <c r="E2494" i="1"/>
  <c r="N2494" i="1" s="1"/>
  <c r="D2495" i="1"/>
  <c r="E2495" i="1"/>
  <c r="N2495" i="1" s="1"/>
  <c r="D2496" i="1"/>
  <c r="E2496" i="1"/>
  <c r="N2496" i="1" s="1"/>
  <c r="D2497" i="1"/>
  <c r="E2497" i="1"/>
  <c r="N2497" i="1" s="1"/>
  <c r="D2498" i="1"/>
  <c r="E2498" i="1"/>
  <c r="N2498" i="1" s="1"/>
  <c r="D2499" i="1"/>
  <c r="E2499" i="1"/>
  <c r="N2499" i="1" s="1"/>
  <c r="D2500" i="1"/>
  <c r="E2500" i="1"/>
  <c r="N2500" i="1" s="1"/>
  <c r="D2501" i="1"/>
  <c r="E2501" i="1"/>
  <c r="N2501" i="1" s="1"/>
  <c r="D2502" i="1"/>
  <c r="E2502" i="1"/>
  <c r="N2502" i="1" s="1"/>
  <c r="D2503" i="1"/>
  <c r="E2503" i="1"/>
  <c r="N2503" i="1" s="1"/>
  <c r="D2504" i="1"/>
  <c r="E2504" i="1"/>
  <c r="N2504" i="1" s="1"/>
  <c r="D2505" i="1"/>
  <c r="E2505" i="1"/>
  <c r="N2505" i="1" s="1"/>
  <c r="D2506" i="1"/>
  <c r="E2506" i="1"/>
  <c r="N2506" i="1" s="1"/>
  <c r="D2507" i="1"/>
  <c r="E2507" i="1"/>
  <c r="N2507" i="1" s="1"/>
  <c r="D2508" i="1"/>
  <c r="E2508" i="1"/>
  <c r="N2508" i="1" s="1"/>
  <c r="D2509" i="1"/>
  <c r="E2509" i="1"/>
  <c r="N2509" i="1" s="1"/>
  <c r="D2510" i="1"/>
  <c r="E2510" i="1"/>
  <c r="N2510" i="1" s="1"/>
  <c r="D2511" i="1"/>
  <c r="E2511" i="1"/>
  <c r="N2511" i="1" s="1"/>
  <c r="D2512" i="1"/>
  <c r="E2512" i="1"/>
  <c r="N2512" i="1" s="1"/>
  <c r="D2513" i="1"/>
  <c r="E2513" i="1"/>
  <c r="N2513" i="1" s="1"/>
  <c r="D2514" i="1"/>
  <c r="E2514" i="1"/>
  <c r="N2514" i="1" s="1"/>
  <c r="D2515" i="1"/>
  <c r="E2515" i="1"/>
  <c r="N2515" i="1" s="1"/>
  <c r="D2516" i="1"/>
  <c r="E2516" i="1"/>
  <c r="N2516" i="1" s="1"/>
  <c r="D2517" i="1"/>
  <c r="E2517" i="1"/>
  <c r="N2517" i="1" s="1"/>
  <c r="D2518" i="1"/>
  <c r="E2518" i="1"/>
  <c r="N2518" i="1" s="1"/>
  <c r="D2519" i="1"/>
  <c r="E2519" i="1"/>
  <c r="N2519" i="1" s="1"/>
  <c r="D2520" i="1"/>
  <c r="E2520" i="1"/>
  <c r="N2520" i="1" s="1"/>
  <c r="D2521" i="1"/>
  <c r="E2521" i="1"/>
  <c r="N2521" i="1" s="1"/>
  <c r="D2522" i="1"/>
  <c r="E2522" i="1"/>
  <c r="N2522" i="1" s="1"/>
  <c r="D2523" i="1"/>
  <c r="E2523" i="1"/>
  <c r="N2523" i="1" s="1"/>
  <c r="D2524" i="1"/>
  <c r="E2524" i="1"/>
  <c r="N2524" i="1" s="1"/>
  <c r="D2525" i="1"/>
  <c r="E2525" i="1"/>
  <c r="N2525" i="1" s="1"/>
  <c r="D2526" i="1"/>
  <c r="E2526" i="1"/>
  <c r="N2526" i="1" s="1"/>
  <c r="D2527" i="1"/>
  <c r="E2527" i="1"/>
  <c r="N2527" i="1" s="1"/>
  <c r="D2528" i="1"/>
  <c r="E2528" i="1"/>
  <c r="N2528" i="1" s="1"/>
  <c r="D2529" i="1"/>
  <c r="E2529" i="1"/>
  <c r="N2529" i="1" s="1"/>
  <c r="D2530" i="1"/>
  <c r="E2530" i="1"/>
  <c r="N2530" i="1" s="1"/>
  <c r="D2531" i="1"/>
  <c r="E2531" i="1"/>
  <c r="N2531" i="1" s="1"/>
  <c r="D2532" i="1"/>
  <c r="E2532" i="1"/>
  <c r="N2532" i="1" s="1"/>
  <c r="D2533" i="1"/>
  <c r="E2533" i="1"/>
  <c r="N2533" i="1" s="1"/>
  <c r="D2534" i="1"/>
  <c r="E2534" i="1"/>
  <c r="N2534" i="1" s="1"/>
  <c r="D2535" i="1"/>
  <c r="E2535" i="1"/>
  <c r="N2535" i="1" s="1"/>
  <c r="D2536" i="1"/>
  <c r="E2536" i="1"/>
  <c r="N2536" i="1" s="1"/>
  <c r="D2537" i="1"/>
  <c r="E2537" i="1"/>
  <c r="N2537" i="1" s="1"/>
  <c r="D2538" i="1"/>
  <c r="E2538" i="1"/>
  <c r="N2538" i="1" s="1"/>
  <c r="D2539" i="1"/>
  <c r="E2539" i="1"/>
  <c r="N2539" i="1" s="1"/>
  <c r="D2540" i="1"/>
  <c r="E2540" i="1"/>
  <c r="N2540" i="1" s="1"/>
  <c r="D2541" i="1"/>
  <c r="E2541" i="1"/>
  <c r="N2541" i="1" s="1"/>
  <c r="D2542" i="1"/>
  <c r="E2542" i="1"/>
  <c r="N2542" i="1" s="1"/>
  <c r="D2543" i="1"/>
  <c r="E2543" i="1"/>
  <c r="N2543" i="1" s="1"/>
  <c r="D2544" i="1"/>
  <c r="E2544" i="1"/>
  <c r="N2544" i="1" s="1"/>
  <c r="D2545" i="1"/>
  <c r="E2545" i="1"/>
  <c r="N2545" i="1" s="1"/>
  <c r="D2546" i="1"/>
  <c r="E2546" i="1"/>
  <c r="N2546" i="1" s="1"/>
  <c r="D2547" i="1"/>
  <c r="E2547" i="1"/>
  <c r="N2547" i="1" s="1"/>
  <c r="D2548" i="1"/>
  <c r="E2548" i="1"/>
  <c r="N2548" i="1" s="1"/>
  <c r="D2549" i="1"/>
  <c r="E2549" i="1"/>
  <c r="N2549" i="1" s="1"/>
  <c r="D2550" i="1"/>
  <c r="E2550" i="1"/>
  <c r="N2550" i="1" s="1"/>
  <c r="D2551" i="1"/>
  <c r="E2551" i="1"/>
  <c r="N2551" i="1" s="1"/>
  <c r="D2552" i="1"/>
  <c r="E2552" i="1"/>
  <c r="N2552" i="1" s="1"/>
  <c r="D2553" i="1"/>
  <c r="E2553" i="1"/>
  <c r="N2553" i="1" s="1"/>
  <c r="D2554" i="1"/>
  <c r="E2554" i="1"/>
  <c r="N2554" i="1" s="1"/>
  <c r="D2555" i="1"/>
  <c r="E2555" i="1"/>
  <c r="N2555" i="1" s="1"/>
  <c r="D2556" i="1"/>
  <c r="E2556" i="1"/>
  <c r="N2556" i="1" s="1"/>
  <c r="D2557" i="1"/>
  <c r="E2557" i="1"/>
  <c r="N2557" i="1" s="1"/>
  <c r="D2558" i="1"/>
  <c r="E2558" i="1"/>
  <c r="N2558" i="1" s="1"/>
  <c r="D2559" i="1"/>
  <c r="E2559" i="1"/>
  <c r="N2559" i="1" s="1"/>
  <c r="D2560" i="1"/>
  <c r="E2560" i="1"/>
  <c r="N2560" i="1" s="1"/>
  <c r="D2561" i="1"/>
  <c r="E2561" i="1"/>
  <c r="N2561" i="1" s="1"/>
  <c r="D2562" i="1"/>
  <c r="E2562" i="1"/>
  <c r="N2562" i="1" s="1"/>
  <c r="D2563" i="1"/>
  <c r="E2563" i="1"/>
  <c r="N2563" i="1" s="1"/>
  <c r="D2564" i="1"/>
  <c r="E2564" i="1"/>
  <c r="N2564" i="1" s="1"/>
  <c r="D2565" i="1"/>
  <c r="E2565" i="1"/>
  <c r="N2565" i="1" s="1"/>
  <c r="D2566" i="1"/>
  <c r="E2566" i="1"/>
  <c r="N2566" i="1" s="1"/>
  <c r="D2567" i="1"/>
  <c r="E2567" i="1"/>
  <c r="N2567" i="1" s="1"/>
  <c r="D2568" i="1"/>
  <c r="E2568" i="1"/>
  <c r="N2568" i="1" s="1"/>
  <c r="D2569" i="1"/>
  <c r="E2569" i="1"/>
  <c r="N2569" i="1" s="1"/>
  <c r="D2570" i="1"/>
  <c r="E2570" i="1"/>
  <c r="N2570" i="1" s="1"/>
  <c r="D2571" i="1"/>
  <c r="E2571" i="1"/>
  <c r="N2571" i="1" s="1"/>
  <c r="D2572" i="1"/>
  <c r="E2572" i="1"/>
  <c r="N2572" i="1" s="1"/>
  <c r="D2573" i="1"/>
  <c r="E2573" i="1"/>
  <c r="N2573" i="1" s="1"/>
  <c r="D2574" i="1"/>
  <c r="E2574" i="1"/>
  <c r="N2574" i="1" s="1"/>
  <c r="D2575" i="1"/>
  <c r="E2575" i="1"/>
  <c r="N2575" i="1" s="1"/>
  <c r="D2576" i="1"/>
  <c r="E2576" i="1"/>
  <c r="N2576" i="1" s="1"/>
  <c r="D2577" i="1"/>
  <c r="E2577" i="1"/>
  <c r="N2577" i="1" s="1"/>
  <c r="D2578" i="1"/>
  <c r="E2578" i="1"/>
  <c r="N2578" i="1" s="1"/>
  <c r="D2579" i="1"/>
  <c r="E2579" i="1"/>
  <c r="N2579" i="1" s="1"/>
  <c r="D2580" i="1"/>
  <c r="E2580" i="1"/>
  <c r="N2580" i="1" s="1"/>
  <c r="D2581" i="1"/>
  <c r="E2581" i="1"/>
  <c r="N2581" i="1" s="1"/>
  <c r="D2582" i="1"/>
  <c r="E2582" i="1"/>
  <c r="N2582" i="1" s="1"/>
  <c r="D2583" i="1"/>
  <c r="E2583" i="1"/>
  <c r="N2583" i="1" s="1"/>
  <c r="D2584" i="1"/>
  <c r="E2584" i="1"/>
  <c r="N2584" i="1" s="1"/>
  <c r="D2585" i="1"/>
  <c r="E2585" i="1"/>
  <c r="N2585" i="1" s="1"/>
  <c r="D2586" i="1"/>
  <c r="E2586" i="1"/>
  <c r="N2586" i="1" s="1"/>
  <c r="D2587" i="1"/>
  <c r="E2587" i="1"/>
  <c r="N2587" i="1" s="1"/>
  <c r="D2588" i="1"/>
  <c r="E2588" i="1"/>
  <c r="N2588" i="1" s="1"/>
  <c r="D2589" i="1"/>
  <c r="E2589" i="1"/>
  <c r="N2589" i="1" s="1"/>
  <c r="D2590" i="1"/>
  <c r="E2590" i="1"/>
  <c r="N2590" i="1" s="1"/>
  <c r="D2591" i="1"/>
  <c r="E2591" i="1"/>
  <c r="N2591" i="1" s="1"/>
  <c r="D2592" i="1"/>
  <c r="E2592" i="1"/>
  <c r="N2592" i="1" s="1"/>
  <c r="D2593" i="1"/>
  <c r="E2593" i="1"/>
  <c r="N2593" i="1" s="1"/>
  <c r="D2594" i="1"/>
  <c r="E2594" i="1"/>
  <c r="N2594" i="1" s="1"/>
  <c r="D2595" i="1"/>
  <c r="E2595" i="1"/>
  <c r="N2595" i="1" s="1"/>
  <c r="D2596" i="1"/>
  <c r="E2596" i="1"/>
  <c r="N2596" i="1" s="1"/>
  <c r="D2597" i="1"/>
  <c r="E2597" i="1"/>
  <c r="N2597" i="1" s="1"/>
  <c r="D2598" i="1"/>
  <c r="E2598" i="1"/>
  <c r="N2598" i="1" s="1"/>
  <c r="D2599" i="1"/>
  <c r="E2599" i="1"/>
  <c r="N2599" i="1" s="1"/>
  <c r="D2600" i="1"/>
  <c r="E2600" i="1"/>
  <c r="N2600" i="1" s="1"/>
  <c r="D2601" i="1"/>
  <c r="E2601" i="1"/>
  <c r="N2601" i="1" s="1"/>
  <c r="D2602" i="1"/>
  <c r="E2602" i="1"/>
  <c r="N2602" i="1" s="1"/>
  <c r="D2603" i="1"/>
  <c r="E2603" i="1"/>
  <c r="N2603" i="1" s="1"/>
  <c r="D2604" i="1"/>
  <c r="E2604" i="1"/>
  <c r="N2604" i="1" s="1"/>
  <c r="D2605" i="1"/>
  <c r="E2605" i="1"/>
  <c r="N2605" i="1" s="1"/>
  <c r="D2606" i="1"/>
  <c r="E2606" i="1"/>
  <c r="N2606" i="1" s="1"/>
  <c r="D2607" i="1"/>
  <c r="E2607" i="1"/>
  <c r="N2607" i="1" s="1"/>
  <c r="D2608" i="1"/>
  <c r="E2608" i="1"/>
  <c r="N2608" i="1" s="1"/>
  <c r="D2609" i="1"/>
  <c r="E2609" i="1"/>
  <c r="N2609" i="1" s="1"/>
  <c r="D2610" i="1"/>
  <c r="E2610" i="1"/>
  <c r="N2610" i="1" s="1"/>
  <c r="D2611" i="1"/>
  <c r="E2611" i="1"/>
  <c r="N2611" i="1" s="1"/>
  <c r="D2612" i="1"/>
  <c r="E2612" i="1"/>
  <c r="N2612" i="1" s="1"/>
  <c r="D2613" i="1"/>
  <c r="E2613" i="1"/>
  <c r="N2613" i="1" s="1"/>
  <c r="D2614" i="1"/>
  <c r="E2614" i="1"/>
  <c r="N2614" i="1" s="1"/>
  <c r="D2615" i="1"/>
  <c r="E2615" i="1"/>
  <c r="N2615" i="1" s="1"/>
  <c r="D2616" i="1"/>
  <c r="E2616" i="1"/>
  <c r="N2616" i="1" s="1"/>
  <c r="D2617" i="1"/>
  <c r="E2617" i="1"/>
  <c r="N2617" i="1" s="1"/>
  <c r="D2618" i="1"/>
  <c r="E2618" i="1"/>
  <c r="N2618" i="1" s="1"/>
  <c r="D2619" i="1"/>
  <c r="E2619" i="1"/>
  <c r="N2619" i="1" s="1"/>
  <c r="D2620" i="1"/>
  <c r="E2620" i="1"/>
  <c r="N2620" i="1" s="1"/>
  <c r="D2621" i="1"/>
  <c r="E2621" i="1"/>
  <c r="N2621" i="1" s="1"/>
  <c r="D2622" i="1"/>
  <c r="E2622" i="1"/>
  <c r="N2622" i="1" s="1"/>
  <c r="D2623" i="1"/>
  <c r="E2623" i="1"/>
  <c r="N2623" i="1" s="1"/>
  <c r="D2624" i="1"/>
  <c r="E2624" i="1"/>
  <c r="N2624" i="1" s="1"/>
  <c r="D2625" i="1"/>
  <c r="E2625" i="1"/>
  <c r="N2625" i="1" s="1"/>
  <c r="D2626" i="1"/>
  <c r="E2626" i="1"/>
  <c r="N2626" i="1" s="1"/>
  <c r="D2627" i="1"/>
  <c r="E2627" i="1"/>
  <c r="N2627" i="1" s="1"/>
  <c r="D2628" i="1"/>
  <c r="E2628" i="1"/>
  <c r="N2628" i="1" s="1"/>
  <c r="D2629" i="1"/>
  <c r="E2629" i="1"/>
  <c r="N2629" i="1" s="1"/>
  <c r="D2630" i="1"/>
  <c r="E2630" i="1"/>
  <c r="N2630" i="1" s="1"/>
  <c r="D2631" i="1"/>
  <c r="E2631" i="1"/>
  <c r="N2631" i="1" s="1"/>
  <c r="D2632" i="1"/>
  <c r="E2632" i="1"/>
  <c r="N2632" i="1" s="1"/>
  <c r="D2633" i="1"/>
  <c r="E2633" i="1"/>
  <c r="N2633" i="1" s="1"/>
  <c r="D2634" i="1"/>
  <c r="E2634" i="1"/>
  <c r="N2634" i="1" s="1"/>
  <c r="D2635" i="1"/>
  <c r="E2635" i="1"/>
  <c r="N2635" i="1" s="1"/>
  <c r="D2636" i="1"/>
  <c r="E2636" i="1"/>
  <c r="N2636" i="1" s="1"/>
  <c r="D2637" i="1"/>
  <c r="E2637" i="1"/>
  <c r="N2637" i="1" s="1"/>
  <c r="D2638" i="1"/>
  <c r="E2638" i="1"/>
  <c r="N2638" i="1" s="1"/>
  <c r="D2639" i="1"/>
  <c r="E2639" i="1"/>
  <c r="N2639" i="1" s="1"/>
  <c r="D2640" i="1"/>
  <c r="E2640" i="1"/>
  <c r="N2640" i="1" s="1"/>
  <c r="D2641" i="1"/>
  <c r="E2641" i="1"/>
  <c r="N2641" i="1" s="1"/>
  <c r="D2642" i="1"/>
  <c r="E2642" i="1"/>
  <c r="N2642" i="1" s="1"/>
  <c r="D2643" i="1"/>
  <c r="E2643" i="1"/>
  <c r="N2643" i="1" s="1"/>
  <c r="D2644" i="1"/>
  <c r="E2644" i="1"/>
  <c r="N2644" i="1" s="1"/>
  <c r="D2645" i="1"/>
  <c r="E2645" i="1"/>
  <c r="N2645" i="1" s="1"/>
  <c r="D2646" i="1"/>
  <c r="E2646" i="1"/>
  <c r="N2646" i="1" s="1"/>
  <c r="D2647" i="1"/>
  <c r="E2647" i="1"/>
  <c r="N2647" i="1" s="1"/>
  <c r="D2648" i="1"/>
  <c r="E2648" i="1"/>
  <c r="N2648" i="1" s="1"/>
  <c r="D2649" i="1"/>
  <c r="E2649" i="1"/>
  <c r="N2649" i="1" s="1"/>
  <c r="D2650" i="1"/>
  <c r="E2650" i="1"/>
  <c r="N2650" i="1" s="1"/>
  <c r="D2651" i="1"/>
  <c r="E2651" i="1"/>
  <c r="N2651" i="1" s="1"/>
  <c r="D2652" i="1"/>
  <c r="E2652" i="1"/>
  <c r="N2652" i="1" s="1"/>
  <c r="D2653" i="1"/>
  <c r="E2653" i="1"/>
  <c r="N2653" i="1" s="1"/>
  <c r="D2654" i="1"/>
  <c r="E2654" i="1"/>
  <c r="N2654" i="1" s="1"/>
  <c r="D2655" i="1"/>
  <c r="E2655" i="1"/>
  <c r="N2655" i="1" s="1"/>
  <c r="D2656" i="1"/>
  <c r="E2656" i="1"/>
  <c r="N2656" i="1" s="1"/>
  <c r="D2657" i="1"/>
  <c r="E2657" i="1"/>
  <c r="N2657" i="1" s="1"/>
  <c r="D2658" i="1"/>
  <c r="E2658" i="1"/>
  <c r="N2658" i="1" s="1"/>
  <c r="D2659" i="1"/>
  <c r="E2659" i="1"/>
  <c r="N2659" i="1" s="1"/>
  <c r="D2660" i="1"/>
  <c r="E2660" i="1"/>
  <c r="N2660" i="1" s="1"/>
  <c r="D2661" i="1"/>
  <c r="E2661" i="1"/>
  <c r="N2661" i="1" s="1"/>
  <c r="D2662" i="1"/>
  <c r="E2662" i="1"/>
  <c r="N2662" i="1" s="1"/>
  <c r="D2663" i="1"/>
  <c r="E2663" i="1"/>
  <c r="N2663" i="1" s="1"/>
  <c r="D2664" i="1"/>
  <c r="E2664" i="1"/>
  <c r="N2664" i="1" s="1"/>
  <c r="D2665" i="1"/>
  <c r="E2665" i="1"/>
  <c r="N2665" i="1" s="1"/>
  <c r="D2666" i="1"/>
  <c r="E2666" i="1"/>
  <c r="N2666" i="1" s="1"/>
  <c r="D2667" i="1"/>
  <c r="E2667" i="1"/>
  <c r="N2667" i="1" s="1"/>
  <c r="D2668" i="1"/>
  <c r="E2668" i="1"/>
  <c r="N2668" i="1" s="1"/>
  <c r="D2669" i="1"/>
  <c r="E2669" i="1"/>
  <c r="N2669" i="1" s="1"/>
  <c r="D2670" i="1"/>
  <c r="E2670" i="1"/>
  <c r="N2670" i="1" s="1"/>
  <c r="D2671" i="1"/>
  <c r="E2671" i="1"/>
  <c r="N2671" i="1" s="1"/>
  <c r="D2672" i="1"/>
  <c r="E2672" i="1"/>
  <c r="N2672" i="1" s="1"/>
  <c r="D2673" i="1"/>
  <c r="E2673" i="1"/>
  <c r="N2673" i="1" s="1"/>
  <c r="D2674" i="1"/>
  <c r="E2674" i="1"/>
  <c r="N2674" i="1" s="1"/>
  <c r="D2675" i="1"/>
  <c r="E2675" i="1"/>
  <c r="N2675" i="1" s="1"/>
  <c r="D2676" i="1"/>
  <c r="E2676" i="1"/>
  <c r="N2676" i="1" s="1"/>
  <c r="D2677" i="1"/>
  <c r="E2677" i="1"/>
  <c r="N2677" i="1" s="1"/>
  <c r="D2678" i="1"/>
  <c r="E2678" i="1"/>
  <c r="N2678" i="1" s="1"/>
  <c r="D2679" i="1"/>
  <c r="E2679" i="1"/>
  <c r="N2679" i="1" s="1"/>
  <c r="D2680" i="1"/>
  <c r="E2680" i="1"/>
  <c r="N2680" i="1" s="1"/>
  <c r="D2681" i="1"/>
  <c r="E2681" i="1"/>
  <c r="N2681" i="1" s="1"/>
  <c r="D2682" i="1"/>
  <c r="E2682" i="1"/>
  <c r="N2682" i="1" s="1"/>
  <c r="D2683" i="1"/>
  <c r="E2683" i="1"/>
  <c r="N2683" i="1" s="1"/>
  <c r="D2684" i="1"/>
  <c r="E2684" i="1"/>
  <c r="N2684" i="1" s="1"/>
  <c r="D2685" i="1"/>
  <c r="E2685" i="1"/>
  <c r="N2685" i="1" s="1"/>
  <c r="D2686" i="1"/>
  <c r="E2686" i="1"/>
  <c r="N2686" i="1" s="1"/>
  <c r="D2687" i="1"/>
  <c r="E2687" i="1"/>
  <c r="N2687" i="1" s="1"/>
  <c r="D2688" i="1"/>
  <c r="E2688" i="1"/>
  <c r="N2688" i="1" s="1"/>
  <c r="D2689" i="1"/>
  <c r="E2689" i="1"/>
  <c r="N2689" i="1" s="1"/>
  <c r="D2690" i="1"/>
  <c r="E2690" i="1"/>
  <c r="N2690" i="1" s="1"/>
  <c r="D2691" i="1"/>
  <c r="E2691" i="1"/>
  <c r="N2691" i="1" s="1"/>
  <c r="D2692" i="1"/>
  <c r="E2692" i="1"/>
  <c r="N2692" i="1" s="1"/>
  <c r="D2693" i="1"/>
  <c r="E2693" i="1"/>
  <c r="N2693" i="1" s="1"/>
  <c r="D2694" i="1"/>
  <c r="E2694" i="1"/>
  <c r="N2694" i="1" s="1"/>
  <c r="D2695" i="1"/>
  <c r="E2695" i="1"/>
  <c r="N2695" i="1" s="1"/>
  <c r="D2696" i="1"/>
  <c r="E2696" i="1"/>
  <c r="N2696" i="1" s="1"/>
  <c r="D2697" i="1"/>
  <c r="E2697" i="1"/>
  <c r="N2697" i="1" s="1"/>
  <c r="D2698" i="1"/>
  <c r="E2698" i="1"/>
  <c r="N2698" i="1" s="1"/>
  <c r="D2699" i="1"/>
  <c r="E2699" i="1"/>
  <c r="N2699" i="1" s="1"/>
  <c r="D2700" i="1"/>
  <c r="E2700" i="1"/>
  <c r="N2700" i="1" s="1"/>
  <c r="D2701" i="1"/>
  <c r="E2701" i="1"/>
  <c r="N2701" i="1" s="1"/>
  <c r="D2702" i="1"/>
  <c r="E2702" i="1"/>
  <c r="N2702" i="1" s="1"/>
  <c r="D2703" i="1"/>
  <c r="E2703" i="1"/>
  <c r="N2703" i="1" s="1"/>
  <c r="D2704" i="1"/>
  <c r="E2704" i="1"/>
  <c r="N2704" i="1" s="1"/>
  <c r="D2705" i="1"/>
  <c r="E2705" i="1"/>
  <c r="N2705" i="1" s="1"/>
  <c r="D2706" i="1"/>
  <c r="E2706" i="1"/>
  <c r="N2706" i="1" s="1"/>
  <c r="D2707" i="1"/>
  <c r="E2707" i="1"/>
  <c r="N2707" i="1" s="1"/>
  <c r="D2708" i="1"/>
  <c r="E2708" i="1"/>
  <c r="N2708" i="1" s="1"/>
  <c r="D2709" i="1"/>
  <c r="E2709" i="1"/>
  <c r="N2709" i="1" s="1"/>
  <c r="D2710" i="1"/>
  <c r="E2710" i="1"/>
  <c r="N2710" i="1" s="1"/>
  <c r="D2711" i="1"/>
  <c r="E2711" i="1"/>
  <c r="N2711" i="1" s="1"/>
  <c r="D2712" i="1"/>
  <c r="E2712" i="1"/>
  <c r="N2712" i="1" s="1"/>
  <c r="D2713" i="1"/>
  <c r="E2713" i="1"/>
  <c r="N2713" i="1" s="1"/>
  <c r="D2714" i="1"/>
  <c r="E2714" i="1"/>
  <c r="N2714" i="1" s="1"/>
  <c r="D2715" i="1"/>
  <c r="E2715" i="1"/>
  <c r="N2715" i="1" s="1"/>
  <c r="D2716" i="1"/>
  <c r="E2716" i="1"/>
  <c r="N2716" i="1" s="1"/>
  <c r="D2717" i="1"/>
  <c r="E2717" i="1"/>
  <c r="N2717" i="1" s="1"/>
  <c r="D2718" i="1"/>
  <c r="E2718" i="1"/>
  <c r="N2718" i="1" s="1"/>
  <c r="D2719" i="1"/>
  <c r="E2719" i="1"/>
  <c r="N2719" i="1" s="1"/>
  <c r="D2720" i="1"/>
  <c r="E2720" i="1"/>
  <c r="N2720" i="1" s="1"/>
  <c r="D2721" i="1"/>
  <c r="E2721" i="1"/>
  <c r="N2721" i="1" s="1"/>
  <c r="D2722" i="1"/>
  <c r="E2722" i="1"/>
  <c r="N2722" i="1" s="1"/>
  <c r="D2723" i="1"/>
  <c r="E2723" i="1"/>
  <c r="N2723" i="1" s="1"/>
  <c r="D2724" i="1"/>
  <c r="E2724" i="1"/>
  <c r="N2724" i="1" s="1"/>
  <c r="D2725" i="1"/>
  <c r="E2725" i="1"/>
  <c r="N2725" i="1" s="1"/>
  <c r="D2726" i="1"/>
  <c r="E2726" i="1"/>
  <c r="N2726" i="1" s="1"/>
  <c r="D2727" i="1"/>
  <c r="E2727" i="1"/>
  <c r="N2727" i="1" s="1"/>
  <c r="D2728" i="1"/>
  <c r="E2728" i="1"/>
  <c r="N2728" i="1" s="1"/>
  <c r="D2729" i="1"/>
  <c r="E2729" i="1"/>
  <c r="N2729" i="1" s="1"/>
  <c r="D2730" i="1"/>
  <c r="E2730" i="1"/>
  <c r="N2730" i="1" s="1"/>
  <c r="D2731" i="1"/>
  <c r="E2731" i="1"/>
  <c r="N2731" i="1" s="1"/>
  <c r="D2732" i="1"/>
  <c r="E2732" i="1"/>
  <c r="N2732" i="1" s="1"/>
  <c r="D2733" i="1"/>
  <c r="E2733" i="1"/>
  <c r="N2733" i="1" s="1"/>
  <c r="D2734" i="1"/>
  <c r="E2734" i="1"/>
  <c r="N2734" i="1" s="1"/>
  <c r="D2735" i="1"/>
  <c r="E2735" i="1"/>
  <c r="N2735" i="1" s="1"/>
  <c r="D2736" i="1"/>
  <c r="E2736" i="1"/>
  <c r="N2736" i="1" s="1"/>
  <c r="D2737" i="1"/>
  <c r="E2737" i="1"/>
  <c r="N2737" i="1" s="1"/>
  <c r="D2738" i="1"/>
  <c r="E2738" i="1"/>
  <c r="N2738" i="1" s="1"/>
  <c r="D2739" i="1"/>
  <c r="E2739" i="1"/>
  <c r="N2739" i="1" s="1"/>
  <c r="D2740" i="1"/>
  <c r="E2740" i="1"/>
  <c r="N2740" i="1" s="1"/>
  <c r="D2741" i="1"/>
  <c r="E2741" i="1"/>
  <c r="N2741" i="1" s="1"/>
  <c r="D2742" i="1"/>
  <c r="E2742" i="1"/>
  <c r="N2742" i="1" s="1"/>
  <c r="D2743" i="1"/>
  <c r="E2743" i="1"/>
  <c r="N2743" i="1" s="1"/>
  <c r="D2744" i="1"/>
  <c r="E2744" i="1"/>
  <c r="N2744" i="1" s="1"/>
  <c r="D2745" i="1"/>
  <c r="E2745" i="1"/>
  <c r="N2745" i="1" s="1"/>
  <c r="D2746" i="1"/>
  <c r="E2746" i="1"/>
  <c r="N2746" i="1" s="1"/>
  <c r="D2747" i="1"/>
  <c r="E2747" i="1"/>
  <c r="N2747" i="1" s="1"/>
  <c r="D2748" i="1"/>
  <c r="E2748" i="1"/>
  <c r="N2748" i="1" s="1"/>
  <c r="D2749" i="1"/>
  <c r="E2749" i="1"/>
  <c r="N2749" i="1" s="1"/>
  <c r="D2750" i="1"/>
  <c r="E2750" i="1"/>
  <c r="N2750" i="1" s="1"/>
  <c r="D2751" i="1"/>
  <c r="E2751" i="1"/>
  <c r="N2751" i="1" s="1"/>
  <c r="D2752" i="1"/>
  <c r="E2752" i="1"/>
  <c r="N2752" i="1" s="1"/>
  <c r="D2753" i="1"/>
  <c r="E2753" i="1"/>
  <c r="N2753" i="1" s="1"/>
  <c r="D2754" i="1"/>
  <c r="E2754" i="1"/>
  <c r="N2754" i="1" s="1"/>
  <c r="D2755" i="1"/>
  <c r="E2755" i="1"/>
  <c r="N2755" i="1" s="1"/>
  <c r="D2756" i="1"/>
  <c r="E2756" i="1"/>
  <c r="N2756" i="1" s="1"/>
  <c r="D2757" i="1"/>
  <c r="E2757" i="1"/>
  <c r="N2757" i="1" s="1"/>
  <c r="D2758" i="1"/>
  <c r="E2758" i="1"/>
  <c r="N2758" i="1" s="1"/>
  <c r="D2759" i="1"/>
  <c r="E2759" i="1"/>
  <c r="N2759" i="1" s="1"/>
  <c r="D2760" i="1"/>
  <c r="E2760" i="1"/>
  <c r="N2760" i="1" s="1"/>
  <c r="D2761" i="1"/>
  <c r="E2761" i="1"/>
  <c r="N2761" i="1" s="1"/>
  <c r="D2762" i="1"/>
  <c r="E2762" i="1"/>
  <c r="N2762" i="1" s="1"/>
  <c r="D2763" i="1"/>
  <c r="E2763" i="1"/>
  <c r="N2763" i="1" s="1"/>
  <c r="D2764" i="1"/>
  <c r="E2764" i="1"/>
  <c r="N2764" i="1" s="1"/>
  <c r="D2765" i="1"/>
  <c r="E2765" i="1"/>
  <c r="N2765" i="1" s="1"/>
  <c r="D2766" i="1"/>
  <c r="E2766" i="1"/>
  <c r="N2766" i="1" s="1"/>
  <c r="D2767" i="1"/>
  <c r="E2767" i="1"/>
  <c r="N2767" i="1" s="1"/>
  <c r="D2768" i="1"/>
  <c r="E2768" i="1"/>
  <c r="N2768" i="1" s="1"/>
  <c r="D2769" i="1"/>
  <c r="E2769" i="1"/>
  <c r="N2769" i="1" s="1"/>
  <c r="D2770" i="1"/>
  <c r="E2770" i="1"/>
  <c r="N2770" i="1" s="1"/>
  <c r="D2771" i="1"/>
  <c r="E2771" i="1"/>
  <c r="N2771" i="1" s="1"/>
  <c r="D2772" i="1"/>
  <c r="E2772" i="1"/>
  <c r="N2772" i="1" s="1"/>
  <c r="D2773" i="1"/>
  <c r="E2773" i="1"/>
  <c r="N2773" i="1" s="1"/>
  <c r="D2774" i="1"/>
  <c r="E2774" i="1"/>
  <c r="N2774" i="1" s="1"/>
  <c r="D2775" i="1"/>
  <c r="E2775" i="1"/>
  <c r="N2775" i="1" s="1"/>
  <c r="D2776" i="1"/>
  <c r="E2776" i="1"/>
  <c r="N2776" i="1" s="1"/>
  <c r="D2777" i="1"/>
  <c r="E2777" i="1"/>
  <c r="N2777" i="1" s="1"/>
  <c r="D2778" i="1"/>
  <c r="E2778" i="1"/>
  <c r="N2778" i="1" s="1"/>
  <c r="D2779" i="1"/>
  <c r="E2779" i="1"/>
  <c r="N2779" i="1" s="1"/>
  <c r="D2780" i="1"/>
  <c r="E2780" i="1"/>
  <c r="N2780" i="1" s="1"/>
  <c r="D2781" i="1"/>
  <c r="E2781" i="1"/>
  <c r="N2781" i="1" s="1"/>
  <c r="D2782" i="1"/>
  <c r="E2782" i="1"/>
  <c r="N2782" i="1" s="1"/>
  <c r="D2783" i="1"/>
  <c r="E2783" i="1"/>
  <c r="N2783" i="1" s="1"/>
  <c r="D2784" i="1"/>
  <c r="E2784" i="1"/>
  <c r="N2784" i="1" s="1"/>
  <c r="D2785" i="1"/>
  <c r="E2785" i="1"/>
  <c r="N2785" i="1" s="1"/>
  <c r="D2786" i="1"/>
  <c r="E2786" i="1"/>
  <c r="N2786" i="1" s="1"/>
  <c r="D2787" i="1"/>
  <c r="E2787" i="1"/>
  <c r="N2787" i="1" s="1"/>
  <c r="D2788" i="1"/>
  <c r="E2788" i="1"/>
  <c r="N2788" i="1" s="1"/>
  <c r="D2789" i="1"/>
  <c r="E2789" i="1"/>
  <c r="N2789" i="1" s="1"/>
  <c r="D2790" i="1"/>
  <c r="E2790" i="1"/>
  <c r="N2790" i="1" s="1"/>
  <c r="D2791" i="1"/>
  <c r="E2791" i="1"/>
  <c r="N2791" i="1" s="1"/>
  <c r="D2792" i="1"/>
  <c r="E2792" i="1"/>
  <c r="N2792" i="1" s="1"/>
  <c r="D2793" i="1"/>
  <c r="E2793" i="1"/>
  <c r="N2793" i="1" s="1"/>
  <c r="D2794" i="1"/>
  <c r="E2794" i="1"/>
  <c r="N2794" i="1" s="1"/>
  <c r="D2795" i="1"/>
  <c r="E2795" i="1"/>
  <c r="N2795" i="1" s="1"/>
  <c r="D2796" i="1"/>
  <c r="E2796" i="1"/>
  <c r="N2796" i="1" s="1"/>
  <c r="D2797" i="1"/>
  <c r="E2797" i="1"/>
  <c r="N2797" i="1" s="1"/>
  <c r="D2798" i="1"/>
  <c r="E2798" i="1"/>
  <c r="N2798" i="1" s="1"/>
  <c r="D2799" i="1"/>
  <c r="E2799" i="1"/>
  <c r="N2799" i="1" s="1"/>
  <c r="D2800" i="1"/>
  <c r="E2800" i="1"/>
  <c r="N2800" i="1" s="1"/>
  <c r="D2801" i="1"/>
  <c r="E2801" i="1"/>
  <c r="N2801" i="1" s="1"/>
  <c r="D2802" i="1"/>
  <c r="E2802" i="1"/>
  <c r="N2802" i="1" s="1"/>
  <c r="D2803" i="1"/>
  <c r="E2803" i="1"/>
  <c r="N2803" i="1" s="1"/>
  <c r="D2804" i="1"/>
  <c r="E2804" i="1"/>
  <c r="N2804" i="1" s="1"/>
  <c r="D2805" i="1"/>
  <c r="E2805" i="1"/>
  <c r="N2805" i="1" s="1"/>
  <c r="D2806" i="1"/>
  <c r="E2806" i="1"/>
  <c r="N2806" i="1" s="1"/>
  <c r="D2807" i="1"/>
  <c r="E2807" i="1"/>
  <c r="N2807" i="1" s="1"/>
  <c r="D2808" i="1"/>
  <c r="E2808" i="1"/>
  <c r="N2808" i="1" s="1"/>
  <c r="D2809" i="1"/>
  <c r="E2809" i="1"/>
  <c r="N2809" i="1" s="1"/>
  <c r="D2810" i="1"/>
  <c r="E2810" i="1"/>
  <c r="N2810" i="1" s="1"/>
  <c r="D2811" i="1"/>
  <c r="E2811" i="1"/>
  <c r="N2811" i="1" s="1"/>
  <c r="D2812" i="1"/>
  <c r="E2812" i="1"/>
  <c r="N2812" i="1" s="1"/>
  <c r="D2813" i="1"/>
  <c r="E2813" i="1"/>
  <c r="N2813" i="1" s="1"/>
  <c r="D2814" i="1"/>
  <c r="E2814" i="1"/>
  <c r="N2814" i="1" s="1"/>
  <c r="D2815" i="1"/>
  <c r="E2815" i="1"/>
  <c r="N2815" i="1" s="1"/>
  <c r="D2816" i="1"/>
  <c r="E2816" i="1"/>
  <c r="N2816" i="1" s="1"/>
  <c r="D2817" i="1"/>
  <c r="E2817" i="1"/>
  <c r="N2817" i="1" s="1"/>
  <c r="D2818" i="1"/>
  <c r="E2818" i="1"/>
  <c r="N2818" i="1" s="1"/>
  <c r="D2819" i="1"/>
  <c r="E2819" i="1"/>
  <c r="N2819" i="1" s="1"/>
  <c r="D2820" i="1"/>
  <c r="E2820" i="1"/>
  <c r="N2820" i="1" s="1"/>
  <c r="D2821" i="1"/>
  <c r="E2821" i="1"/>
  <c r="N2821" i="1" s="1"/>
  <c r="D2822" i="1"/>
  <c r="E2822" i="1"/>
  <c r="N2822" i="1" s="1"/>
  <c r="D2823" i="1"/>
  <c r="E2823" i="1"/>
  <c r="N2823" i="1" s="1"/>
  <c r="D2824" i="1"/>
  <c r="E2824" i="1"/>
  <c r="N2824" i="1" s="1"/>
  <c r="D2825" i="1"/>
  <c r="E2825" i="1"/>
  <c r="N2825" i="1" s="1"/>
  <c r="D2826" i="1"/>
  <c r="E2826" i="1"/>
  <c r="N2826" i="1" s="1"/>
  <c r="D2827" i="1"/>
  <c r="E2827" i="1"/>
  <c r="N2827" i="1" s="1"/>
  <c r="D2828" i="1"/>
  <c r="E2828" i="1"/>
  <c r="N2828" i="1" s="1"/>
  <c r="D2829" i="1"/>
  <c r="E2829" i="1"/>
  <c r="N2829" i="1" s="1"/>
  <c r="D2830" i="1"/>
  <c r="E2830" i="1"/>
  <c r="N2830" i="1" s="1"/>
  <c r="D2831" i="1"/>
  <c r="E2831" i="1"/>
  <c r="N2831" i="1" s="1"/>
  <c r="D2832" i="1"/>
  <c r="E2832" i="1"/>
  <c r="N2832" i="1" s="1"/>
  <c r="D2833" i="1"/>
  <c r="E2833" i="1"/>
  <c r="N2833" i="1" s="1"/>
  <c r="D2834" i="1"/>
  <c r="E2834" i="1"/>
  <c r="N2834" i="1" s="1"/>
  <c r="D2835" i="1"/>
  <c r="E2835" i="1"/>
  <c r="N2835" i="1" s="1"/>
  <c r="D2836" i="1"/>
  <c r="E2836" i="1"/>
  <c r="N2836" i="1" s="1"/>
  <c r="D2837" i="1"/>
  <c r="E2837" i="1"/>
  <c r="N2837" i="1" s="1"/>
  <c r="D2838" i="1"/>
  <c r="E2838" i="1"/>
  <c r="N2838" i="1" s="1"/>
  <c r="D2839" i="1"/>
  <c r="E2839" i="1"/>
  <c r="N2839" i="1" s="1"/>
  <c r="D2840" i="1"/>
  <c r="E2840" i="1"/>
  <c r="N2840" i="1" s="1"/>
  <c r="D2841" i="1"/>
  <c r="E2841" i="1"/>
  <c r="N2841" i="1" s="1"/>
  <c r="D2842" i="1"/>
  <c r="E2842" i="1"/>
  <c r="N2842" i="1" s="1"/>
  <c r="D2843" i="1"/>
  <c r="E2843" i="1"/>
  <c r="N2843" i="1" s="1"/>
  <c r="D2844" i="1"/>
  <c r="E2844" i="1"/>
  <c r="N2844" i="1" s="1"/>
  <c r="D2845" i="1"/>
  <c r="E2845" i="1"/>
  <c r="N2845" i="1" s="1"/>
  <c r="D2846" i="1"/>
  <c r="E2846" i="1"/>
  <c r="N2846" i="1" s="1"/>
  <c r="D2847" i="1"/>
  <c r="E2847" i="1"/>
  <c r="N2847" i="1" s="1"/>
  <c r="D2848" i="1"/>
  <c r="E2848" i="1"/>
  <c r="N2848" i="1" s="1"/>
  <c r="D2849" i="1"/>
  <c r="E2849" i="1"/>
  <c r="N2849" i="1" s="1"/>
  <c r="D2850" i="1"/>
  <c r="E2850" i="1"/>
  <c r="N2850" i="1" s="1"/>
  <c r="D2851" i="1"/>
  <c r="E2851" i="1"/>
  <c r="N2851" i="1" s="1"/>
  <c r="D2852" i="1"/>
  <c r="E2852" i="1"/>
  <c r="N2852" i="1" s="1"/>
  <c r="D2853" i="1"/>
  <c r="E2853" i="1"/>
  <c r="N2853" i="1" s="1"/>
  <c r="D2854" i="1"/>
  <c r="E2854" i="1"/>
  <c r="N2854" i="1" s="1"/>
  <c r="D2855" i="1"/>
  <c r="E2855" i="1"/>
  <c r="N2855" i="1" s="1"/>
  <c r="D2856" i="1"/>
  <c r="E2856" i="1"/>
  <c r="N2856" i="1" s="1"/>
  <c r="D2857" i="1"/>
  <c r="E2857" i="1"/>
  <c r="N2857" i="1" s="1"/>
  <c r="D2858" i="1"/>
  <c r="E2858" i="1"/>
  <c r="N2858" i="1" s="1"/>
  <c r="D2859" i="1"/>
  <c r="E2859" i="1"/>
  <c r="N2859" i="1" s="1"/>
  <c r="D2860" i="1"/>
  <c r="E2860" i="1"/>
  <c r="N2860" i="1" s="1"/>
  <c r="D2861" i="1"/>
  <c r="E2861" i="1"/>
  <c r="N2861" i="1" s="1"/>
  <c r="D2862" i="1"/>
  <c r="E2862" i="1"/>
  <c r="N2862" i="1" s="1"/>
  <c r="D2863" i="1"/>
  <c r="E2863" i="1"/>
  <c r="N2863" i="1" s="1"/>
  <c r="D2864" i="1"/>
  <c r="E2864" i="1"/>
  <c r="N2864" i="1" s="1"/>
  <c r="D2865" i="1"/>
  <c r="E2865" i="1"/>
  <c r="N2865" i="1" s="1"/>
  <c r="D2866" i="1"/>
  <c r="E2866" i="1"/>
  <c r="N2866" i="1" s="1"/>
  <c r="D2867" i="1"/>
  <c r="E2867" i="1"/>
  <c r="N2867" i="1" s="1"/>
  <c r="D2868" i="1"/>
  <c r="E2868" i="1"/>
  <c r="N2868" i="1" s="1"/>
  <c r="D2869" i="1"/>
  <c r="E2869" i="1"/>
  <c r="N2869" i="1" s="1"/>
  <c r="D2870" i="1"/>
  <c r="E2870" i="1"/>
  <c r="N2870" i="1" s="1"/>
  <c r="D2871" i="1"/>
  <c r="E2871" i="1"/>
  <c r="N2871" i="1" s="1"/>
  <c r="D2872" i="1"/>
  <c r="E2872" i="1"/>
  <c r="N2872" i="1" s="1"/>
  <c r="D2873" i="1"/>
  <c r="E2873" i="1"/>
  <c r="N2873" i="1" s="1"/>
  <c r="D2874" i="1"/>
  <c r="E2874" i="1"/>
  <c r="N2874" i="1" s="1"/>
  <c r="D2875" i="1"/>
  <c r="E2875" i="1"/>
  <c r="N2875" i="1" s="1"/>
  <c r="D2876" i="1"/>
  <c r="E2876" i="1"/>
  <c r="N2876" i="1" s="1"/>
  <c r="D2877" i="1"/>
  <c r="E2877" i="1"/>
  <c r="N2877" i="1" s="1"/>
  <c r="D2878" i="1"/>
  <c r="E2878" i="1"/>
  <c r="N2878" i="1" s="1"/>
  <c r="D2879" i="1"/>
  <c r="E2879" i="1"/>
  <c r="N2879" i="1" s="1"/>
  <c r="D2880" i="1"/>
  <c r="E2880" i="1"/>
  <c r="N2880" i="1" s="1"/>
  <c r="D2881" i="1"/>
  <c r="E2881" i="1"/>
  <c r="N2881" i="1" s="1"/>
  <c r="D2882" i="1"/>
  <c r="E2882" i="1"/>
  <c r="N2882" i="1" s="1"/>
  <c r="D2883" i="1"/>
  <c r="E2883" i="1"/>
  <c r="N2883" i="1" s="1"/>
  <c r="D2884" i="1"/>
  <c r="E2884" i="1"/>
  <c r="N2884" i="1" s="1"/>
  <c r="D2885" i="1"/>
  <c r="E2885" i="1"/>
  <c r="N2885" i="1" s="1"/>
  <c r="D2886" i="1"/>
  <c r="E2886" i="1"/>
  <c r="N2886" i="1" s="1"/>
  <c r="D2887" i="1"/>
  <c r="E2887" i="1"/>
  <c r="N2887" i="1" s="1"/>
  <c r="D2888" i="1"/>
  <c r="E2888" i="1"/>
  <c r="N2888" i="1" s="1"/>
  <c r="D2889" i="1"/>
  <c r="E2889" i="1"/>
  <c r="N2889" i="1" s="1"/>
  <c r="D2890" i="1"/>
  <c r="E2890" i="1"/>
  <c r="N2890" i="1" s="1"/>
  <c r="D2891" i="1"/>
  <c r="E2891" i="1"/>
  <c r="N2891" i="1" s="1"/>
  <c r="D2892" i="1"/>
  <c r="E2892" i="1"/>
  <c r="N2892" i="1" s="1"/>
  <c r="D2893" i="1"/>
  <c r="E2893" i="1"/>
  <c r="N2893" i="1" s="1"/>
  <c r="D2894" i="1"/>
  <c r="E2894" i="1"/>
  <c r="N2894" i="1" s="1"/>
  <c r="D2895" i="1"/>
  <c r="E2895" i="1"/>
  <c r="N2895" i="1" s="1"/>
  <c r="D2896" i="1"/>
  <c r="E2896" i="1"/>
  <c r="N2896" i="1" s="1"/>
  <c r="D2897" i="1"/>
  <c r="E2897" i="1"/>
  <c r="N2897" i="1" s="1"/>
  <c r="D2898" i="1"/>
  <c r="E2898" i="1"/>
  <c r="N2898" i="1" s="1"/>
  <c r="D2899" i="1"/>
  <c r="E2899" i="1"/>
  <c r="N2899" i="1" s="1"/>
  <c r="D2900" i="1"/>
  <c r="E2900" i="1"/>
  <c r="N2900" i="1" s="1"/>
  <c r="D2901" i="1"/>
  <c r="E2901" i="1"/>
  <c r="N2901" i="1" s="1"/>
  <c r="D2902" i="1"/>
  <c r="E2902" i="1"/>
  <c r="N2902" i="1" s="1"/>
  <c r="D2903" i="1"/>
  <c r="E2903" i="1"/>
  <c r="N2903" i="1" s="1"/>
  <c r="D2904" i="1"/>
  <c r="E2904" i="1"/>
  <c r="N2904" i="1" s="1"/>
  <c r="D2905" i="1"/>
  <c r="E2905" i="1"/>
  <c r="N2905" i="1" s="1"/>
  <c r="D2906" i="1"/>
  <c r="E2906" i="1"/>
  <c r="N2906" i="1" s="1"/>
  <c r="D2907" i="1"/>
  <c r="E2907" i="1"/>
  <c r="N2907" i="1" s="1"/>
  <c r="D2908" i="1"/>
  <c r="E2908" i="1"/>
  <c r="N2908" i="1" s="1"/>
  <c r="D2909" i="1"/>
  <c r="E2909" i="1"/>
  <c r="N2909" i="1" s="1"/>
  <c r="D2910" i="1"/>
  <c r="E2910" i="1"/>
  <c r="N2910" i="1" s="1"/>
  <c r="D2911" i="1"/>
  <c r="E2911" i="1"/>
  <c r="N2911" i="1" s="1"/>
  <c r="D2912" i="1"/>
  <c r="E2912" i="1"/>
  <c r="N2912" i="1" s="1"/>
  <c r="D2913" i="1"/>
  <c r="E2913" i="1"/>
  <c r="N2913" i="1" s="1"/>
  <c r="D2914" i="1"/>
  <c r="E2914" i="1"/>
  <c r="N2914" i="1" s="1"/>
  <c r="D2915" i="1"/>
  <c r="E2915" i="1"/>
  <c r="N2915" i="1" s="1"/>
  <c r="D2916" i="1"/>
  <c r="E2916" i="1"/>
  <c r="N2916" i="1" s="1"/>
  <c r="D2917" i="1"/>
  <c r="E2917" i="1"/>
  <c r="N2917" i="1" s="1"/>
  <c r="D2918" i="1"/>
  <c r="E2918" i="1"/>
  <c r="N2918" i="1" s="1"/>
  <c r="D2919" i="1"/>
  <c r="E2919" i="1"/>
  <c r="N2919" i="1" s="1"/>
  <c r="D2920" i="1"/>
  <c r="E2920" i="1"/>
  <c r="N2920" i="1" s="1"/>
  <c r="D2921" i="1"/>
  <c r="E2921" i="1"/>
  <c r="N2921" i="1" s="1"/>
  <c r="D2922" i="1"/>
  <c r="E2922" i="1"/>
  <c r="N2922" i="1" s="1"/>
  <c r="D2923" i="1"/>
  <c r="E2923" i="1"/>
  <c r="N2923" i="1" s="1"/>
  <c r="D2924" i="1"/>
  <c r="E2924" i="1"/>
  <c r="N2924" i="1" s="1"/>
  <c r="D2925" i="1"/>
  <c r="E2925" i="1"/>
  <c r="N2925" i="1" s="1"/>
  <c r="D2926" i="1"/>
  <c r="E2926" i="1"/>
  <c r="N2926" i="1" s="1"/>
  <c r="D2927" i="1"/>
  <c r="E2927" i="1"/>
  <c r="N2927" i="1" s="1"/>
  <c r="D2928" i="1"/>
  <c r="E2928" i="1"/>
  <c r="N2928" i="1" s="1"/>
  <c r="D2929" i="1"/>
  <c r="E2929" i="1"/>
  <c r="N2929" i="1" s="1"/>
  <c r="D2930" i="1"/>
  <c r="E2930" i="1"/>
  <c r="N2930" i="1" s="1"/>
  <c r="D2931" i="1"/>
  <c r="E2931" i="1"/>
  <c r="N2931" i="1" s="1"/>
  <c r="D2932" i="1"/>
  <c r="E2932" i="1"/>
  <c r="N2932" i="1" s="1"/>
  <c r="D2933" i="1"/>
  <c r="E2933" i="1"/>
  <c r="N2933" i="1" s="1"/>
  <c r="D2934" i="1"/>
  <c r="E2934" i="1"/>
  <c r="N2934" i="1" s="1"/>
  <c r="D2935" i="1"/>
  <c r="E2935" i="1"/>
  <c r="N2935" i="1" s="1"/>
  <c r="D2936" i="1"/>
  <c r="E2936" i="1"/>
  <c r="N2936" i="1" s="1"/>
  <c r="D2937" i="1"/>
  <c r="E2937" i="1"/>
  <c r="N2937" i="1" s="1"/>
  <c r="D2938" i="1"/>
  <c r="E2938" i="1"/>
  <c r="N2938" i="1" s="1"/>
  <c r="D2939" i="1"/>
  <c r="E2939" i="1"/>
  <c r="N2939" i="1" s="1"/>
  <c r="D2940" i="1"/>
  <c r="E2940" i="1"/>
  <c r="N2940" i="1" s="1"/>
  <c r="D2941" i="1"/>
  <c r="E2941" i="1"/>
  <c r="N2941" i="1" s="1"/>
  <c r="D2942" i="1"/>
  <c r="E2942" i="1"/>
  <c r="N2942" i="1" s="1"/>
  <c r="D2943" i="1"/>
  <c r="E2943" i="1"/>
  <c r="N2943" i="1" s="1"/>
  <c r="D2944" i="1"/>
  <c r="E2944" i="1"/>
  <c r="N2944" i="1" s="1"/>
  <c r="D2945" i="1"/>
  <c r="E2945" i="1"/>
  <c r="N2945" i="1" s="1"/>
  <c r="D2946" i="1"/>
  <c r="E2946" i="1"/>
  <c r="N2946" i="1" s="1"/>
  <c r="D2947" i="1"/>
  <c r="E2947" i="1"/>
  <c r="N2947" i="1" s="1"/>
  <c r="D2948" i="1"/>
  <c r="E2948" i="1"/>
  <c r="N2948" i="1" s="1"/>
  <c r="D2949" i="1"/>
  <c r="E2949" i="1"/>
  <c r="N2949" i="1" s="1"/>
  <c r="D2950" i="1"/>
  <c r="E2950" i="1"/>
  <c r="N2950" i="1" s="1"/>
  <c r="D2951" i="1"/>
  <c r="E2951" i="1"/>
  <c r="N2951" i="1" s="1"/>
  <c r="D2952" i="1"/>
  <c r="E2952" i="1"/>
  <c r="N2952" i="1" s="1"/>
  <c r="D2953" i="1"/>
  <c r="E2953" i="1"/>
  <c r="N2953" i="1" s="1"/>
  <c r="D2954" i="1"/>
  <c r="E2954" i="1"/>
  <c r="N2954" i="1" s="1"/>
  <c r="D2955" i="1"/>
  <c r="E2955" i="1"/>
  <c r="N2955" i="1" s="1"/>
  <c r="D2956" i="1"/>
  <c r="E2956" i="1"/>
  <c r="N2956" i="1" s="1"/>
  <c r="D2957" i="1"/>
  <c r="E2957" i="1"/>
  <c r="N2957" i="1" s="1"/>
  <c r="D2958" i="1"/>
  <c r="E2958" i="1"/>
  <c r="N2958" i="1" s="1"/>
  <c r="D2959" i="1"/>
  <c r="E2959" i="1"/>
  <c r="N2959" i="1" s="1"/>
  <c r="D2960" i="1"/>
  <c r="E2960" i="1"/>
  <c r="N2960" i="1" s="1"/>
  <c r="D2961" i="1"/>
  <c r="E2961" i="1"/>
  <c r="N2961" i="1" s="1"/>
  <c r="D2962" i="1"/>
  <c r="E2962" i="1"/>
  <c r="N2962" i="1" s="1"/>
  <c r="D2963" i="1"/>
  <c r="E2963" i="1"/>
  <c r="N2963" i="1" s="1"/>
  <c r="D2964" i="1"/>
  <c r="E2964" i="1"/>
  <c r="N2964" i="1" s="1"/>
  <c r="D2965" i="1"/>
  <c r="E2965" i="1"/>
  <c r="N2965" i="1" s="1"/>
  <c r="D2966" i="1"/>
  <c r="E2966" i="1"/>
  <c r="N2966" i="1" s="1"/>
  <c r="D2967" i="1"/>
  <c r="E2967" i="1"/>
  <c r="N2967" i="1" s="1"/>
  <c r="D2968" i="1"/>
  <c r="E2968" i="1"/>
  <c r="N2968" i="1" s="1"/>
  <c r="D2969" i="1"/>
  <c r="E2969" i="1"/>
  <c r="N2969" i="1" s="1"/>
  <c r="D2970" i="1"/>
  <c r="E2970" i="1"/>
  <c r="N2970" i="1" s="1"/>
  <c r="D2971" i="1"/>
  <c r="E2971" i="1"/>
  <c r="N2971" i="1" s="1"/>
  <c r="D2972" i="1"/>
  <c r="E2972" i="1"/>
  <c r="N2972" i="1" s="1"/>
  <c r="D2973" i="1"/>
  <c r="E2973" i="1"/>
  <c r="N2973" i="1" s="1"/>
  <c r="D2974" i="1"/>
  <c r="E2974" i="1"/>
  <c r="N2974" i="1" s="1"/>
  <c r="D2975" i="1"/>
  <c r="E2975" i="1"/>
  <c r="N2975" i="1" s="1"/>
  <c r="D2976" i="1"/>
  <c r="E2976" i="1"/>
  <c r="N2976" i="1" s="1"/>
  <c r="D2977" i="1"/>
  <c r="E2977" i="1"/>
  <c r="N2977" i="1" s="1"/>
  <c r="D2978" i="1"/>
  <c r="E2978" i="1"/>
  <c r="N2978" i="1" s="1"/>
  <c r="D2979" i="1"/>
  <c r="E2979" i="1"/>
  <c r="N2979" i="1" s="1"/>
  <c r="D2980" i="1"/>
  <c r="E2980" i="1"/>
  <c r="N2980" i="1" s="1"/>
  <c r="D2981" i="1"/>
  <c r="E2981" i="1"/>
  <c r="N2981" i="1" s="1"/>
  <c r="D2982" i="1"/>
  <c r="E2982" i="1"/>
  <c r="N2982" i="1" s="1"/>
  <c r="D2983" i="1"/>
  <c r="E2983" i="1"/>
  <c r="N2983" i="1" s="1"/>
  <c r="D2984" i="1"/>
  <c r="E2984" i="1"/>
  <c r="N2984" i="1" s="1"/>
  <c r="D2985" i="1"/>
  <c r="E2985" i="1"/>
  <c r="N2985" i="1" s="1"/>
  <c r="D2986" i="1"/>
  <c r="E2986" i="1"/>
  <c r="N2986" i="1" s="1"/>
  <c r="D2987" i="1"/>
  <c r="E2987" i="1"/>
  <c r="N2987" i="1" s="1"/>
  <c r="D2988" i="1"/>
  <c r="E2988" i="1"/>
  <c r="N2988" i="1" s="1"/>
  <c r="D2989" i="1"/>
  <c r="E2989" i="1"/>
  <c r="N2989" i="1" s="1"/>
  <c r="D2990" i="1"/>
  <c r="E2990" i="1"/>
  <c r="N2990" i="1" s="1"/>
  <c r="D2991" i="1"/>
  <c r="E2991" i="1"/>
  <c r="N2991" i="1" s="1"/>
  <c r="D2992" i="1"/>
  <c r="E2992" i="1"/>
  <c r="N2992" i="1" s="1"/>
  <c r="D2993" i="1"/>
  <c r="E2993" i="1"/>
  <c r="N2993" i="1" s="1"/>
  <c r="D2994" i="1"/>
  <c r="E2994" i="1"/>
  <c r="N2994" i="1" s="1"/>
  <c r="D2995" i="1"/>
  <c r="E2995" i="1"/>
  <c r="N2995" i="1" s="1"/>
  <c r="D2996" i="1"/>
  <c r="E2996" i="1"/>
  <c r="N2996" i="1" s="1"/>
  <c r="D2997" i="1"/>
  <c r="E2997" i="1"/>
  <c r="N2997" i="1" s="1"/>
  <c r="D2998" i="1"/>
  <c r="E2998" i="1"/>
  <c r="N2998" i="1" s="1"/>
  <c r="D2999" i="1"/>
  <c r="E2999" i="1"/>
  <c r="N2999" i="1" s="1"/>
  <c r="D3000" i="1"/>
  <c r="E3000" i="1"/>
  <c r="N3000" i="1" s="1"/>
  <c r="D3001" i="1"/>
  <c r="E3001" i="1"/>
  <c r="N3001" i="1" s="1"/>
  <c r="D3002" i="1"/>
  <c r="E3002" i="1"/>
  <c r="N3002" i="1" s="1"/>
  <c r="D3003" i="1"/>
  <c r="E3003" i="1"/>
  <c r="N3003" i="1" s="1"/>
  <c r="D3004" i="1"/>
  <c r="E3004" i="1"/>
  <c r="N3004" i="1" s="1"/>
  <c r="D3005" i="1"/>
  <c r="E3005" i="1"/>
  <c r="N3005" i="1" s="1"/>
  <c r="D3006" i="1"/>
  <c r="E3006" i="1"/>
  <c r="N3006" i="1" s="1"/>
  <c r="D3007" i="1"/>
  <c r="E3007" i="1"/>
  <c r="N3007" i="1" s="1"/>
  <c r="D3008" i="1"/>
  <c r="E3008" i="1"/>
  <c r="N3008" i="1" s="1"/>
  <c r="D3009" i="1"/>
  <c r="E3009" i="1"/>
  <c r="N3009" i="1" s="1"/>
  <c r="D3010" i="1"/>
  <c r="E3010" i="1"/>
  <c r="N3010" i="1" s="1"/>
  <c r="D3011" i="1"/>
  <c r="E3011" i="1"/>
  <c r="N3011" i="1" s="1"/>
  <c r="D3012" i="1"/>
  <c r="E3012" i="1"/>
  <c r="N3012" i="1" s="1"/>
  <c r="D3013" i="1"/>
  <c r="E3013" i="1"/>
  <c r="N3013" i="1" s="1"/>
  <c r="D3014" i="1"/>
  <c r="E3014" i="1"/>
  <c r="N3014" i="1" s="1"/>
  <c r="D3015" i="1"/>
  <c r="E3015" i="1"/>
  <c r="N3015" i="1" s="1"/>
  <c r="D3016" i="1"/>
  <c r="E3016" i="1"/>
  <c r="N3016" i="1" s="1"/>
  <c r="D3017" i="1"/>
  <c r="E3017" i="1"/>
  <c r="N3017" i="1" s="1"/>
  <c r="D3018" i="1"/>
  <c r="E3018" i="1"/>
  <c r="N3018" i="1" s="1"/>
  <c r="D3019" i="1"/>
  <c r="E3019" i="1"/>
  <c r="N3019" i="1" s="1"/>
  <c r="D3020" i="1"/>
  <c r="E3020" i="1"/>
  <c r="N3020" i="1" s="1"/>
  <c r="D3021" i="1"/>
  <c r="E3021" i="1"/>
  <c r="N3021" i="1" s="1"/>
  <c r="D3022" i="1"/>
  <c r="E3022" i="1"/>
  <c r="N3022" i="1" s="1"/>
  <c r="D3023" i="1"/>
  <c r="E3023" i="1"/>
  <c r="N3023" i="1" s="1"/>
  <c r="D3024" i="1"/>
  <c r="E3024" i="1"/>
  <c r="N3024" i="1" s="1"/>
  <c r="D3025" i="1"/>
  <c r="E3025" i="1"/>
  <c r="N3025" i="1" s="1"/>
  <c r="D3026" i="1"/>
  <c r="E3026" i="1"/>
  <c r="N3026" i="1" s="1"/>
  <c r="D3027" i="1"/>
  <c r="E3027" i="1"/>
  <c r="N3027" i="1" s="1"/>
  <c r="D3028" i="1"/>
  <c r="E3028" i="1"/>
  <c r="N3028" i="1" s="1"/>
  <c r="D3029" i="1"/>
  <c r="E3029" i="1"/>
  <c r="N3029" i="1" s="1"/>
  <c r="D3030" i="1"/>
  <c r="E3030" i="1"/>
  <c r="N3030" i="1" s="1"/>
  <c r="D3031" i="1"/>
  <c r="E3031" i="1"/>
  <c r="N3031" i="1" s="1"/>
  <c r="D3032" i="1"/>
  <c r="E3032" i="1"/>
  <c r="N3032" i="1" s="1"/>
  <c r="D3033" i="1"/>
  <c r="E3033" i="1"/>
  <c r="N3033" i="1" s="1"/>
  <c r="D3034" i="1"/>
  <c r="E3034" i="1"/>
  <c r="N3034" i="1" s="1"/>
  <c r="D3035" i="1"/>
  <c r="E3035" i="1"/>
  <c r="N3035" i="1" s="1"/>
  <c r="D3036" i="1"/>
  <c r="E3036" i="1"/>
  <c r="N3036" i="1" s="1"/>
  <c r="D3037" i="1"/>
  <c r="E3037" i="1"/>
  <c r="N3037" i="1" s="1"/>
  <c r="D3038" i="1"/>
  <c r="E3038" i="1"/>
  <c r="N3038" i="1" s="1"/>
  <c r="D3039" i="1"/>
  <c r="E3039" i="1"/>
  <c r="N3039" i="1" s="1"/>
  <c r="D3040" i="1"/>
  <c r="E3040" i="1"/>
  <c r="N3040" i="1" s="1"/>
  <c r="D3041" i="1"/>
  <c r="E3041" i="1"/>
  <c r="N3041" i="1" s="1"/>
  <c r="D3042" i="1"/>
  <c r="E3042" i="1"/>
  <c r="N3042" i="1" s="1"/>
  <c r="D3043" i="1"/>
  <c r="E3043" i="1"/>
  <c r="N3043" i="1" s="1"/>
  <c r="D3044" i="1"/>
  <c r="E3044" i="1"/>
  <c r="N3044" i="1" s="1"/>
  <c r="D3045" i="1"/>
  <c r="E3045" i="1"/>
  <c r="N3045" i="1" s="1"/>
  <c r="D3046" i="1"/>
  <c r="E3046" i="1"/>
  <c r="N3046" i="1" s="1"/>
  <c r="D3047" i="1"/>
  <c r="E3047" i="1"/>
  <c r="N3047" i="1" s="1"/>
  <c r="D3048" i="1"/>
  <c r="E3048" i="1"/>
  <c r="N3048" i="1" s="1"/>
  <c r="D3049" i="1"/>
  <c r="E3049" i="1"/>
  <c r="N3049" i="1" s="1"/>
  <c r="D3050" i="1"/>
  <c r="E3050" i="1"/>
  <c r="N3050" i="1" s="1"/>
  <c r="D3051" i="1"/>
  <c r="E3051" i="1"/>
  <c r="N3051" i="1" s="1"/>
  <c r="D3052" i="1"/>
  <c r="E3052" i="1"/>
  <c r="N3052" i="1" s="1"/>
  <c r="D3053" i="1"/>
  <c r="E3053" i="1"/>
  <c r="N3053" i="1" s="1"/>
  <c r="D3054" i="1"/>
  <c r="E3054" i="1"/>
  <c r="N3054" i="1" s="1"/>
  <c r="D3055" i="1"/>
  <c r="E3055" i="1"/>
  <c r="N3055" i="1" s="1"/>
  <c r="D3056" i="1"/>
  <c r="E3056" i="1"/>
  <c r="N3056" i="1" s="1"/>
  <c r="D3057" i="1"/>
  <c r="E3057" i="1"/>
  <c r="N3057" i="1" s="1"/>
  <c r="D3058" i="1"/>
  <c r="E3058" i="1"/>
  <c r="N3058" i="1" s="1"/>
  <c r="D3059" i="1"/>
  <c r="E3059" i="1"/>
  <c r="N3059" i="1" s="1"/>
  <c r="D3060" i="1"/>
  <c r="E3060" i="1"/>
  <c r="N3060" i="1" s="1"/>
  <c r="D3061" i="1"/>
  <c r="E3061" i="1"/>
  <c r="N3061" i="1" s="1"/>
  <c r="D3062" i="1"/>
  <c r="E3062" i="1"/>
  <c r="N3062" i="1" s="1"/>
  <c r="D3063" i="1"/>
  <c r="E3063" i="1"/>
  <c r="N3063" i="1" s="1"/>
  <c r="D3064" i="1"/>
  <c r="E3064" i="1"/>
  <c r="N3064" i="1" s="1"/>
  <c r="D3065" i="1"/>
  <c r="E3065" i="1"/>
  <c r="N3065" i="1" s="1"/>
  <c r="D3066" i="1"/>
  <c r="E3066" i="1"/>
  <c r="N3066" i="1" s="1"/>
  <c r="D3067" i="1"/>
  <c r="E3067" i="1"/>
  <c r="N3067" i="1" s="1"/>
  <c r="D3068" i="1"/>
  <c r="E3068" i="1"/>
  <c r="N3068" i="1" s="1"/>
  <c r="D3069" i="1"/>
  <c r="E3069" i="1"/>
  <c r="N3069" i="1" s="1"/>
  <c r="D3070" i="1"/>
  <c r="E3070" i="1"/>
  <c r="N3070" i="1" s="1"/>
  <c r="D3071" i="1"/>
  <c r="E3071" i="1"/>
  <c r="N3071" i="1" s="1"/>
  <c r="D3072" i="1"/>
  <c r="E3072" i="1"/>
  <c r="N3072" i="1" s="1"/>
  <c r="D3073" i="1"/>
  <c r="E3073" i="1"/>
  <c r="N3073" i="1" s="1"/>
  <c r="D3074" i="1"/>
  <c r="E3074" i="1"/>
  <c r="N3074" i="1" s="1"/>
  <c r="D3075" i="1"/>
  <c r="E3075" i="1"/>
  <c r="N3075" i="1" s="1"/>
  <c r="D3076" i="1"/>
  <c r="E3076" i="1"/>
  <c r="N3076" i="1" s="1"/>
  <c r="D3077" i="1"/>
  <c r="E3077" i="1"/>
  <c r="N3077" i="1" s="1"/>
  <c r="D3078" i="1"/>
  <c r="E3078" i="1"/>
  <c r="N3078" i="1" s="1"/>
  <c r="D3079" i="1"/>
  <c r="E3079" i="1"/>
  <c r="N3079" i="1" s="1"/>
  <c r="D3080" i="1"/>
  <c r="E3080" i="1"/>
  <c r="N3080" i="1" s="1"/>
  <c r="D3081" i="1"/>
  <c r="E3081" i="1"/>
  <c r="N3081" i="1" s="1"/>
  <c r="D3082" i="1"/>
  <c r="E3082" i="1"/>
  <c r="N3082" i="1" s="1"/>
  <c r="D3083" i="1"/>
  <c r="E3083" i="1"/>
  <c r="N3083" i="1" s="1"/>
  <c r="D3084" i="1"/>
  <c r="E3084" i="1"/>
  <c r="N3084" i="1" s="1"/>
  <c r="D3085" i="1"/>
  <c r="E3085" i="1"/>
  <c r="N3085" i="1" s="1"/>
  <c r="D3086" i="1"/>
  <c r="E3086" i="1"/>
  <c r="N3086" i="1" s="1"/>
  <c r="D3087" i="1"/>
  <c r="E3087" i="1"/>
  <c r="N3087" i="1" s="1"/>
  <c r="D3088" i="1"/>
  <c r="E3088" i="1"/>
  <c r="N3088" i="1" s="1"/>
  <c r="D3089" i="1"/>
  <c r="E3089" i="1"/>
  <c r="N3089" i="1" s="1"/>
  <c r="D3090" i="1"/>
  <c r="E3090" i="1"/>
  <c r="N3090" i="1" s="1"/>
  <c r="D3091" i="1"/>
  <c r="E3091" i="1"/>
  <c r="N3091" i="1" s="1"/>
  <c r="D3092" i="1"/>
  <c r="E3092" i="1"/>
  <c r="N3092" i="1" s="1"/>
  <c r="D3093" i="1"/>
  <c r="E3093" i="1"/>
  <c r="N3093" i="1" s="1"/>
  <c r="D3094" i="1"/>
  <c r="E3094" i="1"/>
  <c r="N3094" i="1" s="1"/>
  <c r="D3095" i="1"/>
  <c r="E3095" i="1"/>
  <c r="N3095" i="1" s="1"/>
  <c r="D3096" i="1"/>
  <c r="E3096" i="1"/>
  <c r="N3096" i="1" s="1"/>
  <c r="D3097" i="1"/>
  <c r="E3097" i="1"/>
  <c r="N3097" i="1" s="1"/>
  <c r="D3098" i="1"/>
  <c r="E3098" i="1"/>
  <c r="N3098" i="1" s="1"/>
  <c r="D3099" i="1"/>
  <c r="E3099" i="1"/>
  <c r="N3099" i="1" s="1"/>
  <c r="D3100" i="1"/>
  <c r="E3100" i="1"/>
  <c r="N3100" i="1" s="1"/>
  <c r="D3101" i="1"/>
  <c r="E3101" i="1"/>
  <c r="N3101" i="1" s="1"/>
  <c r="D3102" i="1"/>
  <c r="E3102" i="1"/>
  <c r="N3102" i="1" s="1"/>
  <c r="D3103" i="1"/>
  <c r="E3103" i="1"/>
  <c r="N3103" i="1" s="1"/>
  <c r="D3104" i="1"/>
  <c r="E3104" i="1"/>
  <c r="N3104" i="1" s="1"/>
  <c r="D3105" i="1"/>
  <c r="E3105" i="1"/>
  <c r="N3105" i="1" s="1"/>
  <c r="D3106" i="1"/>
  <c r="E3106" i="1"/>
  <c r="N3106" i="1" s="1"/>
  <c r="D3107" i="1"/>
  <c r="E3107" i="1"/>
  <c r="N3107" i="1" s="1"/>
  <c r="D3108" i="1"/>
  <c r="E3108" i="1"/>
  <c r="N3108" i="1" s="1"/>
  <c r="D3109" i="1"/>
  <c r="E3109" i="1"/>
  <c r="N3109" i="1" s="1"/>
  <c r="D3110" i="1"/>
  <c r="E3110" i="1"/>
  <c r="N3110" i="1" s="1"/>
  <c r="D3111" i="1"/>
  <c r="E3111" i="1"/>
  <c r="N3111" i="1" s="1"/>
  <c r="D3112" i="1"/>
  <c r="E3112" i="1"/>
  <c r="N3112" i="1" s="1"/>
  <c r="D3113" i="1"/>
  <c r="E3113" i="1"/>
  <c r="N3113" i="1" s="1"/>
  <c r="D3114" i="1"/>
  <c r="E3114" i="1"/>
  <c r="N3114" i="1" s="1"/>
  <c r="D3115" i="1"/>
  <c r="E3115" i="1"/>
  <c r="N3115" i="1" s="1"/>
  <c r="D3116" i="1"/>
  <c r="E3116" i="1"/>
  <c r="N3116" i="1" s="1"/>
  <c r="D3117" i="1"/>
  <c r="E3117" i="1"/>
  <c r="N3117" i="1" s="1"/>
  <c r="D3118" i="1"/>
  <c r="E3118" i="1"/>
  <c r="N3118" i="1" s="1"/>
  <c r="D3119" i="1"/>
  <c r="E3119" i="1"/>
  <c r="N3119" i="1" s="1"/>
  <c r="D3120" i="1"/>
  <c r="E3120" i="1"/>
  <c r="N3120" i="1" s="1"/>
  <c r="D3121" i="1"/>
  <c r="E3121" i="1"/>
  <c r="N3121" i="1" s="1"/>
  <c r="D3122" i="1"/>
  <c r="E3122" i="1"/>
  <c r="N3122" i="1" s="1"/>
  <c r="D3123" i="1"/>
  <c r="E3123" i="1"/>
  <c r="N3123" i="1" s="1"/>
  <c r="D3124" i="1"/>
  <c r="E3124" i="1"/>
  <c r="N3124" i="1" s="1"/>
  <c r="D3125" i="1"/>
  <c r="E3125" i="1"/>
  <c r="N3125" i="1" s="1"/>
  <c r="D3126" i="1"/>
  <c r="E3126" i="1"/>
  <c r="N3126" i="1" s="1"/>
  <c r="D3127" i="1"/>
  <c r="E3127" i="1"/>
  <c r="N3127" i="1" s="1"/>
  <c r="D3128" i="1"/>
  <c r="E3128" i="1"/>
  <c r="N3128" i="1" s="1"/>
  <c r="D3129" i="1"/>
  <c r="E3129" i="1"/>
  <c r="N3129" i="1" s="1"/>
  <c r="D3130" i="1"/>
  <c r="E3130" i="1"/>
  <c r="N3130" i="1" s="1"/>
  <c r="D3131" i="1"/>
  <c r="E3131" i="1"/>
  <c r="N3131" i="1" s="1"/>
  <c r="D3132" i="1"/>
  <c r="E3132" i="1"/>
  <c r="N3132" i="1" s="1"/>
  <c r="D3133" i="1"/>
  <c r="E3133" i="1"/>
  <c r="N3133" i="1" s="1"/>
  <c r="D3134" i="1"/>
  <c r="E3134" i="1"/>
  <c r="N3134" i="1" s="1"/>
  <c r="D3135" i="1"/>
  <c r="E3135" i="1"/>
  <c r="N3135" i="1" s="1"/>
  <c r="D3136" i="1"/>
  <c r="E3136" i="1"/>
  <c r="N3136" i="1" s="1"/>
  <c r="D3137" i="1"/>
  <c r="E3137" i="1"/>
  <c r="N3137" i="1" s="1"/>
  <c r="D3138" i="1"/>
  <c r="E3138" i="1"/>
  <c r="N3138" i="1" s="1"/>
  <c r="D3139" i="1"/>
  <c r="E3139" i="1"/>
  <c r="N3139" i="1" s="1"/>
  <c r="D3140" i="1"/>
  <c r="E3140" i="1"/>
  <c r="N3140" i="1" s="1"/>
  <c r="D3141" i="1"/>
  <c r="E3141" i="1"/>
  <c r="N3141" i="1" s="1"/>
  <c r="D3142" i="1"/>
  <c r="E3142" i="1"/>
  <c r="N3142" i="1" s="1"/>
  <c r="D3143" i="1"/>
  <c r="E3143" i="1"/>
  <c r="N3143" i="1" s="1"/>
  <c r="D3144" i="1"/>
  <c r="E3144" i="1"/>
  <c r="N3144" i="1" s="1"/>
  <c r="D3145" i="1"/>
  <c r="E3145" i="1"/>
  <c r="N3145" i="1" s="1"/>
  <c r="D3146" i="1"/>
  <c r="E3146" i="1"/>
  <c r="N3146" i="1" s="1"/>
  <c r="D3147" i="1"/>
  <c r="E3147" i="1"/>
  <c r="N3147" i="1" s="1"/>
  <c r="D3148" i="1"/>
  <c r="E3148" i="1"/>
  <c r="N3148" i="1" s="1"/>
  <c r="D3149" i="1"/>
  <c r="E3149" i="1"/>
  <c r="N3149" i="1" s="1"/>
  <c r="D3150" i="1"/>
  <c r="E3150" i="1"/>
  <c r="N3150" i="1" s="1"/>
  <c r="D3151" i="1"/>
  <c r="E3151" i="1"/>
  <c r="N3151" i="1" s="1"/>
  <c r="D3152" i="1"/>
  <c r="E3152" i="1"/>
  <c r="N3152" i="1" s="1"/>
  <c r="D3153" i="1"/>
  <c r="E3153" i="1"/>
  <c r="N3153" i="1" s="1"/>
  <c r="D3154" i="1"/>
  <c r="E3154" i="1"/>
  <c r="N3154" i="1" s="1"/>
  <c r="D3155" i="1"/>
  <c r="E3155" i="1"/>
  <c r="N3155" i="1" s="1"/>
  <c r="D3156" i="1"/>
  <c r="E3156" i="1"/>
  <c r="N3156" i="1" s="1"/>
  <c r="D3157" i="1"/>
  <c r="E3157" i="1"/>
  <c r="N3157" i="1" s="1"/>
  <c r="D3158" i="1"/>
  <c r="E3158" i="1"/>
  <c r="N3158" i="1" s="1"/>
  <c r="D3159" i="1"/>
  <c r="E3159" i="1"/>
  <c r="N3159" i="1" s="1"/>
  <c r="D3160" i="1"/>
  <c r="E3160" i="1"/>
  <c r="N3160" i="1" s="1"/>
  <c r="D3161" i="1"/>
  <c r="E3161" i="1"/>
  <c r="N3161" i="1" s="1"/>
  <c r="D3162" i="1"/>
  <c r="E3162" i="1"/>
  <c r="N3162" i="1" s="1"/>
  <c r="D3163" i="1"/>
  <c r="E3163" i="1"/>
  <c r="N3163" i="1" s="1"/>
  <c r="D3164" i="1"/>
  <c r="E3164" i="1"/>
  <c r="N3164" i="1" s="1"/>
  <c r="D3165" i="1"/>
  <c r="E3165" i="1"/>
  <c r="N3165" i="1" s="1"/>
  <c r="D3166" i="1"/>
  <c r="E3166" i="1"/>
  <c r="N3166" i="1" s="1"/>
  <c r="D3167" i="1"/>
  <c r="E3167" i="1"/>
  <c r="N3167" i="1" s="1"/>
  <c r="D3168" i="1"/>
  <c r="E3168" i="1"/>
  <c r="N3168" i="1" s="1"/>
  <c r="D3169" i="1"/>
  <c r="E3169" i="1"/>
  <c r="N3169" i="1" s="1"/>
  <c r="D3170" i="1"/>
  <c r="E3170" i="1"/>
  <c r="N3170" i="1" s="1"/>
  <c r="D3171" i="1"/>
  <c r="E3171" i="1"/>
  <c r="N3171" i="1" s="1"/>
  <c r="D3172" i="1"/>
  <c r="E3172" i="1"/>
  <c r="N3172" i="1" s="1"/>
  <c r="D3173" i="1"/>
  <c r="E3173" i="1"/>
  <c r="N3173" i="1" s="1"/>
  <c r="D3174" i="1"/>
  <c r="E3174" i="1"/>
  <c r="N3174" i="1" s="1"/>
  <c r="D3175" i="1"/>
  <c r="E3175" i="1"/>
  <c r="N3175" i="1" s="1"/>
  <c r="D3176" i="1"/>
  <c r="E3176" i="1"/>
  <c r="N3176" i="1" s="1"/>
  <c r="D3177" i="1"/>
  <c r="E3177" i="1"/>
  <c r="N3177" i="1" s="1"/>
  <c r="D3178" i="1"/>
  <c r="E3178" i="1"/>
  <c r="N3178" i="1" s="1"/>
  <c r="D3179" i="1"/>
  <c r="E3179" i="1"/>
  <c r="N3179" i="1" s="1"/>
  <c r="D3180" i="1"/>
  <c r="E3180" i="1"/>
  <c r="N3180" i="1" s="1"/>
  <c r="D3181" i="1"/>
  <c r="E3181" i="1"/>
  <c r="N3181" i="1" s="1"/>
  <c r="D3182" i="1"/>
  <c r="E3182" i="1"/>
  <c r="N3182" i="1" s="1"/>
  <c r="D3183" i="1"/>
  <c r="E3183" i="1"/>
  <c r="N3183" i="1" s="1"/>
  <c r="D3184" i="1"/>
  <c r="E3184" i="1"/>
  <c r="N3184" i="1" s="1"/>
  <c r="D3185" i="1"/>
  <c r="E3185" i="1"/>
  <c r="N3185" i="1" s="1"/>
  <c r="D3186" i="1"/>
  <c r="E3186" i="1"/>
  <c r="N3186" i="1" s="1"/>
  <c r="D3187" i="1"/>
  <c r="E3187" i="1"/>
  <c r="N3187" i="1" s="1"/>
  <c r="D3188" i="1"/>
  <c r="E3188" i="1"/>
  <c r="N3188" i="1" s="1"/>
  <c r="D3189" i="1"/>
  <c r="E3189" i="1"/>
  <c r="N3189" i="1" s="1"/>
  <c r="D3190" i="1"/>
  <c r="E3190" i="1"/>
  <c r="N3190" i="1" s="1"/>
  <c r="D3191" i="1"/>
  <c r="E3191" i="1"/>
  <c r="N3191" i="1" s="1"/>
  <c r="D3192" i="1"/>
  <c r="E3192" i="1"/>
  <c r="N3192" i="1" s="1"/>
  <c r="D3193" i="1"/>
  <c r="E3193" i="1"/>
  <c r="N3193" i="1" s="1"/>
  <c r="D3194" i="1"/>
  <c r="E3194" i="1"/>
  <c r="N3194" i="1" s="1"/>
  <c r="D3195" i="1"/>
  <c r="E3195" i="1"/>
  <c r="N3195" i="1" s="1"/>
  <c r="D3196" i="1"/>
  <c r="E3196" i="1"/>
  <c r="N3196" i="1" s="1"/>
  <c r="D3197" i="1"/>
  <c r="E3197" i="1"/>
  <c r="N3197" i="1" s="1"/>
  <c r="D3198" i="1"/>
  <c r="E3198" i="1"/>
  <c r="N3198" i="1" s="1"/>
  <c r="D3199" i="1"/>
  <c r="E3199" i="1"/>
  <c r="N3199" i="1" s="1"/>
  <c r="D3200" i="1"/>
  <c r="E3200" i="1"/>
  <c r="N3200" i="1" s="1"/>
  <c r="D3201" i="1"/>
  <c r="E3201" i="1"/>
  <c r="N3201" i="1" s="1"/>
  <c r="D3202" i="1"/>
  <c r="E3202" i="1"/>
  <c r="N3202" i="1" s="1"/>
  <c r="D3203" i="1"/>
  <c r="E3203" i="1"/>
  <c r="N3203" i="1" s="1"/>
  <c r="D3204" i="1"/>
  <c r="E3204" i="1"/>
  <c r="N3204" i="1" s="1"/>
  <c r="D3205" i="1"/>
  <c r="E3205" i="1"/>
  <c r="N3205" i="1" s="1"/>
  <c r="D3206" i="1"/>
  <c r="E3206" i="1"/>
  <c r="N3206" i="1" s="1"/>
  <c r="D3207" i="1"/>
  <c r="E3207" i="1"/>
  <c r="N3207" i="1" s="1"/>
  <c r="D3208" i="1"/>
  <c r="E3208" i="1"/>
  <c r="N3208" i="1" s="1"/>
  <c r="D3209" i="1"/>
  <c r="E3209" i="1"/>
  <c r="N3209" i="1" s="1"/>
  <c r="D3210" i="1"/>
  <c r="E3210" i="1"/>
  <c r="N3210" i="1" s="1"/>
  <c r="D3211" i="1"/>
  <c r="E3211" i="1"/>
  <c r="N3211" i="1" s="1"/>
  <c r="D3212" i="1"/>
  <c r="E3212" i="1"/>
  <c r="N3212" i="1" s="1"/>
  <c r="D3213" i="1"/>
  <c r="E3213" i="1"/>
  <c r="N3213" i="1" s="1"/>
  <c r="D3214" i="1"/>
  <c r="E3214" i="1"/>
  <c r="N3214" i="1" s="1"/>
  <c r="D3215" i="1"/>
  <c r="E3215" i="1"/>
  <c r="N3215" i="1" s="1"/>
  <c r="D3216" i="1"/>
  <c r="E3216" i="1"/>
  <c r="N3216" i="1" s="1"/>
  <c r="D3217" i="1"/>
  <c r="E3217" i="1"/>
  <c r="N3217" i="1" s="1"/>
  <c r="D3218" i="1"/>
  <c r="E3218" i="1"/>
  <c r="N3218" i="1" s="1"/>
  <c r="D3219" i="1"/>
  <c r="E3219" i="1"/>
  <c r="N3219" i="1" s="1"/>
  <c r="D3220" i="1"/>
  <c r="E3220" i="1"/>
  <c r="N3220" i="1" s="1"/>
  <c r="D3221" i="1"/>
  <c r="E3221" i="1"/>
  <c r="N3221" i="1" s="1"/>
  <c r="D3222" i="1"/>
  <c r="E3222" i="1"/>
  <c r="N3222" i="1" s="1"/>
  <c r="D3223" i="1"/>
  <c r="E3223" i="1"/>
  <c r="N3223" i="1" s="1"/>
  <c r="D3224" i="1"/>
  <c r="E3224" i="1"/>
  <c r="N3224" i="1" s="1"/>
  <c r="D3225" i="1"/>
  <c r="E3225" i="1"/>
  <c r="N3225" i="1" s="1"/>
  <c r="D3226" i="1"/>
  <c r="E3226" i="1"/>
  <c r="N3226" i="1" s="1"/>
  <c r="D3227" i="1"/>
  <c r="E3227" i="1"/>
  <c r="N3227" i="1" s="1"/>
  <c r="D3228" i="1"/>
  <c r="E3228" i="1"/>
  <c r="N3228" i="1" s="1"/>
  <c r="D3229" i="1"/>
  <c r="E3229" i="1"/>
  <c r="N3229" i="1" s="1"/>
  <c r="D3230" i="1"/>
  <c r="E3230" i="1"/>
  <c r="N3230" i="1" s="1"/>
  <c r="D3231" i="1"/>
  <c r="E3231" i="1"/>
  <c r="N3231" i="1" s="1"/>
  <c r="D3232" i="1"/>
  <c r="E3232" i="1"/>
  <c r="N3232" i="1" s="1"/>
  <c r="D3233" i="1"/>
  <c r="E3233" i="1"/>
  <c r="N3233" i="1" s="1"/>
  <c r="D3234" i="1"/>
  <c r="E3234" i="1"/>
  <c r="N3234" i="1" s="1"/>
  <c r="D3235" i="1"/>
  <c r="E3235" i="1"/>
  <c r="N3235" i="1" s="1"/>
  <c r="D3236" i="1"/>
  <c r="E3236" i="1"/>
  <c r="N3236" i="1" s="1"/>
  <c r="D3237" i="1"/>
  <c r="E3237" i="1"/>
  <c r="N3237" i="1" s="1"/>
  <c r="D3238" i="1"/>
  <c r="E3238" i="1"/>
  <c r="N3238" i="1" s="1"/>
  <c r="D3239" i="1"/>
  <c r="E3239" i="1"/>
  <c r="N3239" i="1" s="1"/>
  <c r="D3240" i="1"/>
  <c r="E3240" i="1"/>
  <c r="N3240" i="1" s="1"/>
  <c r="D3241" i="1"/>
  <c r="E3241" i="1"/>
  <c r="N3241" i="1" s="1"/>
  <c r="D3242" i="1"/>
  <c r="E3242" i="1"/>
  <c r="N3242" i="1" s="1"/>
  <c r="D3243" i="1"/>
  <c r="E3243" i="1"/>
  <c r="N3243" i="1" s="1"/>
  <c r="D3244" i="1"/>
  <c r="E3244" i="1"/>
  <c r="N3244" i="1" s="1"/>
  <c r="D3245" i="1"/>
  <c r="E3245" i="1"/>
  <c r="N3245" i="1" s="1"/>
  <c r="D3246" i="1"/>
  <c r="E3246" i="1"/>
  <c r="N3246" i="1" s="1"/>
  <c r="D3247" i="1"/>
  <c r="E3247" i="1"/>
  <c r="N3247" i="1" s="1"/>
  <c r="D3248" i="1"/>
  <c r="E3248" i="1"/>
  <c r="N3248" i="1" s="1"/>
  <c r="D3249" i="1"/>
  <c r="E3249" i="1"/>
  <c r="N3249" i="1" s="1"/>
  <c r="D3250" i="1"/>
  <c r="E3250" i="1"/>
  <c r="N3250" i="1" s="1"/>
  <c r="D3251" i="1"/>
  <c r="E3251" i="1"/>
  <c r="N3251" i="1" s="1"/>
  <c r="D3252" i="1"/>
  <c r="E3252" i="1"/>
  <c r="N3252" i="1" s="1"/>
  <c r="D3253" i="1"/>
  <c r="E3253" i="1"/>
  <c r="N3253" i="1" s="1"/>
  <c r="D3254" i="1"/>
  <c r="E3254" i="1"/>
  <c r="N3254" i="1" s="1"/>
  <c r="D3255" i="1"/>
  <c r="E3255" i="1"/>
  <c r="N3255" i="1" s="1"/>
  <c r="D3256" i="1"/>
  <c r="E3256" i="1"/>
  <c r="N3256" i="1" s="1"/>
  <c r="D3257" i="1"/>
  <c r="E3257" i="1"/>
  <c r="N3257" i="1" s="1"/>
  <c r="D3258" i="1"/>
  <c r="E3258" i="1"/>
  <c r="N3258" i="1" s="1"/>
  <c r="D3259" i="1"/>
  <c r="E3259" i="1"/>
  <c r="N3259" i="1" s="1"/>
  <c r="D3260" i="1"/>
  <c r="E3260" i="1"/>
  <c r="N3260" i="1" s="1"/>
  <c r="D3261" i="1"/>
  <c r="E3261" i="1"/>
  <c r="N3261" i="1" s="1"/>
  <c r="D3262" i="1"/>
  <c r="E3262" i="1"/>
  <c r="N3262" i="1" s="1"/>
  <c r="D3263" i="1"/>
  <c r="E3263" i="1"/>
  <c r="N3263" i="1" s="1"/>
  <c r="D3264" i="1"/>
  <c r="E3264" i="1"/>
  <c r="N3264" i="1" s="1"/>
  <c r="D3265" i="1"/>
  <c r="E3265" i="1"/>
  <c r="N3265" i="1" s="1"/>
  <c r="D3266" i="1"/>
  <c r="E3266" i="1"/>
  <c r="N3266" i="1" s="1"/>
  <c r="D3267" i="1"/>
  <c r="E3267" i="1"/>
  <c r="N3267" i="1" s="1"/>
  <c r="D3268" i="1"/>
  <c r="E3268" i="1"/>
  <c r="N3268" i="1" s="1"/>
  <c r="D3269" i="1"/>
  <c r="E3269" i="1"/>
  <c r="N3269" i="1" s="1"/>
  <c r="D3270" i="1"/>
  <c r="E3270" i="1"/>
  <c r="N3270" i="1" s="1"/>
  <c r="D3271" i="1"/>
  <c r="E3271" i="1"/>
  <c r="N3271" i="1" s="1"/>
  <c r="D3272" i="1"/>
  <c r="E3272" i="1"/>
  <c r="N3272" i="1" s="1"/>
  <c r="D3273" i="1"/>
  <c r="E3273" i="1"/>
  <c r="N3273" i="1" s="1"/>
  <c r="D3274" i="1"/>
  <c r="E3274" i="1"/>
  <c r="N3274" i="1" s="1"/>
  <c r="D3275" i="1"/>
  <c r="E3275" i="1"/>
  <c r="N3275" i="1" s="1"/>
  <c r="D3276" i="1"/>
  <c r="E3276" i="1"/>
  <c r="N3276" i="1" s="1"/>
  <c r="D3277" i="1"/>
  <c r="E3277" i="1"/>
  <c r="N3277" i="1" s="1"/>
  <c r="D3278" i="1"/>
  <c r="E3278" i="1"/>
  <c r="N3278" i="1" s="1"/>
  <c r="D3279" i="1"/>
  <c r="E3279" i="1"/>
  <c r="N3279" i="1" s="1"/>
  <c r="D3280" i="1"/>
  <c r="E3280" i="1"/>
  <c r="N3280" i="1" s="1"/>
  <c r="D3281" i="1"/>
  <c r="E3281" i="1"/>
  <c r="N3281" i="1" s="1"/>
  <c r="D3282" i="1"/>
  <c r="E3282" i="1"/>
  <c r="N3282" i="1" s="1"/>
  <c r="D3283" i="1"/>
  <c r="E3283" i="1"/>
  <c r="N3283" i="1" s="1"/>
  <c r="D3284" i="1"/>
  <c r="E3284" i="1"/>
  <c r="N3284" i="1" s="1"/>
  <c r="D3285" i="1"/>
  <c r="E3285" i="1"/>
  <c r="N3285" i="1" s="1"/>
  <c r="D3286" i="1"/>
  <c r="E3286" i="1"/>
  <c r="N3286" i="1" s="1"/>
  <c r="D3287" i="1"/>
  <c r="E3287" i="1"/>
  <c r="N3287" i="1" s="1"/>
  <c r="D3288" i="1"/>
  <c r="E3288" i="1"/>
  <c r="N3288" i="1" s="1"/>
  <c r="D3289" i="1"/>
  <c r="E3289" i="1"/>
  <c r="N3289" i="1" s="1"/>
  <c r="D3290" i="1"/>
  <c r="E3290" i="1"/>
  <c r="N3290" i="1" s="1"/>
  <c r="D3291" i="1"/>
  <c r="E3291" i="1"/>
  <c r="N3291" i="1" s="1"/>
  <c r="D3292" i="1"/>
  <c r="E3292" i="1"/>
  <c r="N3292" i="1" s="1"/>
  <c r="D3293" i="1"/>
  <c r="E3293" i="1"/>
  <c r="N3293" i="1" s="1"/>
  <c r="D3294" i="1"/>
  <c r="E3294" i="1"/>
  <c r="N3294" i="1" s="1"/>
  <c r="D3295" i="1"/>
  <c r="E3295" i="1"/>
  <c r="N3295" i="1" s="1"/>
  <c r="D3296" i="1"/>
  <c r="E3296" i="1"/>
  <c r="N3296" i="1" s="1"/>
  <c r="D3297" i="1"/>
  <c r="E3297" i="1"/>
  <c r="N3297" i="1" s="1"/>
  <c r="D3298" i="1"/>
  <c r="E3298" i="1"/>
  <c r="N3298" i="1" s="1"/>
  <c r="D3299" i="1"/>
  <c r="E3299" i="1"/>
  <c r="N3299" i="1" s="1"/>
  <c r="D3300" i="1"/>
  <c r="E3300" i="1"/>
  <c r="N3300" i="1" s="1"/>
  <c r="D3301" i="1"/>
  <c r="E3301" i="1"/>
  <c r="N3301" i="1" s="1"/>
  <c r="D3302" i="1"/>
  <c r="E3302" i="1"/>
  <c r="N3302" i="1" s="1"/>
  <c r="D3303" i="1"/>
  <c r="E3303" i="1"/>
  <c r="N3303" i="1" s="1"/>
  <c r="D3304" i="1"/>
  <c r="E3304" i="1"/>
  <c r="N3304" i="1" s="1"/>
  <c r="D3305" i="1"/>
  <c r="E3305" i="1"/>
  <c r="N3305" i="1" s="1"/>
  <c r="D3306" i="1"/>
  <c r="E3306" i="1"/>
  <c r="N3306" i="1" s="1"/>
  <c r="D3307" i="1"/>
  <c r="E3307" i="1"/>
  <c r="N3307" i="1" s="1"/>
  <c r="D3308" i="1"/>
  <c r="E3308" i="1"/>
  <c r="N3308" i="1" s="1"/>
  <c r="D3309" i="1"/>
  <c r="E3309" i="1"/>
  <c r="N3309" i="1" s="1"/>
  <c r="D3310" i="1"/>
  <c r="E3310" i="1"/>
  <c r="N3310" i="1" s="1"/>
  <c r="D3311" i="1"/>
  <c r="E3311" i="1"/>
  <c r="N3311" i="1" s="1"/>
  <c r="D3312" i="1"/>
  <c r="E3312" i="1"/>
  <c r="N3312" i="1" s="1"/>
  <c r="D3313" i="1"/>
  <c r="E3313" i="1"/>
  <c r="N3313" i="1" s="1"/>
  <c r="D3314" i="1"/>
  <c r="E3314" i="1"/>
  <c r="N3314" i="1" s="1"/>
  <c r="D3315" i="1"/>
  <c r="E3315" i="1"/>
  <c r="N3315" i="1" s="1"/>
  <c r="D3316" i="1"/>
  <c r="E3316" i="1"/>
  <c r="N3316" i="1" s="1"/>
  <c r="D3317" i="1"/>
  <c r="E3317" i="1"/>
  <c r="N3317" i="1" s="1"/>
  <c r="D3318" i="1"/>
  <c r="E3318" i="1"/>
  <c r="N3318" i="1" s="1"/>
  <c r="D3319" i="1"/>
  <c r="E3319" i="1"/>
  <c r="N3319" i="1" s="1"/>
  <c r="D3320" i="1"/>
  <c r="E3320" i="1"/>
  <c r="N3320" i="1" s="1"/>
  <c r="D3321" i="1"/>
  <c r="E3321" i="1"/>
  <c r="N3321" i="1" s="1"/>
  <c r="D3322" i="1"/>
  <c r="E3322" i="1"/>
  <c r="N3322" i="1" s="1"/>
  <c r="D3323" i="1"/>
  <c r="E3323" i="1"/>
  <c r="N3323" i="1" s="1"/>
  <c r="D3324" i="1"/>
  <c r="E3324" i="1"/>
  <c r="N3324" i="1" s="1"/>
  <c r="D3325" i="1"/>
  <c r="E3325" i="1"/>
  <c r="N3325" i="1" s="1"/>
  <c r="D3326" i="1"/>
  <c r="E3326" i="1"/>
  <c r="N3326" i="1" s="1"/>
  <c r="D3327" i="1"/>
  <c r="E3327" i="1"/>
  <c r="N3327" i="1" s="1"/>
  <c r="D3328" i="1"/>
  <c r="E3328" i="1"/>
  <c r="N3328" i="1" s="1"/>
  <c r="D3329" i="1"/>
  <c r="E3329" i="1"/>
  <c r="N3329" i="1" s="1"/>
  <c r="D3330" i="1"/>
  <c r="E3330" i="1"/>
  <c r="N3330" i="1" s="1"/>
  <c r="D3331" i="1"/>
  <c r="E3331" i="1"/>
  <c r="N3331" i="1" s="1"/>
  <c r="D3332" i="1"/>
  <c r="E3332" i="1"/>
  <c r="N3332" i="1" s="1"/>
  <c r="D3333" i="1"/>
  <c r="E3333" i="1"/>
  <c r="N3333" i="1" s="1"/>
  <c r="D3334" i="1"/>
  <c r="E3334" i="1"/>
  <c r="N3334" i="1" s="1"/>
  <c r="D3335" i="1"/>
  <c r="E3335" i="1"/>
  <c r="N3335" i="1" s="1"/>
  <c r="D3336" i="1"/>
  <c r="E3336" i="1"/>
  <c r="N3336" i="1" s="1"/>
  <c r="D3337" i="1"/>
  <c r="E3337" i="1"/>
  <c r="N3337" i="1" s="1"/>
  <c r="D3338" i="1"/>
  <c r="E3338" i="1"/>
  <c r="N3338" i="1" s="1"/>
  <c r="D3339" i="1"/>
  <c r="E3339" i="1"/>
  <c r="N3339" i="1" s="1"/>
  <c r="D3340" i="1"/>
  <c r="E3340" i="1"/>
  <c r="N3340" i="1" s="1"/>
  <c r="D3341" i="1"/>
  <c r="E3341" i="1"/>
  <c r="N3341" i="1" s="1"/>
  <c r="D3342" i="1"/>
  <c r="E3342" i="1"/>
  <c r="N3342" i="1" s="1"/>
  <c r="D3343" i="1"/>
  <c r="E3343" i="1"/>
  <c r="N3343" i="1" s="1"/>
  <c r="D3344" i="1"/>
  <c r="E3344" i="1"/>
  <c r="N3344" i="1" s="1"/>
  <c r="D3345" i="1"/>
  <c r="E3345" i="1"/>
  <c r="N3345" i="1" s="1"/>
  <c r="D3346" i="1"/>
  <c r="E3346" i="1"/>
  <c r="N3346" i="1" s="1"/>
  <c r="D3347" i="1"/>
  <c r="E3347" i="1"/>
  <c r="N3347" i="1" s="1"/>
  <c r="D3348" i="1"/>
  <c r="E3348" i="1"/>
  <c r="N3348" i="1" s="1"/>
  <c r="D3349" i="1"/>
  <c r="E3349" i="1"/>
  <c r="N3349" i="1" s="1"/>
  <c r="D3350" i="1"/>
  <c r="E3350" i="1"/>
  <c r="N3350" i="1" s="1"/>
  <c r="D3351" i="1"/>
  <c r="E3351" i="1"/>
  <c r="N3351" i="1" s="1"/>
  <c r="D3352" i="1"/>
  <c r="E3352" i="1"/>
  <c r="N3352" i="1" s="1"/>
  <c r="D3353" i="1"/>
  <c r="E3353" i="1"/>
  <c r="N3353" i="1" s="1"/>
  <c r="D3354" i="1"/>
  <c r="E3354" i="1"/>
  <c r="N3354" i="1" s="1"/>
  <c r="D3355" i="1"/>
  <c r="E3355" i="1"/>
  <c r="N3355" i="1" s="1"/>
  <c r="D3356" i="1"/>
  <c r="E3356" i="1"/>
  <c r="N3356" i="1" s="1"/>
  <c r="D3357" i="1"/>
  <c r="E3357" i="1"/>
  <c r="N3357" i="1" s="1"/>
  <c r="D3358" i="1"/>
  <c r="E3358" i="1"/>
  <c r="N3358" i="1" s="1"/>
  <c r="D3359" i="1"/>
  <c r="E3359" i="1"/>
  <c r="N3359" i="1" s="1"/>
  <c r="D3360" i="1"/>
  <c r="E3360" i="1"/>
  <c r="N3360" i="1" s="1"/>
  <c r="D3361" i="1"/>
  <c r="E3361" i="1"/>
  <c r="N3361" i="1" s="1"/>
  <c r="D3362" i="1"/>
  <c r="E3362" i="1"/>
  <c r="N3362" i="1" s="1"/>
  <c r="D3363" i="1"/>
  <c r="E3363" i="1"/>
  <c r="N3363" i="1" s="1"/>
  <c r="D3364" i="1"/>
  <c r="E3364" i="1"/>
  <c r="N3364" i="1" s="1"/>
  <c r="D3365" i="1"/>
  <c r="E3365" i="1"/>
  <c r="N3365" i="1" s="1"/>
  <c r="D3366" i="1"/>
  <c r="E3366" i="1"/>
  <c r="N3366" i="1" s="1"/>
  <c r="D3367" i="1"/>
  <c r="E3367" i="1"/>
  <c r="N3367" i="1" s="1"/>
  <c r="D3368" i="1"/>
  <c r="E3368" i="1"/>
  <c r="N3368" i="1" s="1"/>
  <c r="D3369" i="1"/>
  <c r="E3369" i="1"/>
  <c r="N3369" i="1" s="1"/>
  <c r="D3370" i="1"/>
  <c r="E3370" i="1"/>
  <c r="N3370" i="1" s="1"/>
  <c r="D3371" i="1"/>
  <c r="E3371" i="1"/>
  <c r="N3371" i="1" s="1"/>
  <c r="D3372" i="1"/>
  <c r="E3372" i="1"/>
  <c r="N3372" i="1" s="1"/>
  <c r="D3373" i="1"/>
  <c r="E3373" i="1"/>
  <c r="N3373" i="1" s="1"/>
  <c r="D3374" i="1"/>
  <c r="E3374" i="1"/>
  <c r="N3374" i="1" s="1"/>
  <c r="D3375" i="1"/>
  <c r="E3375" i="1"/>
  <c r="N3375" i="1" s="1"/>
  <c r="D3376" i="1"/>
  <c r="E3376" i="1"/>
  <c r="N3376" i="1" s="1"/>
  <c r="D3377" i="1"/>
  <c r="E3377" i="1"/>
  <c r="N3377" i="1" s="1"/>
  <c r="D3378" i="1"/>
  <c r="E3378" i="1"/>
  <c r="N3378" i="1" s="1"/>
  <c r="D3379" i="1"/>
  <c r="E3379" i="1"/>
  <c r="N3379" i="1" s="1"/>
  <c r="D3380" i="1"/>
  <c r="E3380" i="1"/>
  <c r="N3380" i="1" s="1"/>
  <c r="D3381" i="1"/>
  <c r="E3381" i="1"/>
  <c r="N3381" i="1" s="1"/>
  <c r="D3382" i="1"/>
  <c r="E3382" i="1"/>
  <c r="N3382" i="1" s="1"/>
  <c r="D3383" i="1"/>
  <c r="E3383" i="1"/>
  <c r="N3383" i="1" s="1"/>
  <c r="D3384" i="1"/>
  <c r="E3384" i="1"/>
  <c r="N3384" i="1" s="1"/>
  <c r="D3385" i="1"/>
  <c r="E3385" i="1"/>
  <c r="N3385" i="1" s="1"/>
  <c r="D3386" i="1"/>
  <c r="E3386" i="1"/>
  <c r="N3386" i="1" s="1"/>
  <c r="D3387" i="1"/>
  <c r="E3387" i="1"/>
  <c r="N3387" i="1" s="1"/>
  <c r="D3388" i="1"/>
  <c r="E3388" i="1"/>
  <c r="N3388" i="1" s="1"/>
  <c r="D3389" i="1"/>
  <c r="E3389" i="1"/>
  <c r="N3389" i="1" s="1"/>
  <c r="D3390" i="1"/>
  <c r="E3390" i="1"/>
  <c r="N3390" i="1" s="1"/>
  <c r="D3391" i="1"/>
  <c r="E3391" i="1"/>
  <c r="N3391" i="1" s="1"/>
  <c r="D3392" i="1"/>
  <c r="E3392" i="1"/>
  <c r="N3392" i="1" s="1"/>
  <c r="D3393" i="1"/>
  <c r="E3393" i="1"/>
  <c r="N3393" i="1" s="1"/>
  <c r="D3394" i="1"/>
  <c r="E3394" i="1"/>
  <c r="N3394" i="1" s="1"/>
  <c r="D3395" i="1"/>
  <c r="E3395" i="1"/>
  <c r="N3395" i="1" s="1"/>
  <c r="D3396" i="1"/>
  <c r="E3396" i="1"/>
  <c r="N3396" i="1" s="1"/>
  <c r="D3397" i="1"/>
  <c r="E3397" i="1"/>
  <c r="N3397" i="1" s="1"/>
  <c r="D3398" i="1"/>
  <c r="E3398" i="1"/>
  <c r="N3398" i="1" s="1"/>
  <c r="E2" i="1"/>
  <c r="D2" i="1"/>
  <c r="E4" i="6" l="1"/>
  <c r="E6" i="6"/>
  <c r="E8" i="6"/>
  <c r="E10" i="6"/>
  <c r="F6" i="6"/>
  <c r="F10" i="6"/>
  <c r="E3" i="6"/>
  <c r="E9" i="6"/>
  <c r="E7" i="6"/>
  <c r="F3" i="6"/>
  <c r="F5" i="6"/>
  <c r="F7" i="6"/>
  <c r="F9" i="6"/>
  <c r="E2" i="6"/>
  <c r="F4" i="6"/>
  <c r="F8" i="6"/>
  <c r="E5" i="6"/>
  <c r="F2" i="6"/>
  <c r="N2" i="1"/>
  <c r="E4" i="7"/>
  <c r="E6" i="7"/>
  <c r="E8" i="7"/>
  <c r="E10" i="7"/>
  <c r="F2" i="7"/>
  <c r="F6" i="7"/>
  <c r="F8" i="7"/>
  <c r="E2" i="7"/>
  <c r="E5" i="7"/>
  <c r="E9" i="7"/>
  <c r="F4" i="7"/>
  <c r="E7" i="7"/>
  <c r="F3" i="7"/>
  <c r="F5" i="7"/>
  <c r="F7" i="7"/>
  <c r="F9" i="7"/>
  <c r="F11" i="7"/>
  <c r="F10" i="7"/>
  <c r="E3" i="7"/>
  <c r="E11" i="7"/>
  <c r="J2" i="6"/>
  <c r="J4" i="6"/>
  <c r="J6" i="6"/>
  <c r="J8" i="6"/>
  <c r="J10" i="6"/>
  <c r="I4" i="6"/>
  <c r="I6" i="6"/>
  <c r="I8" i="6"/>
  <c r="I10" i="6"/>
  <c r="I3" i="7"/>
  <c r="I4" i="7"/>
  <c r="I5" i="7"/>
  <c r="I6" i="7"/>
  <c r="I7" i="7"/>
  <c r="I8" i="7"/>
  <c r="I9" i="7"/>
  <c r="I10" i="7"/>
  <c r="I11" i="7"/>
  <c r="J2" i="7"/>
  <c r="J3" i="6"/>
  <c r="J5" i="6"/>
  <c r="J7" i="6"/>
  <c r="J9" i="6"/>
  <c r="I3" i="6"/>
  <c r="I5" i="6"/>
  <c r="I7" i="6"/>
  <c r="I9" i="6"/>
  <c r="I2" i="6"/>
  <c r="J3" i="7"/>
  <c r="J4" i="7"/>
  <c r="J5" i="7"/>
  <c r="J6" i="7"/>
  <c r="J7" i="7"/>
  <c r="J8" i="7"/>
  <c r="J9" i="7"/>
  <c r="J10" i="7"/>
  <c r="J11" i="7"/>
  <c r="I2" i="7"/>
</calcChain>
</file>

<file path=xl/sharedStrings.xml><?xml version="1.0" encoding="utf-8"?>
<sst xmlns="http://schemas.openxmlformats.org/spreadsheetml/2006/main" count="17725" uniqueCount="2512">
  <si>
    <t>Code journal</t>
  </si>
  <si>
    <t>Description du journal</t>
  </si>
  <si>
    <t>Date</t>
  </si>
  <si>
    <t>N° de compte</t>
  </si>
  <si>
    <t>Intitulé du compte</t>
  </si>
  <si>
    <t>Pièce</t>
  </si>
  <si>
    <t>Document</t>
  </si>
  <si>
    <t>Libellé</t>
  </si>
  <si>
    <t>Débit</t>
  </si>
  <si>
    <t>Crédit</t>
  </si>
  <si>
    <t>AC</t>
  </si>
  <si>
    <t>Achats</t>
  </si>
  <si>
    <t>401BOSE</t>
  </si>
  <si>
    <t>BOSE BELGIQUE</t>
  </si>
  <si>
    <t>FF00000001</t>
  </si>
  <si>
    <t>BOSE BELGIQUE Facture N° FF00000001</t>
  </si>
  <si>
    <t>Achats Home Cinéma - Union européenne</t>
  </si>
  <si>
    <t>TVA sur autres biens et services</t>
  </si>
  <si>
    <t>TVA due intracommunautaire (biens) 20%</t>
  </si>
  <si>
    <t>Terrains aménagés</t>
  </si>
  <si>
    <t>TERRAINS</t>
  </si>
  <si>
    <t>TERRAINS - SIEGE SOCIAL</t>
  </si>
  <si>
    <t>TVA sur immobilisations 20% Débits</t>
  </si>
  <si>
    <t>MAITRE LEGRAND NOTAIRE</t>
  </si>
  <si>
    <t>401BRANDT</t>
  </si>
  <si>
    <t>BRANDT FRANCE</t>
  </si>
  <si>
    <t>FF00000002</t>
  </si>
  <si>
    <t>BRANDT FRANCE Facture N° FF00000002</t>
  </si>
  <si>
    <t>Achats de téléviseurs - France</t>
  </si>
  <si>
    <t>TVA déductible 20% Débits</t>
  </si>
  <si>
    <t>401CAV</t>
  </si>
  <si>
    <t>COMPTOIR DE L'AUDIOVISUEL</t>
  </si>
  <si>
    <t>FF00000003</t>
  </si>
  <si>
    <t>COMPTOIR DE L'AUDIOVISUEL Facture N° FF00000003</t>
  </si>
  <si>
    <t>Achats de vidéo projecteurs - France</t>
  </si>
  <si>
    <t>Achats Home Cinéma - France</t>
  </si>
  <si>
    <t>Achats de lecteurs et enregistreurs - France</t>
  </si>
  <si>
    <t>Transports sur achats</t>
  </si>
  <si>
    <t>401LGF</t>
  </si>
  <si>
    <t>LG FRANCE</t>
  </si>
  <si>
    <t>FF00000004</t>
  </si>
  <si>
    <t>LG FRANCE Facture N° FF00000004</t>
  </si>
  <si>
    <t>401PAN</t>
  </si>
  <si>
    <t>PANASONIC EUROPE DISTRIBUTION</t>
  </si>
  <si>
    <t>FF00000005</t>
  </si>
  <si>
    <t>PANASONIC EUROPE DISTRIBUTION Facture N° FF00000005</t>
  </si>
  <si>
    <t>Ensembles immobiliers administratifs et commerciaux (A,B..)</t>
  </si>
  <si>
    <t>BATIMENT1.001</t>
  </si>
  <si>
    <t>BATIMENT ADMINISTRATIF - MURS</t>
  </si>
  <si>
    <t>BATIMENT1.002</t>
  </si>
  <si>
    <t>BATIMENT ADMINISTRATIF - TOITURE</t>
  </si>
  <si>
    <t>BATIMENT1.003</t>
  </si>
  <si>
    <t>BATIMENT ADMINISTRATIFS - ELECTRICITE</t>
  </si>
  <si>
    <t>BATIMENT1.004</t>
  </si>
  <si>
    <t>BATIMENT ADMINISTRATIF - AMENAGEMENTS</t>
  </si>
  <si>
    <t>BATIMENT1.005</t>
  </si>
  <si>
    <t>BATIMENT ADMINISTRATIF  - CHAUFFAGE</t>
  </si>
  <si>
    <t>Ensembles immobiliers industriels (A, B...)</t>
  </si>
  <si>
    <t>ENTREPOT.001</t>
  </si>
  <si>
    <t>ENTREPOT - MURS</t>
  </si>
  <si>
    <t>ENTREPOT.002</t>
  </si>
  <si>
    <t>ENTREPOT - TOITURE</t>
  </si>
  <si>
    <t>ENTREPOT.003</t>
  </si>
  <si>
    <t>ENTREPOT - ELECTRICITE</t>
  </si>
  <si>
    <t>ENTREPOT.004</t>
  </si>
  <si>
    <t>ENTREPOT - AMENAGEMENTS INTERIEURS</t>
  </si>
  <si>
    <t>ENTREPOT.005</t>
  </si>
  <si>
    <t>ENTREPOT - CHAUFFAGE</t>
  </si>
  <si>
    <t>MAGASIN</t>
  </si>
  <si>
    <t>MAGASIN - MURS</t>
  </si>
  <si>
    <t>MAGASIN - AMENAGEMENTS INTERIEURS</t>
  </si>
  <si>
    <t>MAGASINS -ELECTRICITE ET CHAUFFAGE</t>
  </si>
  <si>
    <t>MAGASINS</t>
  </si>
  <si>
    <t>MAGASIN  SIEGE SOCIAL</t>
  </si>
  <si>
    <t>Mobilier</t>
  </si>
  <si>
    <t>BURDIR_001</t>
  </si>
  <si>
    <t>BUREAU DIRECTION</t>
  </si>
  <si>
    <t>4041BUROMOD</t>
  </si>
  <si>
    <t>BURDIR_002</t>
  </si>
  <si>
    <t>BURDIR_003</t>
  </si>
  <si>
    <t>BURCOMM_001</t>
  </si>
  <si>
    <t>BUREAU COMMERCIAL 1</t>
  </si>
  <si>
    <t>404BUROMOD</t>
  </si>
  <si>
    <t>BUROMOD</t>
  </si>
  <si>
    <t>BURCOMM_002</t>
  </si>
  <si>
    <t>BUREAU COMMERCIAL 2</t>
  </si>
  <si>
    <t>BURCOMM_003</t>
  </si>
  <si>
    <t>BUREAU COMMERCIAL 3</t>
  </si>
  <si>
    <t>BURCOMM_004</t>
  </si>
  <si>
    <t>BUREAU COMMERCIAL 4</t>
  </si>
  <si>
    <t>BURCOMM_005</t>
  </si>
  <si>
    <t>BUREAU COMMERCIAL 5</t>
  </si>
  <si>
    <t>BURCOMM_006</t>
  </si>
  <si>
    <t>BUREAU COMMERCIAL 6</t>
  </si>
  <si>
    <t>FAUTDIR_001</t>
  </si>
  <si>
    <t>FAUTEUIL DIRECTION 1</t>
  </si>
  <si>
    <t>401ESPACE</t>
  </si>
  <si>
    <t>FAUTDIR_002</t>
  </si>
  <si>
    <t>FAUTEUIL DIRECTION 2</t>
  </si>
  <si>
    <t>FAUTDIR_003</t>
  </si>
  <si>
    <t>FAUTEUIL DIRECTION 3</t>
  </si>
  <si>
    <t>FAUTADM</t>
  </si>
  <si>
    <t>FAUTEUILS PERSONNEL ADMINISTRATIF</t>
  </si>
  <si>
    <t>404ESPACE</t>
  </si>
  <si>
    <t>ESPACE BUREAUX</t>
  </si>
  <si>
    <t>SERVEUR</t>
  </si>
  <si>
    <t>SERVEUR INFORMATIQUE TOSHIBA</t>
  </si>
  <si>
    <t>404OFFICE</t>
  </si>
  <si>
    <t>OFFICE DEPOT</t>
  </si>
  <si>
    <t>Multirisques</t>
  </si>
  <si>
    <t>PA 4748454</t>
  </si>
  <si>
    <t>MULTIRISQUES PROFESSIONNELLE</t>
  </si>
  <si>
    <t>401BALL</t>
  </si>
  <si>
    <t>CHRISTIAN BALL ASSUREUR</t>
  </si>
  <si>
    <t>Honoraires divers</t>
  </si>
  <si>
    <t>NH 24548</t>
  </si>
  <si>
    <t>ME GERRER AVOCAT  ACTE CONSTUTUTIF SOCIETE</t>
  </si>
  <si>
    <t>401GERRER</t>
  </si>
  <si>
    <t>MAITRE GERRER AVOCAT</t>
  </si>
  <si>
    <t>Electricité, Essence, Gaz</t>
  </si>
  <si>
    <t>RC 17/04-01</t>
  </si>
  <si>
    <t>RELEVE CARBURANT GO VU AVRIL 2017</t>
  </si>
  <si>
    <t>401SSLEFEVRE</t>
  </si>
  <si>
    <t>STATION SERVICE LEFEVRE NANCY</t>
  </si>
  <si>
    <t>RC 17/04 -02</t>
  </si>
  <si>
    <t>RELEVE CARBURANT SP 95 - AVRIL 2017</t>
  </si>
  <si>
    <t>Transports sur ventes</t>
  </si>
  <si>
    <t>FTRA 04/17</t>
  </si>
  <si>
    <t>TRANSPORT DE L'EST  FACT AVRIL 2017</t>
  </si>
  <si>
    <t>401TRANSPORTS</t>
  </si>
  <si>
    <t>TRANSPORT DE L'EST</t>
  </si>
  <si>
    <t>Frais de télécommunications</t>
  </si>
  <si>
    <t>FTEL 04/17</t>
  </si>
  <si>
    <t>ORANGE ABONNEMENT AVRIL 2017</t>
  </si>
  <si>
    <t>401ORANGE</t>
  </si>
  <si>
    <t>ORANGE</t>
  </si>
  <si>
    <t>401PHI</t>
  </si>
  <si>
    <t>PHILIPS FRANCE</t>
  </si>
  <si>
    <t>FF00000006</t>
  </si>
  <si>
    <t>PHILIPS FRANCE Facture N° FF00000006</t>
  </si>
  <si>
    <t>Matériel de bureau et matériel informatique</t>
  </si>
  <si>
    <t>IMPCANON</t>
  </si>
  <si>
    <t>IMPRIMANTE CANON</t>
  </si>
  <si>
    <t>ACER_001</t>
  </si>
  <si>
    <t>PC ACER ASPIE SECRETARIAT</t>
  </si>
  <si>
    <t>ACER_002</t>
  </si>
  <si>
    <t>PC ACER ASPIRE SERVICES LOGISTIQUES</t>
  </si>
  <si>
    <t>ACER_003</t>
  </si>
  <si>
    <t>PC ACER ASPIRE ASSISTANTE COMMERCIALE</t>
  </si>
  <si>
    <t>TOSHIBA_001</t>
  </si>
  <si>
    <t>PC PORTABLE TOSHIBA DIRECTION GENERALE</t>
  </si>
  <si>
    <t>TOSHIBA_002</t>
  </si>
  <si>
    <t>PC PORTABLE TOSHIBA DIRECTION COMMERCIALE</t>
  </si>
  <si>
    <t>TOSHIBA_003</t>
  </si>
  <si>
    <t>PC PORTABLE TOSHIBA DIRECTION FINANCIERE</t>
  </si>
  <si>
    <t>Concessions et droits similaires, brevets, licences, marques</t>
  </si>
  <si>
    <t>MSOFFICE</t>
  </si>
  <si>
    <t>MSOFFICE - LICENCE MUKLTIPLE SUITE BUREAUTIQUE</t>
  </si>
  <si>
    <t>404CONTROL</t>
  </si>
  <si>
    <t>CONTROL DATA SYSTEM</t>
  </si>
  <si>
    <t>FF00000007</t>
  </si>
  <si>
    <t>PANASONIC EUROPE DISTRIBUTION Facture N° FF00000007</t>
  </si>
  <si>
    <t>PGI</t>
  </si>
  <si>
    <t>LICENCE PROGICIEL DE GESTION</t>
  </si>
  <si>
    <t>ASUS_001</t>
  </si>
  <si>
    <t>PC ASUS COMMERCIAL 1</t>
  </si>
  <si>
    <t>ASUS_002</t>
  </si>
  <si>
    <t>PC ASUS COMMERCIAL 2</t>
  </si>
  <si>
    <t>ASUS_003</t>
  </si>
  <si>
    <t>PC ASUS COMMERCIAL 3</t>
  </si>
  <si>
    <t>ASUS_004</t>
  </si>
  <si>
    <t>PC ASUS COMMERCIAL 4</t>
  </si>
  <si>
    <t>ASUS_005</t>
  </si>
  <si>
    <t>PC ASUS COMMERCIAL 5</t>
  </si>
  <si>
    <t>ASUS_006</t>
  </si>
  <si>
    <t>PC ASUS COMMERCIAL 6</t>
  </si>
  <si>
    <t>ASUS_007</t>
  </si>
  <si>
    <t>PC AUS COMERCIAL 7</t>
  </si>
  <si>
    <t>ASUS_008</t>
  </si>
  <si>
    <t>PC ASUS COMMERCIAL 8</t>
  </si>
  <si>
    <t>FF00000008</t>
  </si>
  <si>
    <t>LG FRANCE Facture N° FF00000008</t>
  </si>
  <si>
    <t>RC 17/05-01</t>
  </si>
  <si>
    <t>RELEVE CARBURANT GO VU MAI 2017</t>
  </si>
  <si>
    <t>RC 17/05-02</t>
  </si>
  <si>
    <t>RELEVE CARBURANT SP 95 MAI 2017</t>
  </si>
  <si>
    <t>FTRA 05/17</t>
  </si>
  <si>
    <t>TRANSPORT DE L'EST  FACT MAI 2017</t>
  </si>
  <si>
    <t>FTEL 05/17</t>
  </si>
  <si>
    <t>ORANGE ABONNEMENT MAI 2017</t>
  </si>
  <si>
    <t>401GRU</t>
  </si>
  <si>
    <t>GRUNDIG ALLEMAGNE</t>
  </si>
  <si>
    <t>FF00000009</t>
  </si>
  <si>
    <t>GRUNDIG ALLEMAGNE Facture N° FF00000009</t>
  </si>
  <si>
    <t>Achats de téléviseurs - Union Européenne</t>
  </si>
  <si>
    <t>TRAFFIC200D</t>
  </si>
  <si>
    <t>RENAULT TRAFFIC 2000</t>
  </si>
  <si>
    <t>404RENAULT</t>
  </si>
  <si>
    <t>RENAULT VEHICULES INDUSTRIELS</t>
  </si>
  <si>
    <t>FFD00000002</t>
  </si>
  <si>
    <t>BOSE BELGIQUE Facture d'acompte N° FFD00000002</t>
  </si>
  <si>
    <t>Fournisseurs - Avances et acomptes versés sur commandes</t>
  </si>
  <si>
    <t>FF00000010</t>
  </si>
  <si>
    <t>BOSE BELGIQUE Facture N° FF00000010</t>
  </si>
  <si>
    <t>401SAMSUNG</t>
  </si>
  <si>
    <t>SAMSUNG ELECTRONICS BELGIQUE</t>
  </si>
  <si>
    <t>FFD00000003</t>
  </si>
  <si>
    <t>SAMSUNG ELECTRONICS BELGIQUE Facture d'acompte N° FFD00000003</t>
  </si>
  <si>
    <t>FF00000011</t>
  </si>
  <si>
    <t>SAMSUNG ELECTRONICS BELGIQUE Facture N° FF00000011</t>
  </si>
  <si>
    <t>Achats d'accessoires TV - Union européenne</t>
  </si>
  <si>
    <t>Achats de lecteurs et enregistreurs - Union Européenne</t>
  </si>
  <si>
    <t>401SONY</t>
  </si>
  <si>
    <t>SONY FRANCE</t>
  </si>
  <si>
    <t>FF00000012</t>
  </si>
  <si>
    <t>SONY FRANCE Facture N° FF00000012</t>
  </si>
  <si>
    <t>AF00000001</t>
  </si>
  <si>
    <t>SONY FRANCE Avoir N° AF00000001</t>
  </si>
  <si>
    <t>RC 17/06-01</t>
  </si>
  <si>
    <t>RELEVE CARBURANT GO VU JUIN 2017</t>
  </si>
  <si>
    <t>RC 17/06 -02</t>
  </si>
  <si>
    <t>RELEVE CARBURANT SP 95 - JUIN  2017</t>
  </si>
  <si>
    <t>FTEL 06/17</t>
  </si>
  <si>
    <t>ORANGE ABONNEMENT JUIN 2017</t>
  </si>
  <si>
    <t>FTRA 06/17</t>
  </si>
  <si>
    <t>TRANSPORT DE L'EST  FACT JUIN 2017</t>
  </si>
  <si>
    <t>Honoraires</t>
  </si>
  <si>
    <t>NH EX T1</t>
  </si>
  <si>
    <t>FIDEST HONORAIRES AVRIL - JUIN</t>
  </si>
  <si>
    <t>TVA déductible 20% Encaissements</t>
  </si>
  <si>
    <t>401FIDEST</t>
  </si>
  <si>
    <t>FIDUCIAIRE DE L'EST</t>
  </si>
  <si>
    <t>FF00000013</t>
  </si>
  <si>
    <t>SAMSUNG ELECTRONICS BELGIQUE Facture N° FF00000013</t>
  </si>
  <si>
    <t>401HARMAN</t>
  </si>
  <si>
    <t>HARMAN KARDON FRANCE DISTRIBUTION</t>
  </si>
  <si>
    <t>FF00000014</t>
  </si>
  <si>
    <t>HARMAN KARDON FRANCE DISTRIBUTION Facture N° FF00000014</t>
  </si>
  <si>
    <t>401MARANTZ</t>
  </si>
  <si>
    <t>MARANTZ</t>
  </si>
  <si>
    <t>FF00000015</t>
  </si>
  <si>
    <t>MARANTZ Facture N° FF00000015</t>
  </si>
  <si>
    <t>FFD00000004</t>
  </si>
  <si>
    <t>BOSE BELGIQUE Facture d'acompte N° FFD00000004</t>
  </si>
  <si>
    <t>Taxes sur le chiffre d'affaires sur factures non parvenues</t>
  </si>
  <si>
    <t>FF00000016</t>
  </si>
  <si>
    <t>COMPTOIR DE L'AUDIOVISUEL Facture N° FF00000016</t>
  </si>
  <si>
    <t>Achats d'accessoires TV - France</t>
  </si>
  <si>
    <t>AF00000002</t>
  </si>
  <si>
    <t>MARANTZ Avoir N° AF00000002</t>
  </si>
  <si>
    <t>FF00000017</t>
  </si>
  <si>
    <t>BOSE BELGIQUE Facture N° FF00000017</t>
  </si>
  <si>
    <t>AF00000003</t>
  </si>
  <si>
    <t>COMPTOIR DE L'AUDIOVISUEL Avoir N° AF00000003</t>
  </si>
  <si>
    <t>FFD00000005</t>
  </si>
  <si>
    <t>LG FRANCE Facture d'acompte N° FFD00000005</t>
  </si>
  <si>
    <t>Annonces et insertions</t>
  </si>
  <si>
    <t>FA 6564</t>
  </si>
  <si>
    <t>PUBLICIS CAMPAGNE ANNONCES PRESSE LOCALE</t>
  </si>
  <si>
    <t>401PUBLICIS</t>
  </si>
  <si>
    <t>PUBLICIS AGENCE REGIONALE NANCY</t>
  </si>
  <si>
    <t>RC 17/07-01</t>
  </si>
  <si>
    <t>RELEVE CARBURANT GO VU JUILLET 2017</t>
  </si>
  <si>
    <t>RC 17/07/-02</t>
  </si>
  <si>
    <t>RELEVE CARBURANT SP 95 JUILLET 2017</t>
  </si>
  <si>
    <t>FTRA 07/17</t>
  </si>
  <si>
    <t>TRANSPORT DE L'EST  FACT JUILLET 2017</t>
  </si>
  <si>
    <t>FTEL 07/17</t>
  </si>
  <si>
    <t>ORANGE ABONNEMENT JUILLET 2017</t>
  </si>
  <si>
    <t>FF00000018</t>
  </si>
  <si>
    <t>SAMSUNG ELECTRONICS BELGIQUE Facture N° FF00000018</t>
  </si>
  <si>
    <t>401MELICONI</t>
  </si>
  <si>
    <t>MELICONI FRANCE</t>
  </si>
  <si>
    <t>FF00000019</t>
  </si>
  <si>
    <t>MELICONI FRANCE Facture N° FF00000019</t>
  </si>
  <si>
    <t>FF00000020</t>
  </si>
  <si>
    <t>LG FRANCE Facture N° FF00000020</t>
  </si>
  <si>
    <t>FF00000021</t>
  </si>
  <si>
    <t>BOSE BELGIQUE Facture N° FF00000021</t>
  </si>
  <si>
    <t>AF00000004</t>
  </si>
  <si>
    <t>BOSE BELGIQUE Avoir N° AF00000004</t>
  </si>
  <si>
    <t>FTRA 08/17</t>
  </si>
  <si>
    <t>TRANSPORT DE L'EST  FACT AOUT 2017</t>
  </si>
  <si>
    <t>RC 17/08-01</t>
  </si>
  <si>
    <t>RELEVE CARBURANT GO VU AOUT 2017</t>
  </si>
  <si>
    <t>RC 17/08/-02</t>
  </si>
  <si>
    <t>RELEVE CARBURANT SP 95 AOUT 2017</t>
  </si>
  <si>
    <t>FTEL 08/17</t>
  </si>
  <si>
    <t>ORANGE ABONNEMENT AOUT 2017</t>
  </si>
  <si>
    <t>FF00000022</t>
  </si>
  <si>
    <t>GRUNDIG ALLEMAGNE Facture N° FF00000022</t>
  </si>
  <si>
    <t>401ACER</t>
  </si>
  <si>
    <t>ACER COMPUTER FRANCE</t>
  </si>
  <si>
    <t>FF00000023</t>
  </si>
  <si>
    <t>ACER COMPUTER FRANCE Facture N° FF00000023</t>
  </si>
  <si>
    <t>Achats de pièces détachées - France</t>
  </si>
  <si>
    <t>401YAMAHA</t>
  </si>
  <si>
    <t>YAMAHA AUDIO PRODUCTS</t>
  </si>
  <si>
    <t>FF00000024</t>
  </si>
  <si>
    <t>YAMAHA AUDIO PRODUCTS Facture N° FF00000024</t>
  </si>
  <si>
    <t>FF00000025</t>
  </si>
  <si>
    <t>PHILIPS FRANCE Facture N° FF00000025</t>
  </si>
  <si>
    <t>AF00000005</t>
  </si>
  <si>
    <t>ACER COMPUTER FRANCE Avoir N° AF00000005</t>
  </si>
  <si>
    <t>FF00000026</t>
  </si>
  <si>
    <t>PANASONIC EUROPE DISTRIBUTION Facture N° FF00000026</t>
  </si>
  <si>
    <t>401THOMSON</t>
  </si>
  <si>
    <t>THOMSON FRANCE</t>
  </si>
  <si>
    <t>FF00000027</t>
  </si>
  <si>
    <t>THOMSON FRANCE Facture N° FF00000027</t>
  </si>
  <si>
    <t>FF00000028</t>
  </si>
  <si>
    <t>LG FRANCE Facture N° FF00000028</t>
  </si>
  <si>
    <t>AF00000006</t>
  </si>
  <si>
    <t>THOMSON FRANCE Avoir N° AF00000006</t>
  </si>
  <si>
    <t>RC 17/09-01</t>
  </si>
  <si>
    <t>RELEVE CARBURANT GO VU SEPTEMBRE 2017</t>
  </si>
  <si>
    <t>RC 17/09-02</t>
  </si>
  <si>
    <t>RELEVE CARBURANT SP 95 SEPTEMBRE 2017</t>
  </si>
  <si>
    <t>FTRA 09/17</t>
  </si>
  <si>
    <t>TRANSPORT DE L'EST  FACT SEPTEMBRE 2017</t>
  </si>
  <si>
    <t>FTEL 09/17</t>
  </si>
  <si>
    <t>ORANGE ABONNEMENT SEPTEMBRE 2017</t>
  </si>
  <si>
    <t>NH EX T2</t>
  </si>
  <si>
    <t>FIDEST HONORAIRES JUILLET SEPTEMBRE 2017</t>
  </si>
  <si>
    <t>Commissions et courtages sur ventes</t>
  </si>
  <si>
    <t>NH AC</t>
  </si>
  <si>
    <t>COMMISSION AVRIL SEPTEMBRE JULIEN KLEBER</t>
  </si>
  <si>
    <t>401KLEBER</t>
  </si>
  <si>
    <t>KLEBER AGENT COMMERCIAL</t>
  </si>
  <si>
    <t>FF00000029</t>
  </si>
  <si>
    <t>LG FRANCE Facture N° FF00000029</t>
  </si>
  <si>
    <t>FF00000030</t>
  </si>
  <si>
    <t>ACER COMPUTER FRANCE Facture N° FF00000030</t>
  </si>
  <si>
    <t>401SONYEUROP</t>
  </si>
  <si>
    <t>SONY EUROPE</t>
  </si>
  <si>
    <t>FF00000031</t>
  </si>
  <si>
    <t>SONY EUROPE Facture N° FF00000031</t>
  </si>
  <si>
    <t>AF00000007</t>
  </si>
  <si>
    <t>LG FRANCE Avoir N° AF00000007</t>
  </si>
  <si>
    <t>REL 17/10-01</t>
  </si>
  <si>
    <t>RELEVE CARBURANT GO VU OCTOBRE 2017</t>
  </si>
  <si>
    <t>REL 17/10-02</t>
  </si>
  <si>
    <t>RELEVE CARBURANT SP 95 OCTOBRE 2017</t>
  </si>
  <si>
    <t>FTRA 10/17</t>
  </si>
  <si>
    <t>TRANSPORT DE L'EST  FACT OCTOBRE 2017</t>
  </si>
  <si>
    <t>FTEL 10/17</t>
  </si>
  <si>
    <t>ORANGE ABONNEMENT OCTOBRE  2017</t>
  </si>
  <si>
    <t>FF00000032</t>
  </si>
  <si>
    <t>LG FRANCE Facture N° FF00000032</t>
  </si>
  <si>
    <t>FF00000033</t>
  </si>
  <si>
    <t>COMPTOIR DE L'AUDIOVISUEL Facture N° FF00000033</t>
  </si>
  <si>
    <t>FF00000034</t>
  </si>
  <si>
    <t>PANASONIC EUROPE DISTRIBUTION Facture N° FF00000034</t>
  </si>
  <si>
    <t>REL 17/11-01</t>
  </si>
  <si>
    <t>RELEVE CARBURANT GO VU NOVEMBRE 2017</t>
  </si>
  <si>
    <t>REL 17/11-02</t>
  </si>
  <si>
    <t>RELEVEVE CARBURANT SP 95 NOVEMBRE 2017</t>
  </si>
  <si>
    <t>FTRA 11/17</t>
  </si>
  <si>
    <t>TRANSPORT DE L'EST  FACT NOVEMBRE 2017</t>
  </si>
  <si>
    <t>FTEL 11/17</t>
  </si>
  <si>
    <t>ORANGE ABONNEMENT NOVEMBRE 2017</t>
  </si>
  <si>
    <t>FF00000035</t>
  </si>
  <si>
    <t>YAMAHA AUDIO PRODUCTS Facture N° FF00000035</t>
  </si>
  <si>
    <t>FF00000036</t>
  </si>
  <si>
    <t>PANASONIC EUROPE DISTRIBUTION Facture N° FF00000036</t>
  </si>
  <si>
    <t>401PIO</t>
  </si>
  <si>
    <t>PIONEER FRANCE</t>
  </si>
  <si>
    <t>FF00000037</t>
  </si>
  <si>
    <t>PIONEER FRANCE Facture N° FF00000037</t>
  </si>
  <si>
    <t>FF00000038</t>
  </si>
  <si>
    <t>ACER COMPUTER FRANCE Facture N° FF00000038</t>
  </si>
  <si>
    <t>FF00000039</t>
  </si>
  <si>
    <t>LG FRANCE Facture N° FF00000039</t>
  </si>
  <si>
    <t>AF00000008</t>
  </si>
  <si>
    <t>LG FRANCE Avoir N° AF00000008</t>
  </si>
  <si>
    <t>REL 17/12-01</t>
  </si>
  <si>
    <t>RELEVE CARBURANT GO VU DECEMBRE 2017</t>
  </si>
  <si>
    <t>REL 17/12-02</t>
  </si>
  <si>
    <t>RELEVE CARBURANT SP 95 DECEMBRE 2017</t>
  </si>
  <si>
    <t>FTRA 12/17</t>
  </si>
  <si>
    <t>TRANSPORT DE L'EST  FACT DECEMBRE 2017</t>
  </si>
  <si>
    <t>FTEL 12/17</t>
  </si>
  <si>
    <t>ORANGE ABONNEMENT DECEMBRE 2017</t>
  </si>
  <si>
    <t>NH EX T3</t>
  </si>
  <si>
    <t>FIDEST HONORAIRES OCTOBRE DECEMBRE 2017</t>
  </si>
  <si>
    <t>FF00000040</t>
  </si>
  <si>
    <t>THOMSON FRANCE Facture N° FF00000040</t>
  </si>
  <si>
    <t>401CGV</t>
  </si>
  <si>
    <t>COMPAGNIE GENERALE DE VIDEOTECHNIQUE</t>
  </si>
  <si>
    <t>FF00000041</t>
  </si>
  <si>
    <t>COMPAGNIE GENERALE DE VIDEOTECHNIQUE Facture N° FF00000041</t>
  </si>
  <si>
    <t>401LDLC</t>
  </si>
  <si>
    <t>DE LA CHENAUDIERE</t>
  </si>
  <si>
    <t>FF00000042</t>
  </si>
  <si>
    <t>DE LA CHENAUDIERE Facture N° FF00000042</t>
  </si>
  <si>
    <t>FF00000043</t>
  </si>
  <si>
    <t>SAMSUNG ELECTRONICS BELGIQUE Facture N° FF00000043</t>
  </si>
  <si>
    <t>AF00000009</t>
  </si>
  <si>
    <t>SAMSUNG ELECTRONICS BELGIQUE Avoir N° AF00000009</t>
  </si>
  <si>
    <t>REL 18/01-01</t>
  </si>
  <si>
    <t>RELEVE CARBURANT GO VU JANVIER 2018</t>
  </si>
  <si>
    <t>REL 18/01-02</t>
  </si>
  <si>
    <t>RELEVE CARBURANT SP 95  JANVIER 2018</t>
  </si>
  <si>
    <t>FTRA 01/18</t>
  </si>
  <si>
    <t>TRANSPORT DE L'EST  FACT JANVIER 2018</t>
  </si>
  <si>
    <t>FTEL 01/18</t>
  </si>
  <si>
    <t>ORANGE ABONNEMENT JANVIER 2018</t>
  </si>
  <si>
    <t>FF00000044</t>
  </si>
  <si>
    <t>BRANDT FRANCE Facture N° FF00000044</t>
  </si>
  <si>
    <t>FF00000045</t>
  </si>
  <si>
    <t>LG FRANCE Facture N° FF00000045</t>
  </si>
  <si>
    <t>FF00000046</t>
  </si>
  <si>
    <t>COMPTOIR DE L'AUDIOVISUEL Facture N° FF00000046</t>
  </si>
  <si>
    <t>REL 18/02-01</t>
  </si>
  <si>
    <t>RELEVE CARBURANT GO VU FEVRIER 2018</t>
  </si>
  <si>
    <t>REL 18/02-02</t>
  </si>
  <si>
    <t>RELEVE CARBURANT SP 95 FEVRIER 2018</t>
  </si>
  <si>
    <t>FTRA 02/18</t>
  </si>
  <si>
    <t>TRANSPORT DE L'EST  FACT FEVRIER 2018</t>
  </si>
  <si>
    <t>FTEL 02/18</t>
  </si>
  <si>
    <t>ORANGE ABONNEMENT FEVRIER 2018</t>
  </si>
  <si>
    <t>FF00000047</t>
  </si>
  <si>
    <t>BOSE BELGIQUE Facture N° FF00000047</t>
  </si>
  <si>
    <t>401GEA</t>
  </si>
  <si>
    <t>GENERALE DE L'ELECTRONIQUE AUDIOVISUELLE</t>
  </si>
  <si>
    <t>FF00000048</t>
  </si>
  <si>
    <t>GENERALE DE L'ELECTRONIQUE AUDIOVISUELLE Facture N° FF00000048</t>
  </si>
  <si>
    <t>FF00000049</t>
  </si>
  <si>
    <t>ACER COMPUTER FRANCE Facture N° FF00000049</t>
  </si>
  <si>
    <t>FF00000050</t>
  </si>
  <si>
    <t>SONY EUROPE Facture N° FF00000050</t>
  </si>
  <si>
    <t>AF00000010</t>
  </si>
  <si>
    <t>GENERALE DE L'ELECTRONIQUE AUDIOVISUELLE Avoir N° AF00000010</t>
  </si>
  <si>
    <t>AF00000011</t>
  </si>
  <si>
    <t>SONY EUROPE Avoir N° AF00000011</t>
  </si>
  <si>
    <t>FF00000051</t>
  </si>
  <si>
    <t>ACER COMPUTER FRANCE Facture N° FF00000051</t>
  </si>
  <si>
    <t>FF00000052</t>
  </si>
  <si>
    <t>BOSE BELGIQUE Facture N° FF00000052</t>
  </si>
  <si>
    <t>REL 18/03-01</t>
  </si>
  <si>
    <t>RELEVE CARBURANT GO VU MARS 2018</t>
  </si>
  <si>
    <t>REL 18/03-02</t>
  </si>
  <si>
    <t>RELEVE CARBURANT GO SP 95 MARS 2018</t>
  </si>
  <si>
    <t>FTRA 03/18</t>
  </si>
  <si>
    <t>TRANSPORT DE L'EST  FACT MARS 2018</t>
  </si>
  <si>
    <t>FTEL 03/18</t>
  </si>
  <si>
    <t>ORANGE ABONNEMENT MARS 2017</t>
  </si>
  <si>
    <t>FIDEST HONORAIRES JANVIER MARS 2018</t>
  </si>
  <si>
    <t>NH AC 02</t>
  </si>
  <si>
    <t>COMMISSIONS JULIEN KLEBER OCTOBRE 2017 MARS 2018</t>
  </si>
  <si>
    <t>NH EX S17</t>
  </si>
  <si>
    <t>FIDEST SOLDE HONORAIRES BILAN DECLARATIONS</t>
  </si>
  <si>
    <t>BP</t>
  </si>
  <si>
    <t>Banque Populaire - CC principal</t>
  </si>
  <si>
    <t>Virements internes</t>
  </si>
  <si>
    <t>VERSEMENT ESPECES CAISSE SIEGE SOCIAL</t>
  </si>
  <si>
    <t>Banque populaire - CC principal</t>
  </si>
  <si>
    <t>EMPRUNT BANQUE POPULAIRE 700 000 € - 2017</t>
  </si>
  <si>
    <t>EMPBP01</t>
  </si>
  <si>
    <t>VIREMENT EMPRUNT BANQUE POPULAIRE</t>
  </si>
  <si>
    <t>Commissions et frais sur émission d'emprunts</t>
  </si>
  <si>
    <t>FRAIS DE DOSSIER EMPRUNT BANQUE POPULAIRE</t>
  </si>
  <si>
    <t>FAI 2017.01</t>
  </si>
  <si>
    <t>AC 54845</t>
  </si>
  <si>
    <t>APPORT COMPTE COURANT BELLANGER</t>
  </si>
  <si>
    <t>CC BALLANGER</t>
  </si>
  <si>
    <t>MAITRE LEGRAND NOTAIRE REGLEMENT BATIMENT ADMINISTRATIF</t>
  </si>
  <si>
    <t>FAI 2017.002</t>
  </si>
  <si>
    <t>MAITRE LEGRAND NOTAIRE REGLEMENT ENTREPOT</t>
  </si>
  <si>
    <t>AC 54915</t>
  </si>
  <si>
    <t>APPORT COMPTE COURANT LEFEVRE</t>
  </si>
  <si>
    <t>CC LEFEVRE</t>
  </si>
  <si>
    <t>BOSE BELGIQUE RGLT FA 0001</t>
  </si>
  <si>
    <t>FAI 2017.005</t>
  </si>
  <si>
    <t>MAITRE LEGRAND NOTAIRE REGLEMENT MAGASIN</t>
  </si>
  <si>
    <t>FAI 2017.004</t>
  </si>
  <si>
    <t>BUROMOD REGLEMENT FACTURE BUREAUX DIRECTION</t>
  </si>
  <si>
    <t>FAI 2017.007</t>
  </si>
  <si>
    <t>FAI 2017.009</t>
  </si>
  <si>
    <t>FAI 2017-010</t>
  </si>
  <si>
    <t>FAI 2017-011</t>
  </si>
  <si>
    <t>FAI 2017-013</t>
  </si>
  <si>
    <t>FAI 2017-015</t>
  </si>
  <si>
    <t>411STUDIO4</t>
  </si>
  <si>
    <t>STUDIO4</t>
  </si>
  <si>
    <t>STUDIO 4  REGLEMENT FV 007</t>
  </si>
  <si>
    <t>POL ASS RCP 2017.01</t>
  </si>
  <si>
    <t>Frais sur effets</t>
  </si>
  <si>
    <t>AP 548545</t>
  </si>
  <si>
    <t>COMMISSION ENC EFFETS BP AVRIL 2017</t>
  </si>
  <si>
    <t>Personnel - Rémunérations dues</t>
  </si>
  <si>
    <t>VIRSAL 04/17</t>
  </si>
  <si>
    <t>VIREMENT REMUNERATIONS NETTES AVRIL 2017</t>
  </si>
  <si>
    <t>AD 45945</t>
  </si>
  <si>
    <t>VIREMENT DESTINATION SOCIETE GENERALE</t>
  </si>
  <si>
    <t>NH 2017-01</t>
  </si>
  <si>
    <t>FAI 2017-016</t>
  </si>
  <si>
    <t>EMPRUNT BP MENSUALITE MAI 2017</t>
  </si>
  <si>
    <t>Assurances emprunts</t>
  </si>
  <si>
    <t>Intérêts des emprunts et dettes assimilés</t>
  </si>
  <si>
    <t>FAI 2017-017</t>
  </si>
  <si>
    <t>Crédit-bail mobilier</t>
  </si>
  <si>
    <t>CITROEN</t>
  </si>
  <si>
    <t>CITROEN - Redevance de crédit bail MAI 2017</t>
  </si>
  <si>
    <t>CONTROL DATA SYSTEM LICENCES MS OFFICE</t>
  </si>
  <si>
    <t>LG FRANCE RGLT FA 004</t>
  </si>
  <si>
    <t>FAI 2017-021</t>
  </si>
  <si>
    <t>411IMAGIN</t>
  </si>
  <si>
    <t>IMAG'IN</t>
  </si>
  <si>
    <t>IMAG'IN REGL FV 004</t>
  </si>
  <si>
    <t>411GITEM57</t>
  </si>
  <si>
    <t>GITEM FRIEDRICH</t>
  </si>
  <si>
    <t>GITEM FRIEDRICH RGLT FV 0005</t>
  </si>
  <si>
    <t>REMBOURSERMENT CREDIT DE TVA AVRIL 2017</t>
  </si>
  <si>
    <t>Crédit de TVA à reporter</t>
  </si>
  <si>
    <t>AP 145215</t>
  </si>
  <si>
    <t>COMMISSION ENCAISSEMENT EFFETS BP MAI 2017</t>
  </si>
  <si>
    <t>VIR SAL 17/05</t>
  </si>
  <si>
    <t>VIREMENT REMUNERATIONS NETTES MAI 2017</t>
  </si>
  <si>
    <t>411CORA683</t>
  </si>
  <si>
    <t>CORA WITTENHEIM</t>
  </si>
  <si>
    <t>RE00001</t>
  </si>
  <si>
    <t>CORA WITTENHEIM ENC LC  003</t>
  </si>
  <si>
    <t>411CORA671</t>
  </si>
  <si>
    <t>CORA STRASBOURG</t>
  </si>
  <si>
    <t>CORA STRASBOURG ENC LC  002</t>
  </si>
  <si>
    <t>411CORA541</t>
  </si>
  <si>
    <t>CORA HOUDEMONT</t>
  </si>
  <si>
    <t>CORA HOUDEMONT ENC LC  001</t>
  </si>
  <si>
    <t>REM ENC EFFETS CORA</t>
  </si>
  <si>
    <t>BRANDT FRANCE REGLEMENT FA 002</t>
  </si>
  <si>
    <t>COMPTOIR DE L'AUDIOVISUEL RGLT FA 003</t>
  </si>
  <si>
    <t>EMPRUNT BP MENSUALITE JUIN 2017</t>
  </si>
  <si>
    <t>AD 06.101</t>
  </si>
  <si>
    <t>FRAIS REM ENC EFFETS 5/06/2017</t>
  </si>
  <si>
    <t>BOSE ACOMPTE SUR COMMANDE 00010</t>
  </si>
  <si>
    <t>411LEDIGHC</t>
  </si>
  <si>
    <t>LEDIG HOME CINEMA</t>
  </si>
  <si>
    <t>LEDIG HOME CINEMA RGLT FV 0012</t>
  </si>
  <si>
    <t>GRUNDIG RGLT FV 009</t>
  </si>
  <si>
    <t>CITROEN - Redevance de crédit bail JUIN 2017</t>
  </si>
  <si>
    <t>411DIGITALTV</t>
  </si>
  <si>
    <t>DIGITAL TV</t>
  </si>
  <si>
    <t>DIGITAL TV CH ACOMPTE CDE 0034</t>
  </si>
  <si>
    <t>SAMSUNG BELGIQUE ACOMPTE CDE 0011</t>
  </si>
  <si>
    <t>411GITEM08</t>
  </si>
  <si>
    <t>GITEM PONSARD</t>
  </si>
  <si>
    <t>GITEM PONSARD CH ACOMPTE CDE 0035</t>
  </si>
  <si>
    <t>AC 1489564</t>
  </si>
  <si>
    <t>VIREMENT DE FONDS ORIGINE CREDIT LYONNAIS</t>
  </si>
  <si>
    <t>AC 4877458</t>
  </si>
  <si>
    <t>VIREMENT DE FONDS ORIGINE CREDIT MUTUEL</t>
  </si>
  <si>
    <t>BOSE BELGIQUE RGLT FA 0010</t>
  </si>
  <si>
    <t>LG FRANCE RGLT FA 008</t>
  </si>
  <si>
    <t>AP 478545</t>
  </si>
  <si>
    <t>COMMISSION ENCAISSEMENT EFFETS BP JUIN 2017</t>
  </si>
  <si>
    <t>TVA à décaisser en France</t>
  </si>
  <si>
    <t>AD 217548</t>
  </si>
  <si>
    <t>REGLEMENT TVA MAI 2017</t>
  </si>
  <si>
    <t>VIR SAL 18/06</t>
  </si>
  <si>
    <t>VIREMENT REMUNERATIONS NETTES JUIN 2017</t>
  </si>
  <si>
    <t>411CORA512</t>
  </si>
  <si>
    <t>CORA REIMS CORMONTREUIL</t>
  </si>
  <si>
    <t>RE00003</t>
  </si>
  <si>
    <t>Client SA CORA REIMS CORMONTREUIL</t>
  </si>
  <si>
    <t>411CORA081</t>
  </si>
  <si>
    <t>CORA VILLERS SEMEUSE</t>
  </si>
  <si>
    <t>LC  CORA VILLERS SEMEUSE</t>
  </si>
  <si>
    <t>REM ENC LC CORA REMS ET VILLERS SEMEUSE</t>
  </si>
  <si>
    <t>EMPRUNT BP MENSUALITE JUILLET 2017</t>
  </si>
  <si>
    <t>AD 07011</t>
  </si>
  <si>
    <t>FRAIS ENC REM LC 003 CORA REIMLS VILLERS SEMEUSE</t>
  </si>
  <si>
    <t>BOSE ACOMPTE SUR CDE 00016</t>
  </si>
  <si>
    <t>CITROEN - Redevance de crédit bail JUILLET 2017</t>
  </si>
  <si>
    <t>BOXER</t>
  </si>
  <si>
    <t>BOXER - Redevance de crédit bail JUILLET 2017</t>
  </si>
  <si>
    <t>RET DAB</t>
  </si>
  <si>
    <t>RETRAIT ESPECES CAISSE SIEGE SOCIAL</t>
  </si>
  <si>
    <t>LG FRANCE ACOMPTE SUR CDE 0017</t>
  </si>
  <si>
    <t>AD 478563</t>
  </si>
  <si>
    <t>REGLEMENT TVA JUIN 2017</t>
  </si>
  <si>
    <t>411CONNEXION251</t>
  </si>
  <si>
    <t>CONNEXION EXINCOURT</t>
  </si>
  <si>
    <t>RE00010</t>
  </si>
  <si>
    <t>CONNEXION EXINCOURT RGLT FV 0038</t>
  </si>
  <si>
    <t>411CONNEXION541</t>
  </si>
  <si>
    <t>CONNEXION PONT A MOUSSON</t>
  </si>
  <si>
    <t>CONNEXION PONT A MOUSSON RGLT FV 0040</t>
  </si>
  <si>
    <t>REM ENC LC CONNEXION EXINCOURT PONT A MOUSSON</t>
  </si>
  <si>
    <t>411CONNEXION671</t>
  </si>
  <si>
    <t>CONNEXION STRASBOURG</t>
  </si>
  <si>
    <t>RE00011</t>
  </si>
  <si>
    <t>CONNEXION STRASBOURG RGLT FV 0039</t>
  </si>
  <si>
    <t>PREL 071702</t>
  </si>
  <si>
    <t>FRAIS REM ENC LEC CONNEXION</t>
  </si>
  <si>
    <t>VIRSAL 07/17</t>
  </si>
  <si>
    <t>VIREMENT REMUNERATIONS NETTES JUILLET 2017</t>
  </si>
  <si>
    <t>AP 478451</t>
  </si>
  <si>
    <t>COMMISSION ENCAISSEMENT EFFETS BP JUILLET 2017</t>
  </si>
  <si>
    <t>SAMSUNG ELECTRONICS BELGIQUE RGLT FA 018</t>
  </si>
  <si>
    <t>411DAVID</t>
  </si>
  <si>
    <t>DAVID ACOUSTICS</t>
  </si>
  <si>
    <t>DAVID ACOUSTICS ACOMPTE CDE 0066</t>
  </si>
  <si>
    <t>HARMAN KARDON RGLT FA 014</t>
  </si>
  <si>
    <t>CORA REGLEMENT FV 0042</t>
  </si>
  <si>
    <t>411CONFORAMA391</t>
  </si>
  <si>
    <t>CONFORAMA LONS LE SAULNIER</t>
  </si>
  <si>
    <t>RE00012</t>
  </si>
  <si>
    <t>CONFORAMA LONSLE SAULNIER</t>
  </si>
  <si>
    <t>411CONFORAMA541</t>
  </si>
  <si>
    <t>CONFORAMA NANCY</t>
  </si>
  <si>
    <t>CONFORAMA NANCY RGLT FV 0013</t>
  </si>
  <si>
    <t>411CONNEXION672</t>
  </si>
  <si>
    <t>CONNEXION SELESTAT</t>
  </si>
  <si>
    <t>CONNEXION SELESTAT RGLT FV 0047</t>
  </si>
  <si>
    <t>411CONFORAMA251</t>
  </si>
  <si>
    <t>CONFORAMA BESANCON</t>
  </si>
  <si>
    <t>CONFORAMA BESANCONRGLT FV 0021</t>
  </si>
  <si>
    <t>REM ENC LC CONFORAMA CONNEXION</t>
  </si>
  <si>
    <t>411CONFORAMA901</t>
  </si>
  <si>
    <t>CONFORAMA TREVENANS</t>
  </si>
  <si>
    <t>CONFORAMA TREVENANS RGLT FV 0016</t>
  </si>
  <si>
    <t>SONY FRANCE FGLT FA 012 - AVOIR 001</t>
  </si>
  <si>
    <t>CORA STRASBOURG RGLT FV 041</t>
  </si>
  <si>
    <t>411CORA551</t>
  </si>
  <si>
    <t>CORA VERDUN</t>
  </si>
  <si>
    <t>CORA VERDUN RGLT FV 031</t>
  </si>
  <si>
    <t>411CORA681</t>
  </si>
  <si>
    <t>CORA COLMAR</t>
  </si>
  <si>
    <t>CORA COLMAR RGLT FV 0032</t>
  </si>
  <si>
    <t>411CORA881</t>
  </si>
  <si>
    <t>CORA REMIREMONT</t>
  </si>
  <si>
    <t>CORA REMIREMEONT RGLT FV 33</t>
  </si>
  <si>
    <t>EMPRUNT BP MENSUALITE AOUT 2017</t>
  </si>
  <si>
    <t>PREL 170804</t>
  </si>
  <si>
    <t>FRAIS REM ENC 0012</t>
  </si>
  <si>
    <t>CITROEN - Redevance de crédit bail AOUT 2017</t>
  </si>
  <si>
    <t>411BERLIOZAC</t>
  </si>
  <si>
    <t>BERLIOZ AUDIO CONSEIL</t>
  </si>
  <si>
    <t>RE00017</t>
  </si>
  <si>
    <t>BERLIOZ AUDIO CONSEIL RGLT FV 0050</t>
  </si>
  <si>
    <t>BOXER - Redevance de crédit bail AOUT 2017</t>
  </si>
  <si>
    <t>BOSE BELGIQUE RGLT FA 0021</t>
  </si>
  <si>
    <t>BOSE BELGIQUE RBST AVOIR 004</t>
  </si>
  <si>
    <t>AP 697843</t>
  </si>
  <si>
    <t>COMMISSION ENCAISSEMENT EFFETS BP AOUT 2017</t>
  </si>
  <si>
    <t>AD 148745</t>
  </si>
  <si>
    <t>REGLEMENT TVA JUILLET 2017</t>
  </si>
  <si>
    <t>VIRSAL 08/17</t>
  </si>
  <si>
    <t>VIREMENT REMUNERATIONS NETTES AOUT 2017</t>
  </si>
  <si>
    <t>LG FRANCE RGLT FA 020</t>
  </si>
  <si>
    <t>GRUNDIG ALLEMAGNE RGLT FA 22</t>
  </si>
  <si>
    <t>411CONFORAMA512</t>
  </si>
  <si>
    <t>CONFORAMA CORMONTREUIL</t>
  </si>
  <si>
    <t>CONFORAMA NANCU RGLT FV 0036</t>
  </si>
  <si>
    <t>MARANTZ RGLT FA 015 - AVOIR 002</t>
  </si>
  <si>
    <t>411CONFORAMA701</t>
  </si>
  <si>
    <t>CONFORAMA VESOUL</t>
  </si>
  <si>
    <t>RE00019</t>
  </si>
  <si>
    <t>411CONFORAMA671</t>
  </si>
  <si>
    <t>CONFORAMA STRASBOURG</t>
  </si>
  <si>
    <t>CONFORAMA STRASBOURG RGLT FV 671</t>
  </si>
  <si>
    <t>ENC LCR CONFORAMA</t>
  </si>
  <si>
    <t>COMPTOIR DE L'AUDIOVISUE RGLT FA 0016</t>
  </si>
  <si>
    <t>411ESPACECAR</t>
  </si>
  <si>
    <t>ESPACE CARRE D'ARTS</t>
  </si>
  <si>
    <t>ESPACE CARRE D'ARTS RGLT FV 55</t>
  </si>
  <si>
    <t>411PROXYCONF</t>
  </si>
  <si>
    <t>PROXY CONFORT</t>
  </si>
  <si>
    <t>PROXY CONFORT ACOMPTE COMMANDE 0084</t>
  </si>
  <si>
    <t>EMPRUNT BP MENSUALITE SEPTEMBRE 2017</t>
  </si>
  <si>
    <t>411HFCENTER</t>
  </si>
  <si>
    <t>HIFI STEREO CENTER</t>
  </si>
  <si>
    <t>HIFI STEREO CENTER RGLT FV 0083</t>
  </si>
  <si>
    <t>411DARTY901</t>
  </si>
  <si>
    <t>DARTY BELFORT</t>
  </si>
  <si>
    <t>DARTY BELFORT ACOMPTE CDE 0085</t>
  </si>
  <si>
    <t>CITROEN - Redevance de crédit bail SEPTEMBRE 2017</t>
  </si>
  <si>
    <t>RE00020</t>
  </si>
  <si>
    <t>DAVID ACOUSTICS RGLT FV 0066</t>
  </si>
  <si>
    <t>CONNEXION PONT A MOUSSON RGLT FV 0067</t>
  </si>
  <si>
    <t>411MEGAHERTZ</t>
  </si>
  <si>
    <t>MEGAHERTZ</t>
  </si>
  <si>
    <t>MEGAHERTZ RGLT FV 0069</t>
  </si>
  <si>
    <t>411TVCONCEPT</t>
  </si>
  <si>
    <t>TV CONCEPT</t>
  </si>
  <si>
    <t>TV CONCEPT RGLT FV 0068</t>
  </si>
  <si>
    <t>ENC LCR CONNEXION MEGAHERTZ ET TV CONCEPT</t>
  </si>
  <si>
    <t>411ABSOLU</t>
  </si>
  <si>
    <t>ABSOLU DOMOTIQUE</t>
  </si>
  <si>
    <t>ABSOLU DOMOTIQUE RGLT FV 0070</t>
  </si>
  <si>
    <t>BOXER - Redevance de crédit bail SEPTEMBRE 2017</t>
  </si>
  <si>
    <t>411AUCHAN</t>
  </si>
  <si>
    <t>AUCHAN CENTRALE D'ACHAT REGION EST</t>
  </si>
  <si>
    <t>RE00021</t>
  </si>
  <si>
    <t>AUCHAN RGLT FV 0046 - AVOIR 004</t>
  </si>
  <si>
    <t>AC 7898745</t>
  </si>
  <si>
    <t>VIREMENT DE FONDS ORIFINE CREDIT MUTUEL</t>
  </si>
  <si>
    <t>AD 410256</t>
  </si>
  <si>
    <t>REGLEMENT TVA AOUT 2017</t>
  </si>
  <si>
    <t>411ELECTROSERV</t>
  </si>
  <si>
    <t>ELECTROSERVICES MOSELLE</t>
  </si>
  <si>
    <t>ELECTROSERVICES MOSELLE ACOMPTE CDE 93</t>
  </si>
  <si>
    <t>AP 648745</t>
  </si>
  <si>
    <t>FRAIS ENCAISSEMENT EFFETS BP  SEPTEMBRE 2017</t>
  </si>
  <si>
    <t>VIRSAL 09/17</t>
  </si>
  <si>
    <t>VIREMENT REMUNERATIONS NETTES SEPTEMBRE 2017</t>
  </si>
  <si>
    <t>CORA VILLERS SEMEUSE RGLT FV 75</t>
  </si>
  <si>
    <t>411IDEMCOM</t>
  </si>
  <si>
    <t>IDEM COMMUNICATION</t>
  </si>
  <si>
    <t>IDEM COMMUNICATION RGLT FV 063</t>
  </si>
  <si>
    <t>411LECLERC101</t>
  </si>
  <si>
    <t>LECLERC ROMILLY</t>
  </si>
  <si>
    <t>LECLERC ROMILLY RGLT FV 078</t>
  </si>
  <si>
    <t>411AUDIOPROD</t>
  </si>
  <si>
    <t>AUDIO VISUEL PRODUCTS26 ROUTE DE GERBOISE</t>
  </si>
  <si>
    <t>RE00024</t>
  </si>
  <si>
    <t>AUDIO VISUEL PRODUCTS RGLT FV 0082</t>
  </si>
  <si>
    <t>411CONFORAMA682</t>
  </si>
  <si>
    <t>CONFORAMA COLMAR</t>
  </si>
  <si>
    <t>CON FORAMA COLMAR RGLY FV 0053</t>
  </si>
  <si>
    <t>ENC LCR AUDIOVISUEL PRODUCT ET CONFORAMA COLMAR</t>
  </si>
  <si>
    <t>EMPRUNT BP MENSUALITE OCTOBRE 2017</t>
  </si>
  <si>
    <t>AD 584545</t>
  </si>
  <si>
    <t>KLEBER AGENT COMMERCIAL REGLEMENT COMMISSIONS AU 30/09/2017</t>
  </si>
  <si>
    <t>THOMSON RBST AVOIR 006</t>
  </si>
  <si>
    <t>SONY EUROPE RGLT FA 031</t>
  </si>
  <si>
    <t>CITROEN - Redevance de crédit bail OCTOBRE 2017</t>
  </si>
  <si>
    <t>BOXER - Redevance de crédit bail OCTOBRE 2017</t>
  </si>
  <si>
    <t>LG FRANCE RBST AVOIR 007</t>
  </si>
  <si>
    <t>411EKZMARTIN</t>
  </si>
  <si>
    <t>EINKAUFZENTRUM MARTINKEN</t>
  </si>
  <si>
    <t>EKZ MARTINKEN RGLT FV 0103</t>
  </si>
  <si>
    <t>AD 554841</t>
  </si>
  <si>
    <t>REGLEMENT TVA SEPTEMBRE 2017</t>
  </si>
  <si>
    <t>411EPMATTER</t>
  </si>
  <si>
    <t>ELECTRICITE PROFESSIONNELLE</t>
  </si>
  <si>
    <t>RE00025</t>
  </si>
  <si>
    <t>ELECTRICITE PROFESSIONNELLE RGLT FV 0087</t>
  </si>
  <si>
    <t>411CONFORAMA571</t>
  </si>
  <si>
    <t>CONFORAMA METZ</t>
  </si>
  <si>
    <t>CONFORAMA METZ ACOMPTE CDE 108</t>
  </si>
  <si>
    <t>REM ENC CHEQUE ELECT.PROF ET CONFORAMA METZ</t>
  </si>
  <si>
    <t>RE00026</t>
  </si>
  <si>
    <t>ELECTRO SERVICES MOSELLE RGLT FV 0093</t>
  </si>
  <si>
    <t>LG FRAN?CE RGLT FA 028</t>
  </si>
  <si>
    <t>LG FRANCE RGLT FA 028</t>
  </si>
  <si>
    <t>VIRSAL 10/17</t>
  </si>
  <si>
    <t>VIREMENT REMUNERATIONS NETTES OCTOBRE 2017</t>
  </si>
  <si>
    <t>AP 647103</t>
  </si>
  <si>
    <t>FRAIS ENCAISSEMENT EFFETS BP OCTOBRE 2017</t>
  </si>
  <si>
    <t>LG FRANCE RGLT FA 029</t>
  </si>
  <si>
    <t>411DARTY101</t>
  </si>
  <si>
    <t>DARTY SAINT ANDRE</t>
  </si>
  <si>
    <t>RE00027</t>
  </si>
  <si>
    <t>DARTY SAINT ANDRE RGLT FV 0076</t>
  </si>
  <si>
    <t>CONFORAMA NANCY RGLT FV 0071</t>
  </si>
  <si>
    <t>411CONFORAMA081</t>
  </si>
  <si>
    <t>CONFORAMA CHARLEVILLE MEZIERES</t>
  </si>
  <si>
    <t>CONFORAMA CHARLEVILLE RGLT FV 0073 - AV 006</t>
  </si>
  <si>
    <t>411CONFORAMA881</t>
  </si>
  <si>
    <t>CONFORAMA SAINT DIE</t>
  </si>
  <si>
    <t>CONFORAMA SAINT DIE RGLT FV 0062</t>
  </si>
  <si>
    <t>411CONFORAMA572</t>
  </si>
  <si>
    <t>CONFORAMA MONDELANGE</t>
  </si>
  <si>
    <t>CONFORAMA MONDELANGE RGLT FV 0072</t>
  </si>
  <si>
    <t>REM ENC LC DARTY CONFORAMA</t>
  </si>
  <si>
    <t>YAMAHA AUDIO PRODUCTS RGLT FVA 0024</t>
  </si>
  <si>
    <t>ESPACE CARRE D'ARTS RGLT FV 088</t>
  </si>
  <si>
    <t>411ICHTERTZ</t>
  </si>
  <si>
    <t>ICHTERTZ IMAGE ET SON</t>
  </si>
  <si>
    <t>ICHTERTZ IMAGE ET SON RGLT FV 092</t>
  </si>
  <si>
    <t>IDEM COMMUNCIATION RGLT FV 080</t>
  </si>
  <si>
    <t>411LECLERC671</t>
  </si>
  <si>
    <t>LECLERC GEISPOLSHEIM</t>
  </si>
  <si>
    <t>LECLERC GEISPOLSHEIM RGLT FV 090</t>
  </si>
  <si>
    <t>411LECLECR081</t>
  </si>
  <si>
    <t>LECLERC SEDAN</t>
  </si>
  <si>
    <t>LECLERC SEDAN RGLT FV 0091</t>
  </si>
  <si>
    <t>EMPRUNT BP MENSUALITE NOVEMBRE 2017</t>
  </si>
  <si>
    <t>411ELECTHF</t>
  </si>
  <si>
    <t>ELECT HIFI</t>
  </si>
  <si>
    <t>RE00030</t>
  </si>
  <si>
    <t>ELECT HIFI RGLT FV 100</t>
  </si>
  <si>
    <t>AUCHAN CENTRALE EST RGLT FV 094</t>
  </si>
  <si>
    <t>ENC EFFETS ELECT HIFI ET AUCHAN CENTRALE EST</t>
  </si>
  <si>
    <t>CITROEN - Redevance de crédit bail NOVEMBRE 2017</t>
  </si>
  <si>
    <t>BOXER - Redevance de crédit bail NOVEMBRE 2017</t>
  </si>
  <si>
    <t>411PREMIUMC</t>
  </si>
  <si>
    <t>PREMIUM CONCEPT</t>
  </si>
  <si>
    <t>PREMIUM CONCEPT RGLT FV 0102</t>
  </si>
  <si>
    <t>AD 8784584</t>
  </si>
  <si>
    <t>VIREMENT DE FONDS DESTINATION CREDIT MUTUEL</t>
  </si>
  <si>
    <t>AD 548745</t>
  </si>
  <si>
    <t>REGLEMENT TVA OCTOBRE 2017</t>
  </si>
  <si>
    <t>RE00032</t>
  </si>
  <si>
    <t>AUCHAN CENTRALE EST RGLT FV 0101</t>
  </si>
  <si>
    <t>AP 845121</t>
  </si>
  <si>
    <t>FRAIS ENC EFFETS BP NOVEMBRE 2017</t>
  </si>
  <si>
    <t>VIRSAL 11/17</t>
  </si>
  <si>
    <t>VIREMENT REMUNERATIONS NETTES NOVEMBRE 2017</t>
  </si>
  <si>
    <t>LG FRANCE RGLT FA 0032</t>
  </si>
  <si>
    <t>411CONFORT</t>
  </si>
  <si>
    <t>CONFORT 2000</t>
  </si>
  <si>
    <t>RE00034</t>
  </si>
  <si>
    <t>CONFORT 2000 RGLT FV 112</t>
  </si>
  <si>
    <t>411DARTY252</t>
  </si>
  <si>
    <t>DARTY MONTBELIARD</t>
  </si>
  <si>
    <t>DARTY MONTBELIARD RGLT FV 0089</t>
  </si>
  <si>
    <t>DARTY BELFORT RGLT FV 0085</t>
  </si>
  <si>
    <t>DARTY WITTENHEIM</t>
  </si>
  <si>
    <t>DARTY WITTENHEIM RGLT FV 0086</t>
  </si>
  <si>
    <t>REM ENC LC DARTY ET CONFORT 2000</t>
  </si>
  <si>
    <t>411COCEF68</t>
  </si>
  <si>
    <t>COCEF COLMAR</t>
  </si>
  <si>
    <t>COCEF COLMAR RGLT FV 0099</t>
  </si>
  <si>
    <t>411DIGITAL</t>
  </si>
  <si>
    <t>DIGITAL TELEVISIONS</t>
  </si>
  <si>
    <t>DIGITAL TELEVISIONS  RGLT FV 109</t>
  </si>
  <si>
    <t>EMPRUNT BP MENSUALITE DECEMBRE 2017</t>
  </si>
  <si>
    <t>411CORA511</t>
  </si>
  <si>
    <t>CORA REIMS NEUVIlLETTE</t>
  </si>
  <si>
    <t>CORA REIMS NEUVILETTE RGLT FV 130</t>
  </si>
  <si>
    <t>CITROEN - Redevance de crédit bail DECEMBRE 2017</t>
  </si>
  <si>
    <t>RE00036</t>
  </si>
  <si>
    <t>AUCHAN CENTRALE EST RGLT FV 0094</t>
  </si>
  <si>
    <t>BOXER - Redevance de crédit bail DECEMBRE 2017</t>
  </si>
  <si>
    <t>ACER COMPUTER FRANCE RGLT FA 030</t>
  </si>
  <si>
    <t>RE00037</t>
  </si>
  <si>
    <t>AUCHAN CENTRALE EST RGLT FV 110</t>
  </si>
  <si>
    <t>AD 654145</t>
  </si>
  <si>
    <t>REGLEMENT TVA NOVEMBRE 2017</t>
  </si>
  <si>
    <t>AC 4845833</t>
  </si>
  <si>
    <t>VIREMENT ORIGINE CREDIT LYONNAIS</t>
  </si>
  <si>
    <t>411GITEM55</t>
  </si>
  <si>
    <t>GITEM DOURCHY</t>
  </si>
  <si>
    <t>RE00039</t>
  </si>
  <si>
    <t>GITEM DOURCHY RGLT FV 0123</t>
  </si>
  <si>
    <t>RE00041</t>
  </si>
  <si>
    <t>AUCHAN CENTRALE EST RGLT FV 101</t>
  </si>
  <si>
    <t>AP 123697</t>
  </si>
  <si>
    <t>FRAIS ENC EFFETS BP DECEMBRE 2017</t>
  </si>
  <si>
    <t>VIRSAL 12/17</t>
  </si>
  <si>
    <t>VIREMENT REMUNERATIONS NETTES DECEMBRE 2017</t>
  </si>
  <si>
    <t>RE00042</t>
  </si>
  <si>
    <t>CONFORAMA METZ RGLT FV 108</t>
  </si>
  <si>
    <t>411CONFORAMA681</t>
  </si>
  <si>
    <t>CONFORAMA WITTENHEIM</t>
  </si>
  <si>
    <t>CONFORAMA WITTENHEIM RGLT FV 096</t>
  </si>
  <si>
    <t>REM ENC LC CONFORAMA METZ ET WITTENHEIM</t>
  </si>
  <si>
    <t>SAMSUNG BELGIQUE RGLT FA 043</t>
  </si>
  <si>
    <t>CORA HOUDEMONT RGLT FV 118</t>
  </si>
  <si>
    <t>CORA WITTENHEIM RGLT FV 124</t>
  </si>
  <si>
    <t>411LECLERC901</t>
  </si>
  <si>
    <t>LECERC BELFORT</t>
  </si>
  <si>
    <t>LECLER BELFORT RGLT FV 0125</t>
  </si>
  <si>
    <t>411LECLERC522</t>
  </si>
  <si>
    <t>LECLERC LANGRES</t>
  </si>
  <si>
    <t>LECLERC LANGRES RGLT FV 122</t>
  </si>
  <si>
    <t>411LECLER672</t>
  </si>
  <si>
    <t>LECLERC SELESTAT NORD</t>
  </si>
  <si>
    <t>LECLERC SELESTAT NORD RGLT FV 121</t>
  </si>
  <si>
    <t>EMPRUNT BP MENSUALITE JANVIER 2018</t>
  </si>
  <si>
    <t>CITROEN - Redevance de crédit bail JANVIER 2018</t>
  </si>
  <si>
    <t>BOXER - Redevance de crédit bail JANVIER 2018</t>
  </si>
  <si>
    <t>AUCHAN CENTRALE EST  RGLT FV 110</t>
  </si>
  <si>
    <t>LG FRANCE RGLT FA 0039</t>
  </si>
  <si>
    <t>AD 364158</t>
  </si>
  <si>
    <t>REGLEMENT TVA DECEMBRE 2017</t>
  </si>
  <si>
    <t>411CONRADAUD</t>
  </si>
  <si>
    <t>CONRAD AUDIOVISUEL</t>
  </si>
  <si>
    <t>CONRAD AUIOVISUEL RGLT FA 151</t>
  </si>
  <si>
    <t>411DANGUILLAUME</t>
  </si>
  <si>
    <t>ELECTRICITE DANGUILLAUME</t>
  </si>
  <si>
    <t>RE00044</t>
  </si>
  <si>
    <t>ELECTRICITE DANGUILLAUME RGLT FV 140</t>
  </si>
  <si>
    <t>AP 547854</t>
  </si>
  <si>
    <t>FRAIS ENCAISSEMENT EFFETS BP JANVIER 2018</t>
  </si>
  <si>
    <t>421BALLAHI</t>
  </si>
  <si>
    <t>BALLAHI NOHRA</t>
  </si>
  <si>
    <t>Paye 0118</t>
  </si>
  <si>
    <t>Règlement BALLAHI NOHRA</t>
  </si>
  <si>
    <t>421BELLANGER</t>
  </si>
  <si>
    <t>BELLANGER AXEL</t>
  </si>
  <si>
    <t>Règlement BELLANGER AXEL</t>
  </si>
  <si>
    <t>421BOURIEZ</t>
  </si>
  <si>
    <t>BOURIEZ ERIC</t>
  </si>
  <si>
    <t>Règlement BOURIEZ ERIC</t>
  </si>
  <si>
    <t>421BOUVROT</t>
  </si>
  <si>
    <t>BOUVROT BERNARD</t>
  </si>
  <si>
    <t>Règlement BOUVROT BERNARD</t>
  </si>
  <si>
    <t>421CHARRIER</t>
  </si>
  <si>
    <t>CHARRIER PATRICK</t>
  </si>
  <si>
    <t>Règlement CHARRIER PATRICK</t>
  </si>
  <si>
    <t>421CLEMENT</t>
  </si>
  <si>
    <t>CLEMENT LOUIS</t>
  </si>
  <si>
    <t>Règlement CLEMENT LOUIS</t>
  </si>
  <si>
    <t>421DARRAZ</t>
  </si>
  <si>
    <t>DARRAZ SALAH</t>
  </si>
  <si>
    <t>Règlement DARRAZ SALAH</t>
  </si>
  <si>
    <t>421DEMERLEY</t>
  </si>
  <si>
    <t>DEMERLEY SOPHIE</t>
  </si>
  <si>
    <t>Règlement DEMERLEY SOPHIE</t>
  </si>
  <si>
    <t>421ESSAIDI</t>
  </si>
  <si>
    <t>ESSAIDI MOHAMED</t>
  </si>
  <si>
    <t>Règlement ESSAIDI MOHAMED</t>
  </si>
  <si>
    <t>Banque Banque Populaire CC principal</t>
  </si>
  <si>
    <t>421FABRE</t>
  </si>
  <si>
    <t>FABRE DANIEL</t>
  </si>
  <si>
    <t>Règlement FABRE DANIEL</t>
  </si>
  <si>
    <t>421FREMONT</t>
  </si>
  <si>
    <t>FREMONT ANDRE</t>
  </si>
  <si>
    <t>Règlement FREMONT ANDRE</t>
  </si>
  <si>
    <t>421LECOUVREUR</t>
  </si>
  <si>
    <t>LECOUVREUR ANNE</t>
  </si>
  <si>
    <t>Règlement LECOUVREUR ANNE</t>
  </si>
  <si>
    <t>421LEDOGAR</t>
  </si>
  <si>
    <t>LEDOGAR DENIS</t>
  </si>
  <si>
    <t>Règlement LEDOGAR DENIS</t>
  </si>
  <si>
    <t>421LEDUC</t>
  </si>
  <si>
    <t>LEDUC ELISABETH</t>
  </si>
  <si>
    <t>Règlement LEDUC ELISABETH</t>
  </si>
  <si>
    <t>421MEYER</t>
  </si>
  <si>
    <t>MEYER LUDIVINE</t>
  </si>
  <si>
    <t>Règlement MEYER LUDIVINE</t>
  </si>
  <si>
    <t>421PANZA</t>
  </si>
  <si>
    <t>PANZA NICOLE</t>
  </si>
  <si>
    <t>Règlement PANZA NICOLE</t>
  </si>
  <si>
    <t>421PRUVOST</t>
  </si>
  <si>
    <t>PRUVOST SYLVIE</t>
  </si>
  <si>
    <t>Règlement PRUVOST SYLVIE</t>
  </si>
  <si>
    <t>421SCHULLER</t>
  </si>
  <si>
    <t>SCHULLER GEORGES</t>
  </si>
  <si>
    <t>Règlement SCHULLER GEORGES</t>
  </si>
  <si>
    <t>421TOUATI</t>
  </si>
  <si>
    <t>TOUATI ZOHRA</t>
  </si>
  <si>
    <t>Règlement TOUATI ZOHRA</t>
  </si>
  <si>
    <t>Mutuelle</t>
  </si>
  <si>
    <t>REGLEMENT MUTUELLE JANVIER 2018</t>
  </si>
  <si>
    <t>Caisses Retraites</t>
  </si>
  <si>
    <t>REGLEMENT PREVOYANCE JANVIER 2018</t>
  </si>
  <si>
    <t>RE00045</t>
  </si>
  <si>
    <t>AUCHAN CENTRALE EST RGLT FV 134</t>
  </si>
  <si>
    <t>CORA COLMAR RISTOURNE 2018 AVOIR 0015</t>
  </si>
  <si>
    <t>411CORA682</t>
  </si>
  <si>
    <t>CORA DORNACH</t>
  </si>
  <si>
    <t>CORA DORNACH RISTOURNE 2018 AVOIR 014</t>
  </si>
  <si>
    <t>CORA STRASBOURG RISTOURNE 2017 AVOIR 011</t>
  </si>
  <si>
    <t>CORA VERDUN RISTOURNE 2017 AVOIR 0016</t>
  </si>
  <si>
    <t>RISTOURNE 2017 AUCHAN CENTRALE EST AVOIR 0012</t>
  </si>
  <si>
    <t>CORA VILLERS SEMEUSE RGLT FV 129</t>
  </si>
  <si>
    <t>411CORA521</t>
  </si>
  <si>
    <t>CORA SAINT DIZIER</t>
  </si>
  <si>
    <t>CORA SAINT DIZIER RGLT FV 131</t>
  </si>
  <si>
    <t>CORA STRASBOURG RGLT FV 132</t>
  </si>
  <si>
    <t>CORA COLMAR RGLT FV 137</t>
  </si>
  <si>
    <t>CORA DORNACH RGLT FV 138</t>
  </si>
  <si>
    <t>CORA WITTENHEIM RGLT FV 136</t>
  </si>
  <si>
    <t>EMPRUNT BP MENSUALITE FEVRIER 2018</t>
  </si>
  <si>
    <t>411LENOIR</t>
  </si>
  <si>
    <t>LENOIR AUDIOVISUEL</t>
  </si>
  <si>
    <t>LENOIR AUDIOVISUEL RGLT FV 143</t>
  </si>
  <si>
    <t>CITROEN - Redevance de crédit bail FEVRIER 2018</t>
  </si>
  <si>
    <t>BOXER - Redevance de crédit bail FEVRIER 2018</t>
  </si>
  <si>
    <t>411BROMBERGER</t>
  </si>
  <si>
    <t>BROMBERGER HIFI VIDEO</t>
  </si>
  <si>
    <t>BROMBERGER HIFI VIDEO RGLT FV 159</t>
  </si>
  <si>
    <t>Sécurité sociale</t>
  </si>
  <si>
    <t>URSSAF REGLEMENT COTISATION JANVIER 2018</t>
  </si>
  <si>
    <t>CORA WITTENHEIM ACOMPTE CDE 162</t>
  </si>
  <si>
    <t>CONNEXION EXINCOURT RGLT FV 148</t>
  </si>
  <si>
    <t>AD 541698</t>
  </si>
  <si>
    <t>VIREMENT DE FONDS DESTINATION CREDIT LYONNAIS</t>
  </si>
  <si>
    <t>AD 541699</t>
  </si>
  <si>
    <t>AD 365954</t>
  </si>
  <si>
    <t>REGLEMENT TVA JANVIER 2018</t>
  </si>
  <si>
    <t>AUCHAN CENTRALE EST RGLT FV 146</t>
  </si>
  <si>
    <t>ELECTRIVITE PROFESSIONNELLE</t>
  </si>
  <si>
    <t>LG FRANCE RBST AVOIR 008</t>
  </si>
  <si>
    <t>AP 444125</t>
  </si>
  <si>
    <t>FRAIS ENC EFFETS BP FEVRIER 2018</t>
  </si>
  <si>
    <t>Paye 0218</t>
  </si>
  <si>
    <t>REGLEMENT MUTUELLE FEVRIER 2018</t>
  </si>
  <si>
    <t>REGLEMENT PREVOYANCE FEVRIER 2018</t>
  </si>
  <si>
    <t>CORA WITTENHEIM RBST AVOIR 017</t>
  </si>
  <si>
    <t>RE00048</t>
  </si>
  <si>
    <t>411CORA571</t>
  </si>
  <si>
    <t>CORA MONDELANGE</t>
  </si>
  <si>
    <t>CORA MONDELANGE RGLT FV 149</t>
  </si>
  <si>
    <t>CORA STRASBOURG RGLT FV 150</t>
  </si>
  <si>
    <t>CORA DORNACH RGLT FV 142</t>
  </si>
  <si>
    <t>ESPACE CARRE D'ARTS RGLT FV 144</t>
  </si>
  <si>
    <t>411LECLERC511</t>
  </si>
  <si>
    <t>LECLERC CHAMPFLEURY</t>
  </si>
  <si>
    <t>LECLERC CHAMPLEURY RGLT FV 145</t>
  </si>
  <si>
    <t>411MEDIATEND</t>
  </si>
  <si>
    <t>MEDIATENDANCES</t>
  </si>
  <si>
    <t>MEDIATENDANCES RGLT FV 0153</t>
  </si>
  <si>
    <t>EMPRUNT BP MENSUALITE MARS 2018</t>
  </si>
  <si>
    <t>411FARADISATION</t>
  </si>
  <si>
    <t>FARADISATION ET MAINTENANCE</t>
  </si>
  <si>
    <t>RE00049</t>
  </si>
  <si>
    <t>FARADISATION ET MAINTENANCE RGLT FV 157</t>
  </si>
  <si>
    <t>LG FRANCE RGLT FA 0045</t>
  </si>
  <si>
    <t>CITROEN - Redevance de crédit bail MARS 2018</t>
  </si>
  <si>
    <t>BOXER - Redevance de crédit bail MARS 2018</t>
  </si>
  <si>
    <t>URSSAF REGLEMENT COTISATIONS FEVRIER 2018</t>
  </si>
  <si>
    <t>AD 584584</t>
  </si>
  <si>
    <t>RE00051</t>
  </si>
  <si>
    <t>AUCHAN CENTRALE EST RGLT FV</t>
  </si>
  <si>
    <t>AD 703654</t>
  </si>
  <si>
    <t>REGLEMENT TVA FEVRIER 2018</t>
  </si>
  <si>
    <t>Autres valeurs mobilières</t>
  </si>
  <si>
    <t>OBLIGATIONS CREDINTER</t>
  </si>
  <si>
    <t>Frais sur titres (achat, vente, garde)</t>
  </si>
  <si>
    <t>HIFI STEREO CENTER RGLT FV</t>
  </si>
  <si>
    <t>RE00052</t>
  </si>
  <si>
    <t>CONNEXION STRASBOURG RGLT FV 163</t>
  </si>
  <si>
    <t>ENC EFFETS CONNEXION ET AUCHAN CENTRALE EST</t>
  </si>
  <si>
    <t>AUCHAN CENTRALE EST RBST AVOIR 19</t>
  </si>
  <si>
    <t>AUCHAN CENTRALE EST RGLT FV 160</t>
  </si>
  <si>
    <t>CONRAD AUDIO VISULE RGLT FV 184</t>
  </si>
  <si>
    <t>AP 3269</t>
  </si>
  <si>
    <t>REM ENCAISSEMENTS EFFETS BP MARS 2018</t>
  </si>
  <si>
    <t>Paye 0318</t>
  </si>
  <si>
    <t>REGLEMENT MUTUELLE MARS 2018</t>
  </si>
  <si>
    <t>REGLEMENT PREVOYANCE MARS 2018</t>
  </si>
  <si>
    <t>REMBOURSEMENT APPORT COMPTE COURANT BELLANGER</t>
  </si>
  <si>
    <t>Intérêts des comptes courants et des dépôts créditeurs</t>
  </si>
  <si>
    <t>INTERETS COMPTE COURANT BELLANGER</t>
  </si>
  <si>
    <t>REMBORUSEMENT APPORT CC  LEFEVRE</t>
  </si>
  <si>
    <t>INTERETS COMPTE COURANT LEFEVRE</t>
  </si>
  <si>
    <t>CA</t>
  </si>
  <si>
    <t>Caisse</t>
  </si>
  <si>
    <t>Caisse siège social</t>
  </si>
  <si>
    <t>PCR 04.001</t>
  </si>
  <si>
    <t>VERSEMENT ESPECES RETRAIT BP</t>
  </si>
  <si>
    <t>Frais postaux</t>
  </si>
  <si>
    <t>PCD 04.002</t>
  </si>
  <si>
    <t>AFFRANCHISSEMENTS</t>
  </si>
  <si>
    <t>Fournitures d'entretien et de petit équipement</t>
  </si>
  <si>
    <t>PCD 04.003</t>
  </si>
  <si>
    <t>CASTORAMA PRODUITS ENTRETIEN</t>
  </si>
  <si>
    <t>Droits d'enregistrement et de timbre</t>
  </si>
  <si>
    <t>PCD 05.004</t>
  </si>
  <si>
    <t>TRESOR PUBLIC TIMBRES FISCAUX</t>
  </si>
  <si>
    <t>Fournitures administratives</t>
  </si>
  <si>
    <t>PCD 05.005</t>
  </si>
  <si>
    <t>PAPETERIE DU CENTRE CARTOUCHES ENCRE</t>
  </si>
  <si>
    <t>Voyages et déplacements</t>
  </si>
  <si>
    <t>PCD 05.006</t>
  </si>
  <si>
    <t>FRAIS TAXI AEROPORT</t>
  </si>
  <si>
    <t>Réceptions</t>
  </si>
  <si>
    <t>PCD 05.007</t>
  </si>
  <si>
    <t>INVITATION CLIENT</t>
  </si>
  <si>
    <t>TVA déductible 10% Débits</t>
  </si>
  <si>
    <t>PCD 06.008</t>
  </si>
  <si>
    <t>TIMBRES FISCAUX</t>
  </si>
  <si>
    <t>PCD 06.009</t>
  </si>
  <si>
    <t>PAPETERIE DU CENTRE TC 178214</t>
  </si>
  <si>
    <t>PCD 06.010</t>
  </si>
  <si>
    <t>STATION LECLERC GO VU</t>
  </si>
  <si>
    <t>Divers (pourboires, dons courants, ...)</t>
  </si>
  <si>
    <t>PCD 06.011</t>
  </si>
  <si>
    <t>POURBOIRE LIVREUR</t>
  </si>
  <si>
    <t>PCD 06.012</t>
  </si>
  <si>
    <t>RESTAURANTDU PARC INVITATION CLIENTS</t>
  </si>
  <si>
    <t>PCD 07.013</t>
  </si>
  <si>
    <t>PCD 07.014</t>
  </si>
  <si>
    <t>OBI NANCY PRODUITS ENTRETIEN</t>
  </si>
  <si>
    <t>PCR 07.015</t>
  </si>
  <si>
    <t>PCD 07.016</t>
  </si>
  <si>
    <t>LIBRAIRIE LEROY FOC PROFESSIONNELLE</t>
  </si>
  <si>
    <t>PCD 08-018</t>
  </si>
  <si>
    <t>ENVOI RECOMMANDE</t>
  </si>
  <si>
    <t>PCD 08.019</t>
  </si>
  <si>
    <t>TAXI DEPLACEMENT FORMATION LOUIS CLEMENT</t>
  </si>
  <si>
    <t>PCD 08.020</t>
  </si>
  <si>
    <t>PCD 08.021</t>
  </si>
  <si>
    <t>RESTAURANT DU PARC INVITATION CLIENT</t>
  </si>
  <si>
    <t>Produits d'entretien</t>
  </si>
  <si>
    <t>PCD 09.022</t>
  </si>
  <si>
    <t>CASTORAMA AMPOULES</t>
  </si>
  <si>
    <t>PCD 09.023</t>
  </si>
  <si>
    <t>RESTAURANT GARNIER INVITATION CLIENT</t>
  </si>
  <si>
    <t>Fournitures de bureau</t>
  </si>
  <si>
    <t>PCD 09.024</t>
  </si>
  <si>
    <t>PAPETERIE DU CENTRE PAPIER PHOTOCOPIEUR</t>
  </si>
  <si>
    <t>Cadeaux à la clientèle</t>
  </si>
  <si>
    <t>PCD 10.025</t>
  </si>
  <si>
    <t>CADEAU MARIAGE CHEF DE FILE AUCHAN</t>
  </si>
  <si>
    <t>PCD 10.026</t>
  </si>
  <si>
    <t>PCD 10.007</t>
  </si>
  <si>
    <t>LE CENTRAL INVITATION CLIENTS</t>
  </si>
  <si>
    <t>PCD 10.028</t>
  </si>
  <si>
    <t>PAPETERIE DU CENTRE TONER</t>
  </si>
  <si>
    <t>PCD 11.029</t>
  </si>
  <si>
    <t>PAPETERIE DU CENTRE FOURNITURES DIVERSES</t>
  </si>
  <si>
    <t>PCD 11.030</t>
  </si>
  <si>
    <t>REMBOURSEMENT TAXI DIRECTION GENERALE</t>
  </si>
  <si>
    <t>PCD 12.031</t>
  </si>
  <si>
    <t>Documentation technique</t>
  </si>
  <si>
    <t>PCD 12.032</t>
  </si>
  <si>
    <t>LIBRAIRIE LEROY</t>
  </si>
  <si>
    <t>PCD 12.033</t>
  </si>
  <si>
    <t>PCD 12.034</t>
  </si>
  <si>
    <t>STATION AUTOROUTE DE L'ESR GO VU</t>
  </si>
  <si>
    <t>PCD 12.035</t>
  </si>
  <si>
    <t>Missions</t>
  </si>
  <si>
    <t>PCD 12.036</t>
  </si>
  <si>
    <t>RBST BILLET TRAIN FORMATION LOUIS CLEMENT</t>
  </si>
  <si>
    <t>Sur biens mobiliers</t>
  </si>
  <si>
    <t>PCD 12.037</t>
  </si>
  <si>
    <t>LEROY MERLIN REMPLACEMENT SERRURE ENTREPOT</t>
  </si>
  <si>
    <t>PCR 12.038</t>
  </si>
  <si>
    <t>RETRAIT ESPECES BANQUE POPULAIRE</t>
  </si>
  <si>
    <t>PCD 12.039</t>
  </si>
  <si>
    <t>PCD 02.040</t>
  </si>
  <si>
    <t>PCD 02.041</t>
  </si>
  <si>
    <t>PAPETERIE DU CENTRE PAPIER IMPRIMANTE</t>
  </si>
  <si>
    <t>PCD 03.042</t>
  </si>
  <si>
    <t>PCD 03.043</t>
  </si>
  <si>
    <t>PCD 03.044</t>
  </si>
  <si>
    <t>RESTAURANT SORRENTO INVITATION CLIENT</t>
  </si>
  <si>
    <t>PCD 03.045</t>
  </si>
  <si>
    <t>CL</t>
  </si>
  <si>
    <t>Crédit Lyonnais</t>
  </si>
  <si>
    <t>EMPRUNT CREDIT LYONNAIS 350 000 €</t>
  </si>
  <si>
    <t>EMPCL01</t>
  </si>
  <si>
    <t>EMPRUNT CREDIT LYONNAIS VERSEMENT DES FONDS</t>
  </si>
  <si>
    <t>FRAIS DE DOSSIER EMPRUNT CREDIT LYONNAIS</t>
  </si>
  <si>
    <t>EMPRUNT CREDIT LYONNAIS MENSUALITE MAI 2017</t>
  </si>
  <si>
    <t>FAI 2017-019</t>
  </si>
  <si>
    <t>411DEMATELEC</t>
  </si>
  <si>
    <t>DEMATELEC</t>
  </si>
  <si>
    <t>DEMATELEC RGLT FV 006</t>
  </si>
  <si>
    <t>FAI2017-022</t>
  </si>
  <si>
    <t>411BOSTORE</t>
  </si>
  <si>
    <t>BANG OLUFSEN STORE</t>
  </si>
  <si>
    <t>BANG OLUFSEN STORE RGLT FV 0010</t>
  </si>
  <si>
    <t>PANASONIC EUROPE RGLT FA 05</t>
  </si>
  <si>
    <t>EMPRUNT CREDIT LYONNAIS MENSUALITE JUIN 2017</t>
  </si>
  <si>
    <t>CONFORAMA LONSLE SAULNIER RBST AVOIR 002</t>
  </si>
  <si>
    <t>CONFORAMA LONS LE SAULNIER RBST AVOIR 002</t>
  </si>
  <si>
    <t>AD 4784587</t>
  </si>
  <si>
    <t>VIREMENT DESTINATION BP</t>
  </si>
  <si>
    <t>CONNEXION VENDENHEIM ACOMPTE CDE 0040</t>
  </si>
  <si>
    <t>SAMSUNG BELGIQUE RGLT FA 0011</t>
  </si>
  <si>
    <t>411EXTRALTUN</t>
  </si>
  <si>
    <t>EXTRA ALTUN ELECTRONIQUE</t>
  </si>
  <si>
    <t>EXTRA ALTUN ELECTRONIQUE RGLT FV 00020</t>
  </si>
  <si>
    <t>411CONNEXION542</t>
  </si>
  <si>
    <t>CONNEXION NOUVELEC LAXOU</t>
  </si>
  <si>
    <t>CONNEXION NOUVELEC LAXOU RGLT FV 0024</t>
  </si>
  <si>
    <t>AP 201123</t>
  </si>
  <si>
    <t>FRAIS ENCAISSEMENT EFFETS CL AVRIL-JUIN2017</t>
  </si>
  <si>
    <t>Autres frais et commissions sur prestations de services</t>
  </si>
  <si>
    <t>LOCATION COFFRE</t>
  </si>
  <si>
    <t>RELEVE FRAIS BANCAIEE JUIN 2017 CL</t>
  </si>
  <si>
    <t>411PALAISTV</t>
  </si>
  <si>
    <t>PALAIS DE LA TELEVISION</t>
  </si>
  <si>
    <t>RE00004</t>
  </si>
  <si>
    <t>REM ENC LC PALAIS DE LA TELEVISION</t>
  </si>
  <si>
    <t>PANASONIC RGLT FA 007</t>
  </si>
  <si>
    <t>FIDUCIAIRE DE L'EST REGLEME?T HONORAIRES AVRIL JUIN 2017</t>
  </si>
  <si>
    <t>AP 4587</t>
  </si>
  <si>
    <t>FRAIS ENC LC PALAIS DE LA TELEVISION</t>
  </si>
  <si>
    <t>SAMSUNG BELGIQUE RGLT FA 0013</t>
  </si>
  <si>
    <t>EMPRUNT CREDIT LYONNAIS MENSUALITE JUILLET 2017</t>
  </si>
  <si>
    <t>411JEFFERSON</t>
  </si>
  <si>
    <t>JEFFERSON TV VIDEO</t>
  </si>
  <si>
    <t>JEFFERSON TV VIDEO ACOMPTE SUR CED 0053</t>
  </si>
  <si>
    <t>JEFFERSON TV VIDEO ACOMPTE SUR CDE 0053</t>
  </si>
  <si>
    <t>RE00007</t>
  </si>
  <si>
    <t>ELECTRICITE DANGUILLAUME RGLT FV 0029</t>
  </si>
  <si>
    <t>DIGITAL TV RGLT FV 0034</t>
  </si>
  <si>
    <t>RE00009</t>
  </si>
  <si>
    <t>GITEM PONSARD RGLT FV 0035</t>
  </si>
  <si>
    <t>411MMEXPERT</t>
  </si>
  <si>
    <t>MULTIMEDIA EXPERTISE</t>
  </si>
  <si>
    <t>MULTIMEDIA EXPERTISE ACOMPTE CDE 0059</t>
  </si>
  <si>
    <t>BOSE BELGIQUE RGLT FV 0017</t>
  </si>
  <si>
    <t>COMPTOIR AUDIOVSUEL RBST AVOIR 03</t>
  </si>
  <si>
    <t>411BERARD</t>
  </si>
  <si>
    <t>VINCENT BERARD VIDEO SERVICES</t>
  </si>
  <si>
    <t>BERARD VIDEO SERVIES RGLT FV 0058</t>
  </si>
  <si>
    <t>PUBLICIS AGENCE REGIONALE NANCY REGLEMENT PARTIEL</t>
  </si>
  <si>
    <t>411CORA673</t>
  </si>
  <si>
    <t>CORA DORLISHEIM</t>
  </si>
  <si>
    <t>RE00013</t>
  </si>
  <si>
    <t>CORA DORLISHEIM RGLT FV 0028</t>
  </si>
  <si>
    <t>411SARL</t>
  </si>
  <si>
    <t>AUDIO DIDELITE</t>
  </si>
  <si>
    <t>AUDIO FIDELITE RGLT FV 37</t>
  </si>
  <si>
    <t>EMPRUNT CREDIT LYONNAIS MENSUALITE AOUT 2017</t>
  </si>
  <si>
    <t>RE00016</t>
  </si>
  <si>
    <t>JEFFERSON RV VIDEO RGLT FV 0052</t>
  </si>
  <si>
    <t>411UNIVERS</t>
  </si>
  <si>
    <t>UNIVERS DE LA TELEVISION</t>
  </si>
  <si>
    <t>UNIVERS DE LA TELEVISION RGLT FV 0061 - AV 005</t>
  </si>
  <si>
    <t>411CANALRTH</t>
  </si>
  <si>
    <t>CANAL RTH</t>
  </si>
  <si>
    <t>CANAL RTH RGLT FV 0045</t>
  </si>
  <si>
    <t>PUBLICIS AGENCE REGIONALE NANCY REGLEMENT POUR SOLDE</t>
  </si>
  <si>
    <t>411VIDEODS</t>
  </si>
  <si>
    <t>VIDEO DISTRIBUTION SERVICES</t>
  </si>
  <si>
    <t>VIDEO DISTRIBUTION SERVICES RGLT FV 56</t>
  </si>
  <si>
    <t>EMPRUNT CREDIT LYONNAIS MENSUALITE SEPTEMBRE 2017</t>
  </si>
  <si>
    <t>411ZANINI</t>
  </si>
  <si>
    <t>ELECTROMENAGER FELIX ZANINI</t>
  </si>
  <si>
    <t>ELECTROMENAGER ZANINI RGLT FV 0064</t>
  </si>
  <si>
    <t>RE00022</t>
  </si>
  <si>
    <t>TV CONCEPT RGLT FV 0074</t>
  </si>
  <si>
    <t>ACER FRANCE RBST AVOIR 05</t>
  </si>
  <si>
    <t>AP 256125</t>
  </si>
  <si>
    <t>FRAIS ENCAISSEMENT EFFETS CL SEPTEMBRE 2017</t>
  </si>
  <si>
    <t>411BRUNSTEIN</t>
  </si>
  <si>
    <t>ELECTRICITE BRUNSTEIN</t>
  </si>
  <si>
    <t>ELECTRICITE BRUNSTEIN ACOMPTE CDE 0097</t>
  </si>
  <si>
    <t>FIDUCIAIRE DE L'EST REGLEMENT ACOMPTE JUILLET SEPTEMBRE 2017</t>
  </si>
  <si>
    <t>ELECTRO SERVICES MOSELLE RGLT FV 0081 - AV 007</t>
  </si>
  <si>
    <t>MULTIMEDIA EXPERTISES RGLT FV 65</t>
  </si>
  <si>
    <t>EMPRUNT CREDIT LYONNAIS MENSUALITE OCTOBRE 2017</t>
  </si>
  <si>
    <t>RE00028</t>
  </si>
  <si>
    <t>ELECTRICITE BRUNSTEIN RGKLT FV 0097</t>
  </si>
  <si>
    <t>PANASONIC RGLT FA 0026</t>
  </si>
  <si>
    <t>PROXY CONFORT RGLT FV 084</t>
  </si>
  <si>
    <t>411BOSMT</t>
  </si>
  <si>
    <t>BOSE MEDIA TISSERAND</t>
  </si>
  <si>
    <t>BOSE MEDIA RGLT FV 00113</t>
  </si>
  <si>
    <t>411CONFORAMA542</t>
  </si>
  <si>
    <t>CONFORAMA LUNEVILLE</t>
  </si>
  <si>
    <t>CONFORAMA LUNEVILLE ACOMPTE CDE 116</t>
  </si>
  <si>
    <t>EMPRUNT CREDIT LYONNAIS MENSUALITE NOVEMBRE 2017</t>
  </si>
  <si>
    <t>ACER FRANCR RGLT FA 0023</t>
  </si>
  <si>
    <t>ACER FRANCE RGLT FA 0023</t>
  </si>
  <si>
    <t>411EURL</t>
  </si>
  <si>
    <t>LA GRANGE SONORE</t>
  </si>
  <si>
    <t>LA GRANGE SONORE RGLT FV 0104</t>
  </si>
  <si>
    <t>411JUNG</t>
  </si>
  <si>
    <t>JUNG ELECTROMENAGER</t>
  </si>
  <si>
    <t>JUNG ELECTRICITE RGL FV 106</t>
  </si>
  <si>
    <t>411GITEM70A</t>
  </si>
  <si>
    <t>GITEM MORNAG</t>
  </si>
  <si>
    <t>RE00033</t>
  </si>
  <si>
    <t>GITEM MORNAG RGLT FV 111</t>
  </si>
  <si>
    <t>AUDIO FIDELITE RGLT FV 095</t>
  </si>
  <si>
    <t>411EXPERTTV</t>
  </si>
  <si>
    <t>EXPERT TELE VIDEO SERVICES</t>
  </si>
  <si>
    <t>EXPERT TELE VIDEO SERVICES RGLT FV 115</t>
  </si>
  <si>
    <t>EMPRUNT CREDIT LYONNAIS MENSUALITE DECEMBRE 2017</t>
  </si>
  <si>
    <t>RE00038</t>
  </si>
  <si>
    <t>DEMATELEC RGLT FV 120</t>
  </si>
  <si>
    <t>AD 695471</t>
  </si>
  <si>
    <t>VIREMENT DE FONDS DESTINATION BP</t>
  </si>
  <si>
    <t>411DIETER</t>
  </si>
  <si>
    <t>DIETERMANN TV</t>
  </si>
  <si>
    <t>DIETERMANN RGLT FV 0135</t>
  </si>
  <si>
    <t>AP</t>
  </si>
  <si>
    <t>FRAIS ENCAISSEMENT EFFETS CL DECEMBRE 2017</t>
  </si>
  <si>
    <t>411CONFORAMA101</t>
  </si>
  <si>
    <t>CONFORAMA TROYES</t>
  </si>
  <si>
    <t>CONFORAMA TROYES RGLT FV 098</t>
  </si>
  <si>
    <t>PANASONIC RGLT FA 0034</t>
  </si>
  <si>
    <t>FIDUCIAIRE DE L'EST RGLT HONORAIRES OCTOBRE DECEMBRE 2017</t>
  </si>
  <si>
    <t>EMPRUNT CREDIT LYONNAIS MENSUALITE JANVIER 2018</t>
  </si>
  <si>
    <t>SAMSUNG BELGIQUE RBST AVOIR 09</t>
  </si>
  <si>
    <t>411EMMARTIN</t>
  </si>
  <si>
    <t>ELECTROMENAGER XAVIER MARTIN</t>
  </si>
  <si>
    <t>RE00043</t>
  </si>
  <si>
    <t>ELECTRO MENAGER MARTIN RGLT FV 139</t>
  </si>
  <si>
    <t>CONFORAMA WITTENHEIM RGLT FV 117</t>
  </si>
  <si>
    <t>RE00046</t>
  </si>
  <si>
    <t>CONFORAMA LUNEVILLE RGLT FV 116</t>
  </si>
  <si>
    <t>PANASONIC RGLT FA 0036</t>
  </si>
  <si>
    <t>PIONEER FRANCE RGLT FA 0037</t>
  </si>
  <si>
    <t>411ARTRONIC</t>
  </si>
  <si>
    <t>ARTRONIC</t>
  </si>
  <si>
    <t>ARTRONIC RGLT FV 127</t>
  </si>
  <si>
    <t>EMPRUNT CREDIT LYONNAIS MENSUALITE FEVRIER 2017</t>
  </si>
  <si>
    <t>ACER FRANCE RGLT FA 0038</t>
  </si>
  <si>
    <t>411PULSAT51</t>
  </si>
  <si>
    <t>PULSAT CLERQ</t>
  </si>
  <si>
    <t>PULSAT CLERQ RGLT FV 147</t>
  </si>
  <si>
    <t>AC 654784</t>
  </si>
  <si>
    <t>VIREMENT DE FONDS ORIGINE BP</t>
  </si>
  <si>
    <t>LDLC RGLT FA 0042</t>
  </si>
  <si>
    <t>411GREMILLET</t>
  </si>
  <si>
    <t>GREMILLET PHOTO CINE SON</t>
  </si>
  <si>
    <t>GREILLET PHOTO CINE SONRGLT FV 158</t>
  </si>
  <si>
    <t>GREMILLET PHOTO CINE SONRGLT FV 158</t>
  </si>
  <si>
    <t>EMPRUNT CREDIT LYONNAIS MENSUALITE MARS 2017</t>
  </si>
  <si>
    <t>AC 697458</t>
  </si>
  <si>
    <t>VIREMENT DE FONDS ORIGINE BANQUE POPULAIRE</t>
  </si>
  <si>
    <t>GENRALE ELECTRONIQUE AUDIOVISUELLLE RBST AVOIR 10</t>
  </si>
  <si>
    <t>GENERALE ELECTRONIQUE AUDIOVISUELLLE RBST AVOIR 10</t>
  </si>
  <si>
    <t>SONY EUROPE RGLT FA 050 - AVOIR 11</t>
  </si>
  <si>
    <t>AP 655412</t>
  </si>
  <si>
    <t>FRAIS ENCAISSEMENT EFFETS CL MARS 2018</t>
  </si>
  <si>
    <t>CM</t>
  </si>
  <si>
    <t>Crédit Mutuel</t>
  </si>
  <si>
    <t>EMPRUNT CREDIT MUTUEL 250 000 €</t>
  </si>
  <si>
    <t>EMPCM01</t>
  </si>
  <si>
    <t>EMPRUNT CREDIT MUTUEL VERSEMENT DES FOBDS</t>
  </si>
  <si>
    <t>EMPRUNT CREDIT MUTUEL FRAIS DE DOSSIER</t>
  </si>
  <si>
    <t>EDF 04/17</t>
  </si>
  <si>
    <t>FORFAIT ELECTRICITE AVRIL 2017</t>
  </si>
  <si>
    <t>TVA déductible 5,5% Débits</t>
  </si>
  <si>
    <t>ORANGE  FACT AVRIL 2017</t>
  </si>
  <si>
    <t>TRANSPORT DE L'EST RGLT FACT AVRIL 2017</t>
  </si>
  <si>
    <t>AD 212103</t>
  </si>
  <si>
    <t>URSSAF REGLEMENT COTISATION AVRIL 2017</t>
  </si>
  <si>
    <t>AD 212104</t>
  </si>
  <si>
    <t>CAISSES RC REGLEMENT COTISATIONS AVRIL 2017</t>
  </si>
  <si>
    <t>EDF 05/17</t>
  </si>
  <si>
    <t>FORFAIT ELECTRICITE MAI 2017</t>
  </si>
  <si>
    <t>411COCEF67</t>
  </si>
  <si>
    <t>COCEF STRASBOURG</t>
  </si>
  <si>
    <t>RE00002</t>
  </si>
  <si>
    <t>Client SARL COCEF STRASBOURG</t>
  </si>
  <si>
    <t>411PASQUIER</t>
  </si>
  <si>
    <t>PASQUIER TV HIFI</t>
  </si>
  <si>
    <t>EURL PASQUIER TV HIFI</t>
  </si>
  <si>
    <t>REM ENC TRAITE COCEF STRASBOURG PASQUIER TV HIFI</t>
  </si>
  <si>
    <t>ORANGE RGLT FACT MAI 2017</t>
  </si>
  <si>
    <t>TRANSPORT DE L'EST REGL FACT MAI 2017</t>
  </si>
  <si>
    <t>AD 05.002</t>
  </si>
  <si>
    <t>FRAIS ENC TRAITE COCEF PASQUIER REM DU 05/06</t>
  </si>
  <si>
    <t>AD 102654</t>
  </si>
  <si>
    <t>URSSAF REGLEMENT COTISATIONS MAI 2017</t>
  </si>
  <si>
    <t>AD 102655</t>
  </si>
  <si>
    <t>CAISSES DE RC REGLEMENT COTISATIONS MAI 2017</t>
  </si>
  <si>
    <t>AD 1874589</t>
  </si>
  <si>
    <t>VIREMENT FONDS DESTINATION BP</t>
  </si>
  <si>
    <t>CONRAD AUDIOVISUEL RGLT FV 0044</t>
  </si>
  <si>
    <t>EDF 06/17</t>
  </si>
  <si>
    <t>FORFAIT ELECTRICITE JUIN 2017</t>
  </si>
  <si>
    <t>APM 102364</t>
  </si>
  <si>
    <t>COMMISSION ENC EFFETS CM JUIN 2017</t>
  </si>
  <si>
    <t>ORANGE REGLT FACT JUIN 2017</t>
  </si>
  <si>
    <t>RE00005</t>
  </si>
  <si>
    <t>LC SA ARTRONIC</t>
  </si>
  <si>
    <t>PHILIPS FRANCE RGLT FA 006</t>
  </si>
  <si>
    <t>TRANSPORT DE L'EST REGL FACT JUIN 2017</t>
  </si>
  <si>
    <t>AD 21478</t>
  </si>
  <si>
    <t>FRAIS ENC LC ARTRONIC</t>
  </si>
  <si>
    <t>AD 106217</t>
  </si>
  <si>
    <t>URSSAF REGLEMENT COTISATIONS JUIN 2017</t>
  </si>
  <si>
    <t>AD 106218</t>
  </si>
  <si>
    <t>CAISSES RC REGLEMENT COTISATIONS JUIN 2017</t>
  </si>
  <si>
    <t>411CAMINADE</t>
  </si>
  <si>
    <t>ELECTRICITE CAMINADE</t>
  </si>
  <si>
    <t>RE00008</t>
  </si>
  <si>
    <t>CAMINADE ELECTRICITE RGLT FV 0030</t>
  </si>
  <si>
    <t>EMPRUNT CREDIT MUTUEL TRIMLESTRIALITE JUILLET 2017</t>
  </si>
  <si>
    <t>EDF 07/17</t>
  </si>
  <si>
    <t>FORFAIT ELECTRICITE JUILLET 2017</t>
  </si>
  <si>
    <t>ORANGE REGLEMENT ABONNEMENT JUILLET 2017</t>
  </si>
  <si>
    <t>TRANSPORT DE L'EST REGLEMENT FACTURE JUILLET 2017</t>
  </si>
  <si>
    <t>411COLAS</t>
  </si>
  <si>
    <t>COLAS ELECTRICITE SERVICES</t>
  </si>
  <si>
    <t>RE00014</t>
  </si>
  <si>
    <t>COLAS ELECTRO SERVICES RGLT FV 0049</t>
  </si>
  <si>
    <t>REM ENC CHEQUES COLAS</t>
  </si>
  <si>
    <t>411DIGITALGR</t>
  </si>
  <si>
    <t>DIGITAL GROUPE REYMANN</t>
  </si>
  <si>
    <t>RE00015</t>
  </si>
  <si>
    <t>DIGITAL GROUP REYMANN RGLT FV 0051</t>
  </si>
  <si>
    <t>AD 107208</t>
  </si>
  <si>
    <t>URSSAF REGLEMENT COTISATIONS JUILLET 2017</t>
  </si>
  <si>
    <t>AD 107209</t>
  </si>
  <si>
    <t>CAISSES DE RC REGLEMENT COTISATIONS JUILLET 2017</t>
  </si>
  <si>
    <t>RE00018</t>
  </si>
  <si>
    <t>AUCHAN CENTRALE D'ACHAT EST RGLT FV 0046</t>
  </si>
  <si>
    <t>EDF 08/17</t>
  </si>
  <si>
    <t>FORFAIT ELECTRICITE AOUT 2017</t>
  </si>
  <si>
    <t>TRANSPORT DE L'EST REGLEMENT FACTURE AOUT 2017</t>
  </si>
  <si>
    <t>ORANGE REGLEMENT ABONNEMENT AOUT 2017</t>
  </si>
  <si>
    <t>AD 107456</t>
  </si>
  <si>
    <t>URSSAF REGLEMENT COTISATION AOUT 2017</t>
  </si>
  <si>
    <t>AD 107457</t>
  </si>
  <si>
    <t>CAISSES DE RC REGLEMENT COTISATIONS AOUT 2017</t>
  </si>
  <si>
    <t>AD 58965874</t>
  </si>
  <si>
    <t>RE00023</t>
  </si>
  <si>
    <t>FARADISATION ET MAINTENANCE RGLT FV 0077</t>
  </si>
  <si>
    <t>EDF 09/17</t>
  </si>
  <si>
    <t>FORFAIT ELECTRICITE SEPTEMBRE 2017</t>
  </si>
  <si>
    <t>AP 069214</t>
  </si>
  <si>
    <t>COMMISSION ENC EFFETS CM SEPTEMBRE 2017</t>
  </si>
  <si>
    <t>TRANSPORT DE L'EST REGLEMENT FACTURE SEPTEMBRE 2017</t>
  </si>
  <si>
    <t>ORANGE REGLEMENT ABONNEMENT SEPTEMBRE 2017</t>
  </si>
  <si>
    <t>AD 110145</t>
  </si>
  <si>
    <t>URSSAF REGLEMENT COTISATION SEPTEMBRE 2017</t>
  </si>
  <si>
    <t>AD 110416</t>
  </si>
  <si>
    <t>CAISSES DE RC REGLEMENT COTISATIONS SEPTEMBRE 2017</t>
  </si>
  <si>
    <t>EMPRUNT CREDIT MUTUEL TRIMESTRIALITE OCTOBRE 2017</t>
  </si>
  <si>
    <t>AC 5474515</t>
  </si>
  <si>
    <t>VIREMENT DE FONDS ORIGINE SOCIETE GENERALE</t>
  </si>
  <si>
    <t>EDF 10/17</t>
  </si>
  <si>
    <t>FORFAIT ELECTRICITE OCTOBRE 2017</t>
  </si>
  <si>
    <t>TRANSPORT DE L'EST REGLEMENT FACTURE OCTOBRE 2017</t>
  </si>
  <si>
    <t>ORANGE REGLEMENT ABONNEMENT OCTOBRE 2017</t>
  </si>
  <si>
    <t>PHILIPS FRANCE RGLT FA 0025</t>
  </si>
  <si>
    <t>THOMSON FRANCE RGLT FA 0027</t>
  </si>
  <si>
    <t>AD 110258</t>
  </si>
  <si>
    <t>URSSAF REGLEMENT COTISATIONS OCTOBRE 2017</t>
  </si>
  <si>
    <t>AD 110259</t>
  </si>
  <si>
    <t>CAISSES DE RC REGLEMENT COTISATIONS OCTOBRE 2017</t>
  </si>
  <si>
    <t>AC 13698548</t>
  </si>
  <si>
    <t>411TVFRANCE</t>
  </si>
  <si>
    <t>TV FRANCE</t>
  </si>
  <si>
    <t>TV FRANCE RGLT FV 107</t>
  </si>
  <si>
    <t>EDF 11/17</t>
  </si>
  <si>
    <t>FORFAIT ELECTRICITE NOVEMBRE 2017</t>
  </si>
  <si>
    <t>ORANGE REGLEMENT ABONNEMENT NOVEMBRE 2017</t>
  </si>
  <si>
    <t>411EMJURA</t>
  </si>
  <si>
    <t>ELECTROMENAGER JURASSIEN</t>
  </si>
  <si>
    <t>RE00035</t>
  </si>
  <si>
    <t>ELECTROMENAGER JURASSIEN RGLT FV 114</t>
  </si>
  <si>
    <t>TRANSPORT DE L'EST REGLEMENT FACTURE NOVEMBRE 2017</t>
  </si>
  <si>
    <t>AD 111023</t>
  </si>
  <si>
    <t>URSSAF REGLEMENT COTISATIONS NOVEMBRE 2017</t>
  </si>
  <si>
    <t>AD 111024</t>
  </si>
  <si>
    <t>CAISSES DE RC REGLEMENT COTISATIONS NOVEMBRE 2017</t>
  </si>
  <si>
    <t>411CEBPALS</t>
  </si>
  <si>
    <t>COMITE D'ENTREPRISE DE LA BANQUE POPULAIRE D'ALSACE</t>
  </si>
  <si>
    <t>RE00040</t>
  </si>
  <si>
    <t>CE BANQUE POPULAIRE ALSACE RGLT FV 0128</t>
  </si>
  <si>
    <t>411CECME</t>
  </si>
  <si>
    <t>COMITE D'ENTREPRISE CONSTRUCTIONS METALLIQUES DE L'EST</t>
  </si>
  <si>
    <t>CE CONSTRUCTION METAL. EST RGLT FV 126</t>
  </si>
  <si>
    <t>REMENC CHQ CE BP ET CE CONST METALLIQUES EST</t>
  </si>
  <si>
    <t>EDF 12/17</t>
  </si>
  <si>
    <t>FACTURE REGULARISATION EDF DECEMBRE 2017</t>
  </si>
  <si>
    <t>AP 411125</t>
  </si>
  <si>
    <t>FRAIS TENUE DE COMPTE CM DECEMBRE 2017</t>
  </si>
  <si>
    <t>TRANSPORT DE L'EST REGLEMENT FACTURE DECEMBRE 2017</t>
  </si>
  <si>
    <t>ORANGE REGLEMENT ABONNEMENT DECEMBRE 2017</t>
  </si>
  <si>
    <t>AD 112501</t>
  </si>
  <si>
    <t>URSSAF REGLEMENT COTISATIONS DECEMBRE 2017</t>
  </si>
  <si>
    <t>AD 112502</t>
  </si>
  <si>
    <t>CAISSES DE RC REGLEMENT COTISATIONS DECEMBRE 2017</t>
  </si>
  <si>
    <t>EMPRUNT CREDIT MUTUEL TRIMESTRIALITE JANVIER 2018</t>
  </si>
  <si>
    <t>EDF 01/18</t>
  </si>
  <si>
    <t>FORFAIT  ELECTRICITE JANVIER 2018</t>
  </si>
  <si>
    <t>ORANGE REGLEMENT ABONNEMENT JANVIER 2018</t>
  </si>
  <si>
    <t>YAMAHA AUDIO PRODUCTS RGLTFA 0035</t>
  </si>
  <si>
    <t>TRANSPORT DE L'EST REGLEMENT FACTURE JANVIER 2018</t>
  </si>
  <si>
    <t>AC 896547</t>
  </si>
  <si>
    <t>EDF 02/18</t>
  </si>
  <si>
    <t>FORFAIT  ELECTRICITE FEVRIER 2018</t>
  </si>
  <si>
    <t>THOMSON FRANCE RGLT FA 0040</t>
  </si>
  <si>
    <t>ORANGE REGLEMENT ABONNEMENT FEVRIER 2018</t>
  </si>
  <si>
    <t>TRANSPORT DE L'EST REGLEMENT FACTURE FEVIER 2018</t>
  </si>
  <si>
    <t>411FAVERGES</t>
  </si>
  <si>
    <t>ELECTRICITE FAVERGES</t>
  </si>
  <si>
    <t>RE00050</t>
  </si>
  <si>
    <t>ELECTRICITE FAVERGES RGLT FV 156</t>
  </si>
  <si>
    <t>BOSE BELGIQUE RGLT FA 0047</t>
  </si>
  <si>
    <t>RE00053</t>
  </si>
  <si>
    <t>LA GRANDE SONORE RGLT FV 164</t>
  </si>
  <si>
    <t>EDF 03/18</t>
  </si>
  <si>
    <t>FORFAIT ELECTRICITE MARS 2018</t>
  </si>
  <si>
    <t>AP 366542</t>
  </si>
  <si>
    <t>FRAIS TENUE DE COMPTE MARS 2018</t>
  </si>
  <si>
    <t>OD</t>
  </si>
  <si>
    <t>Opérations diverses</t>
  </si>
  <si>
    <t>Apports en numéraire</t>
  </si>
  <si>
    <t>OD 01</t>
  </si>
  <si>
    <t>BELLANGER PROMESSES D'APPORTS</t>
  </si>
  <si>
    <t>LEFEVRE PROMESSE D'APPORT</t>
  </si>
  <si>
    <t>BOE PROMESSE D'APPORT</t>
  </si>
  <si>
    <t>PARMENTIER PROMESSE D'APPORT</t>
  </si>
  <si>
    <t>ZIMMERMANN PROMESSE D'APPORT</t>
  </si>
  <si>
    <t>BERTINIAC PROMESSE D'APPORT</t>
  </si>
  <si>
    <t>DORNIER PROMESSE D'APPORT</t>
  </si>
  <si>
    <t>VAIMIGERE PROMESSE D'APPORT</t>
  </si>
  <si>
    <t>Capital souscrit - appelé, non versé</t>
  </si>
  <si>
    <t>PROMESSES APPORTS NUMERAIRES</t>
  </si>
  <si>
    <t>OD 02</t>
  </si>
  <si>
    <t>VERSEMENT APPORT BELLANGER</t>
  </si>
  <si>
    <t>OD 03</t>
  </si>
  <si>
    <t>VERSEMENT APPORT LEFEVRE</t>
  </si>
  <si>
    <t>OD 04</t>
  </si>
  <si>
    <t>VERSEMENT APPORT BOE</t>
  </si>
  <si>
    <t>VERSEMENT APPORT PARMENTIER</t>
  </si>
  <si>
    <t>VERSEMENT APPORT ZIMMERMANN</t>
  </si>
  <si>
    <t>OD 05</t>
  </si>
  <si>
    <t>VERSEMENT APPORT BERTINIAC</t>
  </si>
  <si>
    <t>VERSEMENT APPORT VALMIGERE</t>
  </si>
  <si>
    <t>VERSEMENT APPORT DORNIER</t>
  </si>
  <si>
    <t>OD 06</t>
  </si>
  <si>
    <t>REVERSEMENT APPORTS NETS DE FRAIS</t>
  </si>
  <si>
    <t>HONORAIRES NOTAIRE</t>
  </si>
  <si>
    <t>OD 07</t>
  </si>
  <si>
    <t>LEBERATION DES APPORTS</t>
  </si>
  <si>
    <t>Capital non amorti</t>
  </si>
  <si>
    <t>TVA 2017/04</t>
  </si>
  <si>
    <t>Déclaration de TVA AVRIL 2017 - TVA sur achats 20,00%</t>
  </si>
  <si>
    <t>Déclaration de TVA AVRIL 2017 - TVA sur achats 5,50%</t>
  </si>
  <si>
    <t>Déclaration de TVA AVRIL 2017 - TVA sur ventes 20,00%</t>
  </si>
  <si>
    <t>TVA collectée 20% Débits</t>
  </si>
  <si>
    <t>Charges diverses de gestion courante</t>
  </si>
  <si>
    <t>Déclaration de TVA AVRIL 2017</t>
  </si>
  <si>
    <t>Salaires, appointements</t>
  </si>
  <si>
    <t>OS SAL 04/17</t>
  </si>
  <si>
    <t>SALAIRES ET APPOINTEMENTS AVRIL 2017</t>
  </si>
  <si>
    <t>Primes et gratifications</t>
  </si>
  <si>
    <t>PRILES ET COMMISSION SUR CA AVRIL 2017</t>
  </si>
  <si>
    <t>BELLANGER SALAIRE AVRIL 2017</t>
  </si>
  <si>
    <t>BOURIEZ SALAIRE AVRIL 2017</t>
  </si>
  <si>
    <t>BOUVROT SALAIRE AVRIL 2017</t>
  </si>
  <si>
    <t>CHARRIER SALAIRE AVRIL 2017</t>
  </si>
  <si>
    <t>CLEMENT SALAIRE AVRIL 2017</t>
  </si>
  <si>
    <t>DEMERLEY SALAIRE AVRIL 2017</t>
  </si>
  <si>
    <t>FABRE SALAIRE AVRIL 2017</t>
  </si>
  <si>
    <t>FREMONT SALAIRE AVRIL 2017</t>
  </si>
  <si>
    <t>LECOUVREUR SALAIRE AVRIL 2017</t>
  </si>
  <si>
    <t>SCHULLER SALAIRE AVRIL 2017</t>
  </si>
  <si>
    <t>URSSAF COT SALARIALES AVRIL 2017</t>
  </si>
  <si>
    <t>CAISSE RC NON CADRE COT SALARIALE AVRIL 2017</t>
  </si>
  <si>
    <t>CAISE RC CADRE COT SALARIALES AVRIL 2017</t>
  </si>
  <si>
    <t>Cotisations à l'URSSAF</t>
  </si>
  <si>
    <t>OD CSP 04/17</t>
  </si>
  <si>
    <t>COTISATIONS PATRONLES URSSAF AVRIL 2017</t>
  </si>
  <si>
    <t>Cotisations aux caisses de retraites</t>
  </si>
  <si>
    <t>COTISATIONS PATRONLES RC AVRIL 2017</t>
  </si>
  <si>
    <t>CA2 2017/05</t>
  </si>
  <si>
    <t>Déclaration de TVA MAI 2017 - TVA sur achats 20,00%</t>
  </si>
  <si>
    <t>Déclaration de TVA MAI 2017 - TVA sur achats 5,50%</t>
  </si>
  <si>
    <t>Déclaration de TVA MAI 2017 - TVA sur achats 10,00%</t>
  </si>
  <si>
    <t>Déclaration de TVA MAI 2017 - TVA sur ventes 20,00%</t>
  </si>
  <si>
    <t>Produits divers de gestion courante</t>
  </si>
  <si>
    <t>Déclaration de TVA MAI 2017</t>
  </si>
  <si>
    <t>OS SAL 05/17</t>
  </si>
  <si>
    <t>SALAIRES ET APPOINTEMENTS MAI 2017</t>
  </si>
  <si>
    <t>PRIMES ET  COMMISSIONS SUR CA MAI 2017</t>
  </si>
  <si>
    <t>BALLAHI SALAIRE MAI 2017</t>
  </si>
  <si>
    <t>BELLANGER SALAIRE MAI 2017</t>
  </si>
  <si>
    <t>BOURIEZ SALAIRE MAI2017</t>
  </si>
  <si>
    <t>BOUVROT SALAIRE MAI 2017</t>
  </si>
  <si>
    <t>CHARRIER SALAIRE MAI 2017</t>
  </si>
  <si>
    <t>CLEMENT SALAIRE MAI 2017</t>
  </si>
  <si>
    <t>DEMERLEY SALAIRE MAI 2017</t>
  </si>
  <si>
    <t>ESSAIDI SALAIRE MAI 2017</t>
  </si>
  <si>
    <t>FABRE SALAIRE MAI 2017</t>
  </si>
  <si>
    <t>FREMONT SALAIRE MAI 2017</t>
  </si>
  <si>
    <t>LECOUVREUR SALAIRE MAI 2017</t>
  </si>
  <si>
    <t>LEDOGAR SALAIRE MAI 2017</t>
  </si>
  <si>
    <t>LEDUC SALAIRE MAI 2017</t>
  </si>
  <si>
    <t>MEYER SALAIRE MAI 2017</t>
  </si>
  <si>
    <t>SCHULLER SALAIRE MAI 2017</t>
  </si>
  <si>
    <t>URSSAF COT SALARIALES MAI 2017</t>
  </si>
  <si>
    <t>CAISSE RC NON CADRE COT SALARIALE MAI 2017</t>
  </si>
  <si>
    <t>CAISE RC CADRE COT SALARIALES MAI 2017</t>
  </si>
  <si>
    <t>OD CSP 05/17</t>
  </si>
  <si>
    <t>COTISATIONS PATRONLES URSSAF MAI 2017</t>
  </si>
  <si>
    <t>COTISATIONS PATRONLES RC MAI 2017</t>
  </si>
  <si>
    <t>CA3 2017/06</t>
  </si>
  <si>
    <t>Déclaration de TVA JUIN 2017 - TVA sur achats 20,00%</t>
  </si>
  <si>
    <t>Déclaration de TVA JUIN 2017 - TVA sur achats 5,50%</t>
  </si>
  <si>
    <t>Déclaration de TVA JUIN 2017 - TVA sur achats 10,00%</t>
  </si>
  <si>
    <t>Déclaration de TVA JUIN 2017 - TVA sur ventes 20,00%</t>
  </si>
  <si>
    <t>Déclaration de TVA JUIN 2017</t>
  </si>
  <si>
    <t>OS SAL 06/17</t>
  </si>
  <si>
    <t>SALAIRES ET APPOINTEMENTS JUIN 2017</t>
  </si>
  <si>
    <t>PRIMES ET  COMMISSIONS SUR CA JUIN 2017</t>
  </si>
  <si>
    <t>BALLAHI SALAIRE JUIN 2017</t>
  </si>
  <si>
    <t>BELLANGER SALAIRE JUIN 2017</t>
  </si>
  <si>
    <t>BOURIEZ SALAIRE JUIN 2017</t>
  </si>
  <si>
    <t>BOUVROT SALAIRE JUIN 2017</t>
  </si>
  <si>
    <t>CHARRIER SALAIRE JUIN 2017</t>
  </si>
  <si>
    <t>CLEMENT SALAIRE JUJN 2017</t>
  </si>
  <si>
    <t>DEMERLEY SALAIRE JUIN 2017</t>
  </si>
  <si>
    <t>ESSAIDI SALAIRE JUIN 2017</t>
  </si>
  <si>
    <t>FABRE SALAIRE JUIN 2017</t>
  </si>
  <si>
    <t>FREMONT SALAIRE JUIN 2017</t>
  </si>
  <si>
    <t>LECOUVREUR SALAIRE JUIN 2017</t>
  </si>
  <si>
    <t>LEDOGAR SALAIRE JUIN 2017</t>
  </si>
  <si>
    <t>LEDUC SALAIRE JUINJ017</t>
  </si>
  <si>
    <t>MEYER SALAIRE JUIN 2017</t>
  </si>
  <si>
    <t>PANZA SALAIRE JUIN 2017</t>
  </si>
  <si>
    <t>SCHULLER SALAIRE JUIN 2017</t>
  </si>
  <si>
    <t>URSSAF COT SALARIALES JUIN 2017</t>
  </si>
  <si>
    <t>CAISSE RC NON CADRE COT SALARIALE JUIN 017</t>
  </si>
  <si>
    <t>CAISE RC CADRE COT SALARIALES JUIN 2017</t>
  </si>
  <si>
    <t>OD CSP 06/17</t>
  </si>
  <si>
    <t>COTISATIONS PATRONLES URSSAF JUIN 2017</t>
  </si>
  <si>
    <t>COTISATIONS PATRONLES RC JUIN 2017</t>
  </si>
  <si>
    <t>OD CSP 07/17</t>
  </si>
  <si>
    <t>COTISATIONS PATRONLES URSSAF JUILLET 2017</t>
  </si>
  <si>
    <t>COTISATIONS PATRONLES RC JUILLET 2017</t>
  </si>
  <si>
    <t>CA3 2017/07</t>
  </si>
  <si>
    <t>Déclaration de TVA JUILLET 2017 - TVA sur achats 20,00%</t>
  </si>
  <si>
    <t>Déclaration de TVA JUILLET 2017 - TVA sur achats 5,50%</t>
  </si>
  <si>
    <t>Déclaration de TVA JUILLET 2017 - TVA sur ventes 20,00%</t>
  </si>
  <si>
    <t>Déclaration de TVA JUILLET 2017</t>
  </si>
  <si>
    <t>OS SAL 07/17</t>
  </si>
  <si>
    <t>SALAIRES ET APPOINTEMENTS JUILLET 2017</t>
  </si>
  <si>
    <t>PRIMES ET  COMMISSIONS SUR CA JUILLET 2017</t>
  </si>
  <si>
    <t>BALLAHI SALAIRE JUILLET 2017</t>
  </si>
  <si>
    <t>BELLANGER SALAIRE JUILLET 2017</t>
  </si>
  <si>
    <t>BOURIEZ SALAIRE JUILLET 2017</t>
  </si>
  <si>
    <t>BOUVROT SALAIRE JUILLET 2017</t>
  </si>
  <si>
    <t>CHARRIER SALAIRE JUILLET 2017</t>
  </si>
  <si>
    <t>CLEMENT SALAIRE JUILLET 2017</t>
  </si>
  <si>
    <t>DEMERLEY SALAIRE JUILLET 2017</t>
  </si>
  <si>
    <t>ESSAIDI SALAIRE JUILLET 2017</t>
  </si>
  <si>
    <t>FABRE SALAIRE JUILLET 2017</t>
  </si>
  <si>
    <t>FREMONT SALAIRE JUILLET 2017</t>
  </si>
  <si>
    <t>LECOUVREUR SALAIRE JUILLET 2017</t>
  </si>
  <si>
    <t>LEDOGAR SALAIRE JUILLET 2017</t>
  </si>
  <si>
    <t>LEDUC SALAIRE JUILLET 2017</t>
  </si>
  <si>
    <t>MEYER SALAIRE JUILLET 2017</t>
  </si>
  <si>
    <t>PANZA SALAIRE JUILLET 2017</t>
  </si>
  <si>
    <t>PRUVOST SALAIRE JUILLET 2017</t>
  </si>
  <si>
    <t>SCHULLER SALAIRE JUILLET 2017</t>
  </si>
  <si>
    <t>URSSAF COT SALARIALES JUILLET 2017</t>
  </si>
  <si>
    <t>RC NON CADRES COT SALARIALES  JUILLET 2017</t>
  </si>
  <si>
    <t>RC CADRES COT SALARIALES JUILLET 2017</t>
  </si>
  <si>
    <t>Déclaration de TVA AOÛT 2017 - TVA sur ventes 20,00%</t>
  </si>
  <si>
    <t>Déclaration de TVA AOÛT 2017 - TVA sur achats 20,00%</t>
  </si>
  <si>
    <t>Déclaration de TVA AOÛT 2017 - TVA sur achats 5,50%</t>
  </si>
  <si>
    <t>Déclaration de TVA AOÛT 2017 - TVA sur achats 10,00%</t>
  </si>
  <si>
    <t>Déclaration de TVA AOÛT 2017</t>
  </si>
  <si>
    <t>OS SAL 08/17</t>
  </si>
  <si>
    <t>SALAIRES ET APPOINTEMENTS AOUT 2017</t>
  </si>
  <si>
    <t>PRIMES ET  COMMISSIONS SUR CA AOUT2017</t>
  </si>
  <si>
    <t>BALLAHI SALAIRE AOUT 2017</t>
  </si>
  <si>
    <t>BELLANGER SALAIRE AOUT 2017</t>
  </si>
  <si>
    <t>BOURIEZ SALAIRE AOUT 2017</t>
  </si>
  <si>
    <t>BOUVROT SALAIRE AOUT 2017</t>
  </si>
  <si>
    <t>CHARRIER SALAIRE AOUT 2017</t>
  </si>
  <si>
    <t>CLEMENT SALAIRE AOUT 2017</t>
  </si>
  <si>
    <t>DEMERLEY SALAIRE AOUT 2017</t>
  </si>
  <si>
    <t>ESSAIDI SALAIRE AOUT 2017</t>
  </si>
  <si>
    <t>FABRE SALAIRE AOUT 2017</t>
  </si>
  <si>
    <t>FREMONT SALAIRE AOUT 2017</t>
  </si>
  <si>
    <t>LECOUVREUR SALAIRE AOUT 2017</t>
  </si>
  <si>
    <t>LEDOGAR SALAIRE AOUT 2017</t>
  </si>
  <si>
    <t>LEDUC SALAIRE AOUT 2017</t>
  </si>
  <si>
    <t>MEYER SALAIRE AOUT 2017</t>
  </si>
  <si>
    <t>PANZA SALAIRE AOUT 2017</t>
  </si>
  <si>
    <t>PRUVOST SALAIRE AOUT 2017</t>
  </si>
  <si>
    <t>SCHULLER SALAIRE AOUT 2017</t>
  </si>
  <si>
    <t>URSSAF COT SALARIALES AOUT 2017</t>
  </si>
  <si>
    <t>RC NON CADRES COT SALARIALES  AOUT 2017</t>
  </si>
  <si>
    <t>RC CADRES COT SALARIALES AOUT 2017</t>
  </si>
  <si>
    <t>OD CSP 08/17</t>
  </si>
  <si>
    <t>COTISATIONS PATRONLES URSSAF AOUT 2017</t>
  </si>
  <si>
    <t>COTISATIONS PATRONLES RC AOUT 2017</t>
  </si>
  <si>
    <t>CA3 2017/09</t>
  </si>
  <si>
    <t>Déclaration de TVA SEPTEMBRE 2017 - TVA sur achats 20,00%</t>
  </si>
  <si>
    <t>Déclaration de TVA SEPTEMBRE 2017 - TVA sur achats 5,50%</t>
  </si>
  <si>
    <t>Déclaration de TVA SEPTEMBRE 2017 - TVA sur achats 10,00%</t>
  </si>
  <si>
    <t>Déclaration de TVA SEPTEMBRE 2017 - TVA sur ventes 20,00%</t>
  </si>
  <si>
    <t>Déclaration de TVA SEPTEMBRE 2017</t>
  </si>
  <si>
    <t>OS SAL 09/17</t>
  </si>
  <si>
    <t>SALAIRES ET APPOINTEMENTS SEPTEMBRE 2017</t>
  </si>
  <si>
    <t>PRIMES ET  COMMISSIONS SUR CA SEPTEMBRE 2017</t>
  </si>
  <si>
    <t>BALLAHI SALAIRE SEPTEMBRE 2017</t>
  </si>
  <si>
    <t>BELLANGER SALAIRE SEPTEMBRE 2017</t>
  </si>
  <si>
    <t>BOURIEZ SALAIRE SEPTEMBRE 2017</t>
  </si>
  <si>
    <t>BOUVROT SALAIRE SEPTEMBRE 2017</t>
  </si>
  <si>
    <t>CHARRIER SALAIRE SEPTEMBRE 2017</t>
  </si>
  <si>
    <t>CLEMENT SALAIRE SEPTEMBRE 2017</t>
  </si>
  <si>
    <t>DEMERLEY SALAIRE SEPTEMBRE 2017</t>
  </si>
  <si>
    <t>ESSAIDI SALAIRE SEPTEMBRE 2017</t>
  </si>
  <si>
    <t>FABRE SALAIRE SEPTEMBRE 2017</t>
  </si>
  <si>
    <t>FREMONT SALAIRE SEPTEMBRE 2017</t>
  </si>
  <si>
    <t>LECOUVREUR SALAIRE SEPTEMBRE 2017</t>
  </si>
  <si>
    <t>LEDOGAR SALAIRE SEPTEMBRE 2017</t>
  </si>
  <si>
    <t>LEDUC SALAIRE SEPTEMBR 2017</t>
  </si>
  <si>
    <t>MEYER SALAIRE SEPTEMBRE 2017</t>
  </si>
  <si>
    <t>PANZA SALAIRE SEPTEMBRE 2017</t>
  </si>
  <si>
    <t>PRUVOST SALAIRE SEPTEMBRE 2017</t>
  </si>
  <si>
    <t>SCHULLER SALAIRE SEPTEMBRE 2017</t>
  </si>
  <si>
    <t>URSSAF COT SALARIALES SEPTEMBRE 2017</t>
  </si>
  <si>
    <t>TOUATI SALAIRE SEPTEMBRE 2017</t>
  </si>
  <si>
    <t>RC NON CADRES COT SALARIALES  SEPTEMBRE 2017</t>
  </si>
  <si>
    <t>OD CSP 09/17</t>
  </si>
  <si>
    <t>COTISATIONS PATRONLES URSSAF SEPTEMBRE 2017</t>
  </si>
  <si>
    <t>COTISATIONS PATRONLES RC SEPTEMBRE 2017</t>
  </si>
  <si>
    <t>OS SAL 10/17</t>
  </si>
  <si>
    <t>SALAIRES ET APPOINTEMENTS OCTOBRE 2017</t>
  </si>
  <si>
    <t>PRIMES ET  COMMISSIONS SUR CA OCTOBRE 2017</t>
  </si>
  <si>
    <t>BALLAHI SALAIRE OCTOBRE 2017</t>
  </si>
  <si>
    <t>BELLANGER SALAIRE OCTOBRE 017</t>
  </si>
  <si>
    <t>BOURIEZ SALAIRE OCTOBRE 2017</t>
  </si>
  <si>
    <t>BOUVROT SALAIRE OCTOBRE 2017</t>
  </si>
  <si>
    <t>CHARRIER SALAIRE OCTOBRE 2017</t>
  </si>
  <si>
    <t>CLEMENT SALAIRE OCTOBRE 2017</t>
  </si>
  <si>
    <t>DARRAZ SALAIRE OCTOBRE 2017</t>
  </si>
  <si>
    <t>DEMERLEY SALAIRE OCTOBRE 2017</t>
  </si>
  <si>
    <t>ESSAIDI SALAIRE OCTOBRE 2017</t>
  </si>
  <si>
    <t>FABRE SALAIRE OCTOBRE 2017</t>
  </si>
  <si>
    <t>FREMONT SALAIRE OCTOBRE 2017</t>
  </si>
  <si>
    <t>LECOUVREUR SALAIRE OCTOBRE 2017</t>
  </si>
  <si>
    <t>LEDOGAR SALAIRE OCTOBRE 2017</t>
  </si>
  <si>
    <t>LEDUC SALAIRE  OCTOBRE 2017</t>
  </si>
  <si>
    <t>MEYER SALAIRE OCTOBRE 2017</t>
  </si>
  <si>
    <t>PANZA SALAIRE OCTOBRE 2017</t>
  </si>
  <si>
    <t>PRUVOST SALAIRE OCTOBRE 2017</t>
  </si>
  <si>
    <t>SCHULLER SALAIRE OCTOBRE 2017</t>
  </si>
  <si>
    <t>TOUATI SALAIRE OCTOBRE 2017</t>
  </si>
  <si>
    <t>URSSAF  COT SALARIALES OCTOBRE 2017</t>
  </si>
  <si>
    <t>RC NON CADRES COT SALARIALES  OCTOBRE 2017</t>
  </si>
  <si>
    <t>RC CADRES COT SALARIALES OCTOBRE 2017</t>
  </si>
  <si>
    <t>OD CSP 10/17</t>
  </si>
  <si>
    <t>COTISATIONS PATRONLES URSSAF OCTOBRE 2017</t>
  </si>
  <si>
    <t>COTISATIONS PATRONLES RC OCTOBRE 2017</t>
  </si>
  <si>
    <t>Déclaration de TVA OCTOBRE 2017 - TVA sur achats 20,00%</t>
  </si>
  <si>
    <t>Déclaration de TVA OCTOBRE 2017 - TVA sur achats 5,50%</t>
  </si>
  <si>
    <t>Déclaration de TVA OCTOBRE 2017 - TVA sur achats 10,00%</t>
  </si>
  <si>
    <t>Déclaration de TVA OCTOBRE 2017 - TVA sur ventes 20,00%</t>
  </si>
  <si>
    <t>Déclaration de TVA OCTOBRE 2017</t>
  </si>
  <si>
    <t>CA3 2017/11</t>
  </si>
  <si>
    <t>Déclaration de TVA NOVEMBRE 2017 - TVA sur achats 20,00%</t>
  </si>
  <si>
    <t>Déclaration de TVA NOVEMBRE 2017 - TVA sur achats 5,50%</t>
  </si>
  <si>
    <t>Déclaration de TVA NOVEMBRE 2017 - TVA sur ventes 20,00%</t>
  </si>
  <si>
    <t>Déclaration de TVA NOVEMBRE 2017</t>
  </si>
  <si>
    <t>OS SAL 11/17</t>
  </si>
  <si>
    <t>SALAIRES ET APPOINTEMENTS NOVEMBRE 2017</t>
  </si>
  <si>
    <t>PRIMES ET  COMMISSIONS SUR CA NOVEMBRE 2017</t>
  </si>
  <si>
    <t>BALLAHI SALAIRE NOVEMBRE 2017</t>
  </si>
  <si>
    <t>BELLANGER SALAIRE NOVEMBRE 017</t>
  </si>
  <si>
    <t>BOURIEZ SALAIRE NOVEMBRE 2017</t>
  </si>
  <si>
    <t>BOUVROT SALAIRE NOVEMBRE 2017</t>
  </si>
  <si>
    <t>CHARRIER SALAIRE NOVEMBRE 2017</t>
  </si>
  <si>
    <t>CLEMENT SALAIRE NOVEMBRE 2017</t>
  </si>
  <si>
    <t>DARRAZ SALAIRE NOVEMBRE 2017</t>
  </si>
  <si>
    <t>DEMERLEY SALAIRE NOVEMBRE 2017</t>
  </si>
  <si>
    <t>ESSAIDI SALAIRE NOVEMBRE 2017</t>
  </si>
  <si>
    <t>FABRE SALAIRE NOVEMBRE 2017</t>
  </si>
  <si>
    <t>FREMONT SALAIRE NOVEMBRE 2017</t>
  </si>
  <si>
    <t>LECOUVREUR SALAIRE NOVEMBRE 2017</t>
  </si>
  <si>
    <t>LEDOGAR SALAIRE NOVEMBRE 2017</t>
  </si>
  <si>
    <t>LEDUC SALAIRE  NOVEMBRE 2017</t>
  </si>
  <si>
    <t>MEYER SALAIRE NOVEMBRE 2017</t>
  </si>
  <si>
    <t>PANZA SALAIRE NOVEMBRE 2017</t>
  </si>
  <si>
    <t>PRUVOST SALAIRE NOVEMBRE 2017</t>
  </si>
  <si>
    <t>SCHULLER SALAIRE NOVEMBRE 2017</t>
  </si>
  <si>
    <t>TOUATI SALAIRE NOVEMBRE 2017</t>
  </si>
  <si>
    <t>URSSAF  COT SALARIALES NOVEMBRE 2017</t>
  </si>
  <si>
    <t>RC NON CADRES COT SALARIALES  NOVEMBRE 2017</t>
  </si>
  <si>
    <t>RC CADRES COT SALARIALES NOVEMBRE 2017</t>
  </si>
  <si>
    <t>OD CSP 11/17</t>
  </si>
  <si>
    <t>COTISATIONS PATRONLES URSSAF NOVEMBRE 2017</t>
  </si>
  <si>
    <t>COTISATIONS PATRONLES RC NOVEMBRE 2017</t>
  </si>
  <si>
    <t>Contribution économique territoriale</t>
  </si>
  <si>
    <t>AI 4785545</t>
  </si>
  <si>
    <t>CONTRIBUTION ECONOMIQUE TERRITORIALE 2017</t>
  </si>
  <si>
    <t>Autres impôts, taxes et versements assimilés</t>
  </si>
  <si>
    <t>OD CSP 12/17</t>
  </si>
  <si>
    <t>COTISATIONS PATRONLES URSSAF DECEMBRE 2017</t>
  </si>
  <si>
    <t>COTISATIONS PATRONLES RC DECEMBRE 2017</t>
  </si>
  <si>
    <t>CA3 2017/12</t>
  </si>
  <si>
    <t>Déclaration de TVA DÉCEMBRE 2017 - TVA sur achats 20,00%</t>
  </si>
  <si>
    <t>Déclaration de TVA DÉCEMBRE 2017 - TVA sur achats 5,50%</t>
  </si>
  <si>
    <t>Déclaration de TVA DÉCEMBRE 2017 - TVA sur ventes 20,00%</t>
  </si>
  <si>
    <t>Déclaration de TVA DÉCEMBRE 2017</t>
  </si>
  <si>
    <t>OS SAL 12/17</t>
  </si>
  <si>
    <t>SALAIRES ET APPOINTEMENTS DECEMBRE 2017</t>
  </si>
  <si>
    <t>PRIMES ET  COMMISSIONS SUR CA DECEMBRE 2017</t>
  </si>
  <si>
    <t>BALLAHI SALAIRE DECEMBRE 2017</t>
  </si>
  <si>
    <t>BELLANGER SALAIRE DECEMBRE 017</t>
  </si>
  <si>
    <t>BOURIEZ SALAIRE DECEMBRE 2017</t>
  </si>
  <si>
    <t>BOUVROT SALAIRE DECEMBRE 2017</t>
  </si>
  <si>
    <t>CHARRIER SALAIRE DECEMBRE 2017</t>
  </si>
  <si>
    <t>CLEMENT SALAIRE DECEMBRE 2017</t>
  </si>
  <si>
    <t>DARRAZ SALAIRE DECEMBRE 2017</t>
  </si>
  <si>
    <t>DEMERLEY SALAIRE DECEMBRE 2017</t>
  </si>
  <si>
    <t>ESSAIDI SALAIRE DECEMBRE 2017</t>
  </si>
  <si>
    <t>FABRE SALAIRE DECEMBRE 2017</t>
  </si>
  <si>
    <t>FREMONT SALAIRE DECEMBRE 2017</t>
  </si>
  <si>
    <t>LECOUVREUR SALAIRE DECEMBRE 2017</t>
  </si>
  <si>
    <t>LEDOGAR SALAIRE DECEMBRE 2017</t>
  </si>
  <si>
    <t>LEDUC SALAIRE  DECEMBRE 2017</t>
  </si>
  <si>
    <t>MEYER SALAIRE DECEMBRE 2017</t>
  </si>
  <si>
    <t>PANZA SALAIRE DECEMBRE 2017</t>
  </si>
  <si>
    <t>PRUVOST SALAIRE DECEMBRE 2017</t>
  </si>
  <si>
    <t>SCHULLER SALAIRE DECEMBRE 2017</t>
  </si>
  <si>
    <t>TOUATI SALAIRE DECEMBE 2017</t>
  </si>
  <si>
    <t>URSSAF  COT SALARIALES DECEMBRE 2017</t>
  </si>
  <si>
    <t>RC NON CADRES COT SALARIALES  DECEMBRE 2017</t>
  </si>
  <si>
    <t>RC CADRES COT SALARIALES DECEMBRE 2017</t>
  </si>
  <si>
    <t>Déclaration de TVA JANVIER 2018 - TVA sur ventes 20,00%</t>
  </si>
  <si>
    <t>Déclaration de TVA JANVIER 2018 - TVA sur achats 20,00%</t>
  </si>
  <si>
    <t>Déclaration de TVA JANVIER 2018 - TVA sur achats 5,50%</t>
  </si>
  <si>
    <t>Déclaration de TVA JANVIER 2018</t>
  </si>
  <si>
    <t>Salaires janvier/18 BALLAHI NOHRA</t>
  </si>
  <si>
    <t>Salaires janvier/18 BELLANGER AXEL</t>
  </si>
  <si>
    <t>Salaires janvier/18 BOURIEZ ERIC</t>
  </si>
  <si>
    <t>Salaires janvier/18 BOUVROT BERNARD</t>
  </si>
  <si>
    <t>Salaires janvier/18 CHARRIER PATRICK</t>
  </si>
  <si>
    <t>Salaires janvier/18 CLEMENT LOUIS</t>
  </si>
  <si>
    <t>Salaires janvier/18 DARRAZ SALAH</t>
  </si>
  <si>
    <t>Salaires janvier/18 DEMERLEY SOPHIE</t>
  </si>
  <si>
    <t>Salaires janvier/18 ESSAIDI MOHAMED</t>
  </si>
  <si>
    <t>Salaires janvier/18 FABRE DANIEL</t>
  </si>
  <si>
    <t>Salaires janvier/18 FREMONT ANDRE</t>
  </si>
  <si>
    <t>Salaires janvier/18 LECOUVREUR ANNE</t>
  </si>
  <si>
    <t>Salaires janvier/18 LEDOGAR DENIS</t>
  </si>
  <si>
    <t>Salaires janvier/18 LEDUC ELISABETH</t>
  </si>
  <si>
    <t>Salaires janvier/18 MEYER LUDIVINE</t>
  </si>
  <si>
    <t>Salaires janvier/18 PANZA NICOLE</t>
  </si>
  <si>
    <t>Salaires janvier/18 PRUVOST SYLVIE</t>
  </si>
  <si>
    <t>Salaires janvier/18 SCHULLER GEORGES</t>
  </si>
  <si>
    <t>Salaires janvier/18 TOUATI ZOHRA</t>
  </si>
  <si>
    <t>Salaires janvier/18 URSSAF NANCY</t>
  </si>
  <si>
    <t>Salaires janvier/18 ARRCO Non Cadre</t>
  </si>
  <si>
    <t>Salaires janvier/18 Prévoyance</t>
  </si>
  <si>
    <t>Rémunérations du personnel</t>
  </si>
  <si>
    <t>Salaires janvier/18</t>
  </si>
  <si>
    <t>Indemnités et avantages divers</t>
  </si>
  <si>
    <t>Cotisations aux ASSEDIC</t>
  </si>
  <si>
    <t>Compte de cotisation</t>
  </si>
  <si>
    <t>CA3 2018/02</t>
  </si>
  <si>
    <t>Déclaration de TVA FÉVRIER 2018 - TVA sur achats 20,00%</t>
  </si>
  <si>
    <t>Déclaration de TVA FÉVRIER 2018 - TVA sur achats 5,50%</t>
  </si>
  <si>
    <t>Déclaration de TVA FÉVRIER 2018 - TVA sur ventes 20,00%</t>
  </si>
  <si>
    <t>Déclaration de TVA FÉVRIER 2018</t>
  </si>
  <si>
    <t>Salaires février/18 BALLAHI NOHRA</t>
  </si>
  <si>
    <t>Salaires février/18 BELLANGER AXEL</t>
  </si>
  <si>
    <t>Salaires février/18 BOURIEZ ERIC</t>
  </si>
  <si>
    <t>Salaires février/18 BOUVROT BERNARD</t>
  </si>
  <si>
    <t>Salaires février/18 CHARRIER PATRICK</t>
  </si>
  <si>
    <t>Salaires février/18 CLEMENT LOUIS</t>
  </si>
  <si>
    <t>Salaires février/18 DARRAZ SALAH</t>
  </si>
  <si>
    <t>Salaires février/18 DEMERLEY SOPHIE</t>
  </si>
  <si>
    <t>Salaires février/18 ESSAIDI MOHAMED</t>
  </si>
  <si>
    <t>Salaires février/18 FABRE DANIEL</t>
  </si>
  <si>
    <t>Salaires février/18 FREMONT ANDRE</t>
  </si>
  <si>
    <t>Salaires février/18 LECOUVREUR ANNE</t>
  </si>
  <si>
    <t>Salaires février/18 LEDOGAR DENIS</t>
  </si>
  <si>
    <t>Salaires février/18 LEDUC ELISABETH</t>
  </si>
  <si>
    <t>Salaires février/18 MEYER LUDIVINE</t>
  </si>
  <si>
    <t>Salaires février/18 PANZA NICOLE</t>
  </si>
  <si>
    <t>Salaires février/18 PRUVOST SYLVIE</t>
  </si>
  <si>
    <t>Salaires février/18 SCHULLER GEORGES</t>
  </si>
  <si>
    <t>Salaires février/18 TOUATI ZOHRA</t>
  </si>
  <si>
    <t>Salaires février/18 URSSAF NANCY</t>
  </si>
  <si>
    <t>Salaires février/18 ARRCO Non Cadre</t>
  </si>
  <si>
    <t>Salaires février/18 Prévoyance</t>
  </si>
  <si>
    <t>Salaires février/18</t>
  </si>
  <si>
    <t>Congés payés</t>
  </si>
  <si>
    <t>Immobilisations corporelles</t>
  </si>
  <si>
    <t>BATIMENT1.001 - Dotation aux amortissements et aux provisions</t>
  </si>
  <si>
    <t>Compte d'amortissement</t>
  </si>
  <si>
    <t>BATIMENT1.002 - Dotation aux amortissements et aux provisions</t>
  </si>
  <si>
    <t>BATIMENT1.003 - Dotation aux amortissements et aux provisions</t>
  </si>
  <si>
    <t>BATIMENT1.004 - Dotation aux amortissements et aux provisions</t>
  </si>
  <si>
    <t>BATIMENT1.005 - Dotation aux amortissements et aux provisions</t>
  </si>
  <si>
    <t>ENTREPOT.001 - Dotation aux amortissements et aux provisions</t>
  </si>
  <si>
    <t>ENTREPOT.002 - Dotation aux amortissements et aux provisions</t>
  </si>
  <si>
    <t>ENTREPOT.003 - Dotation aux amortissements et aux provisions</t>
  </si>
  <si>
    <t>ENTREPOT.004 - Dotation aux amortissements et aux provisions</t>
  </si>
  <si>
    <t>ENTREPOT.005 - Dotation aux amortissements et aux provisions</t>
  </si>
  <si>
    <t>MAGASIN.001</t>
  </si>
  <si>
    <t>MAGASIN.001 - Dotation aux amortissements et aux provisions</t>
  </si>
  <si>
    <t>MAGASIN.002</t>
  </si>
  <si>
    <t>MAGASIN.002 - Dotation aux amortissements et aux provisions</t>
  </si>
  <si>
    <t>MAGASIN.003</t>
  </si>
  <si>
    <t>MAGASIN.003 - Dotation aux amortissements et aux provisions</t>
  </si>
  <si>
    <t>BURDIR_001 - Dotation aux amortissements et aux provisions</t>
  </si>
  <si>
    <t>BURDIR_002 - Dotation aux amortissements et aux provisions</t>
  </si>
  <si>
    <t>BURDIR_003 - Dotation aux amortissements et aux provisions</t>
  </si>
  <si>
    <t>BURCOMM_001 - Dotation aux amortissements et aux provisions</t>
  </si>
  <si>
    <t>BURCOMM_002 - Dotation aux amortissements et aux provisions</t>
  </si>
  <si>
    <t>BURCOMM_003 - Dotation aux amortissements et aux provisions</t>
  </si>
  <si>
    <t>BURCOMM_004 - Dotation aux amortissements et aux provisions</t>
  </si>
  <si>
    <t>BURCOMM_005 - Dotation aux amortissements et aux provisions</t>
  </si>
  <si>
    <t>BURCOMM_006 - Dotation aux amortissements et aux provisions</t>
  </si>
  <si>
    <t>FAUTDIR_001 - Dotation aux amortissements et aux provisions</t>
  </si>
  <si>
    <t>FAUTDIR_002 - Dotation aux amortissements et aux provisions</t>
  </si>
  <si>
    <t>FAUTDIR_003 - Dotation aux amortissements et aux provisions</t>
  </si>
  <si>
    <t>FAUTADM - Dotation aux amortissements et aux provisions</t>
  </si>
  <si>
    <t>SERVEUR - Dotation aux amortissements et aux provisions</t>
  </si>
  <si>
    <t>IMPCANON - Dotation aux amortissements et aux provisions</t>
  </si>
  <si>
    <t>ACER_001 - Dotation aux amortissements et aux provisions</t>
  </si>
  <si>
    <t>ACER_002 - Dotation aux amortissements et aux provisions</t>
  </si>
  <si>
    <t>ACER_003 - Dotation aux amortissements et aux provisions</t>
  </si>
  <si>
    <t>TOSHIBA_001 - Dotation aux amortissements et aux provisions</t>
  </si>
  <si>
    <t>TOSHIBA_002 - Dotation aux amortissements et aux provisions</t>
  </si>
  <si>
    <t>TOSHIBA_003 - Dotation aux amortissements et aux provisions</t>
  </si>
  <si>
    <t>Immobilisations incorporelles</t>
  </si>
  <si>
    <t>MSOFFICE - Dotation aux amortissements et aux provisions</t>
  </si>
  <si>
    <t>Concessions et droits similaires, brevets, licences, droits</t>
  </si>
  <si>
    <t>Amortissements dérogatoires</t>
  </si>
  <si>
    <t>MSOFFICE - Dotation dérogatoire</t>
  </si>
  <si>
    <t>PGI - Dotation aux amortissements et aux provisions</t>
  </si>
  <si>
    <t>PGI - Dotation dérogatoire</t>
  </si>
  <si>
    <t>ASUS_001 - Dotation aux amortissements et aux provisions</t>
  </si>
  <si>
    <t>ASUS_002 - Dotation aux amortissements et aux provisions</t>
  </si>
  <si>
    <t>ASUS_003 - Dotation aux amortissements et aux provisions</t>
  </si>
  <si>
    <t>ASUS_004 - Dotation aux amortissements et aux provisions</t>
  </si>
  <si>
    <t>ASUS_005 - Dotation aux amortissements et aux provisions</t>
  </si>
  <si>
    <t>ASUS_006 - Dotation aux amortissements et aux provisions</t>
  </si>
  <si>
    <t>ASUS_007 - Dotation aux amortissements et aux provisions</t>
  </si>
  <si>
    <t>ASUS_008 - Dotation aux amortissements et aux provisions</t>
  </si>
  <si>
    <t>TRAFFIC200D - Dotation aux amortissements et aux provisions</t>
  </si>
  <si>
    <t>TRAFFIC200D - Dotation dérogatoire</t>
  </si>
  <si>
    <t>CA3 2018/03</t>
  </si>
  <si>
    <t>Déclaration de TVA MARS 2018 - TVA sur ventes 20,00%</t>
  </si>
  <si>
    <t>Déclaration de TVA MARS 2018 - TVA sur achats 20,00%</t>
  </si>
  <si>
    <t>Déclaration de TVA MARS 2018 - TVA sur achats 5,50%</t>
  </si>
  <si>
    <t>Déclaration de TVA MARS 2018 - TVA sur achats 10,00%</t>
  </si>
  <si>
    <t>Déclaration de TVA MARS 2018</t>
  </si>
  <si>
    <t>Salaires mars/18 BALLAHI NOHRA</t>
  </si>
  <si>
    <t>Salaires mars/18 BELLANGER AXEL</t>
  </si>
  <si>
    <t>Salaires mars/18 BOURIEZ ERIC</t>
  </si>
  <si>
    <t>Salaires mars/18 BOUVROT BERNARD</t>
  </si>
  <si>
    <t>Salaires mars/18 CHARRIER PATRICK</t>
  </si>
  <si>
    <t>Salaires mars/18 CLEMENT LOUIS</t>
  </si>
  <si>
    <t>Salaires mars/18 DARRAZ SALAH</t>
  </si>
  <si>
    <t>Salaires mars/18 DEMERLEY SOPHIE</t>
  </si>
  <si>
    <t>Salaires mars/18 ESSAIDI MOHAMED</t>
  </si>
  <si>
    <t>Salaires mars/18 FABRE DANIEL</t>
  </si>
  <si>
    <t>Salaires mars/18 FREMONT ANDRE</t>
  </si>
  <si>
    <t>Salaires mars/18 LECOUVREUR ANNE</t>
  </si>
  <si>
    <t>Salaires mars/18 LEDOGAR DENIS</t>
  </si>
  <si>
    <t>Salaires mars/18 LEDUC ELISABETH</t>
  </si>
  <si>
    <t>Salaires mars/18 MEYER LUDIVINE</t>
  </si>
  <si>
    <t>Salaires mars/18 PANZA NICOLE</t>
  </si>
  <si>
    <t>Salaires mars/18 PRUVOST SYLVIE</t>
  </si>
  <si>
    <t>Salaires mars/18 SCHULLER GEORGES</t>
  </si>
  <si>
    <t>Salaires mars/18 TOUATI ZOHRA</t>
  </si>
  <si>
    <t>Salaires mars/18 URSSAF NANCY</t>
  </si>
  <si>
    <t>Salaires mars/18 ARRCO Non Cadre</t>
  </si>
  <si>
    <t>Salaires mars/18 Prévoyance</t>
  </si>
  <si>
    <t>Salaires mars/18</t>
  </si>
  <si>
    <t>Stock de téléviseurs</t>
  </si>
  <si>
    <t>INV0000001</t>
  </si>
  <si>
    <t>Variation de stock</t>
  </si>
  <si>
    <t>Variation des stocks de marchandises</t>
  </si>
  <si>
    <t>INV0000002</t>
  </si>
  <si>
    <t>INV0000003</t>
  </si>
  <si>
    <t>INV0000004</t>
  </si>
  <si>
    <t>INV0000005</t>
  </si>
  <si>
    <t>INV0000006</t>
  </si>
  <si>
    <t>Impôts dus en France</t>
  </si>
  <si>
    <t>REGINV 001</t>
  </si>
  <si>
    <t>IMPOT SUR LES BENEFICES 2017</t>
  </si>
  <si>
    <t>Etat - Impôts sur les bénéfices</t>
  </si>
  <si>
    <t>REGINV 002</t>
  </si>
  <si>
    <t>CAMPAGNE PUBLICITAIRE PUBLICIS 1E TR 2018</t>
  </si>
  <si>
    <t>Dotations aux provisions d'exploitation</t>
  </si>
  <si>
    <t>REINV 003</t>
  </si>
  <si>
    <t>PROVISIONS CONGES PAYES  DROITS RESTANTS AU 31/03/22017</t>
  </si>
  <si>
    <t>CHAFGE SSOCIALES ET TAXES SUR CONGES PAYES RESTANT AU 31/3/18</t>
  </si>
  <si>
    <t>Autres provisions pour charges</t>
  </si>
  <si>
    <t>SG</t>
  </si>
  <si>
    <t>Société Générale</t>
  </si>
  <si>
    <t>AC 548945</t>
  </si>
  <si>
    <t>VIREMENT ORIGINE BP</t>
  </si>
  <si>
    <t>STATION SERVICE LEFEVRE NANCY REGLEMENT RELEVE AVRIL 2017</t>
  </si>
  <si>
    <t>CONFORAMA TREVENANS RBST AVOIR 001</t>
  </si>
  <si>
    <t>STATION SERVICE LEFEVRE NANCY REGLEMENT RELEVE MAI 2017</t>
  </si>
  <si>
    <t>EM MARTIN RGLT FV 00015</t>
  </si>
  <si>
    <t>DIGITAL TV RGLT FV 0018</t>
  </si>
  <si>
    <t>GITEM PONSARD RGLT FV 00017</t>
  </si>
  <si>
    <t>CORA VERDUN RBST AVOIR 03</t>
  </si>
  <si>
    <t>STATION SERVICE LEFEVRE NANCY REGLEMENT RELEVE JUIN 2017</t>
  </si>
  <si>
    <t>411DARTY251</t>
  </si>
  <si>
    <t>DARTY BESANCON</t>
  </si>
  <si>
    <t>RE00006</t>
  </si>
  <si>
    <t>DARTY BESANCON RGLT FV 0008</t>
  </si>
  <si>
    <t>PRELL 170701</t>
  </si>
  <si>
    <t>COMM ENC LC DARTY BESANCON FV 0008</t>
  </si>
  <si>
    <t>DIETERMANN TV RGLT FV 0059</t>
  </si>
  <si>
    <t>STATION SERVICE LEFEVRE NANCY REGLEMENT RELEVE JUILLET 2017</t>
  </si>
  <si>
    <t>411LANTIER</t>
  </si>
  <si>
    <t>LANTIER ELECTROMENAGER</t>
  </si>
  <si>
    <t>LANTIER ELECTROMENAGER RGLT FV 0054</t>
  </si>
  <si>
    <t>STATION SERVICE LEFEVRE NANCY REGLEMENT RELEVE AOUT 2017</t>
  </si>
  <si>
    <t>AP 4588</t>
  </si>
  <si>
    <t>FRAIS DE TENUE DE COMPTE</t>
  </si>
  <si>
    <t>FRAIS ENC EFFETS SG SEPTEMBRE 2017</t>
  </si>
  <si>
    <t>FRAIS DE TENUE DE COMPTE SEPTEMBRE 2017</t>
  </si>
  <si>
    <t>STATION SERVICE LEFEVRE NANCY REGLEMENT RELEVE SEPTEMBRE 2017</t>
  </si>
  <si>
    <t>MELICONI FRANCE RGLT FA 0019</t>
  </si>
  <si>
    <t>ELECTRICITE FAVERGE SRGLTFV 0079</t>
  </si>
  <si>
    <t>ELECTRICITE BRUNSTEIN RBST AD 01</t>
  </si>
  <si>
    <t>AD 695478</t>
  </si>
  <si>
    <t>VIREMENT DE FONDS DESTINATIO?N CREDIT MUTUEL</t>
  </si>
  <si>
    <t>411VERTICALTV</t>
  </si>
  <si>
    <t>VERTICAL TV MULTIMEDIA</t>
  </si>
  <si>
    <t>VERTICAL TV RGLT FV 0105</t>
  </si>
  <si>
    <t>LA GRANGE SONORE RBST AVOIR 008</t>
  </si>
  <si>
    <t>STATION SERVICE LEFEVRE NANCY REGLEMENT RELEVE OCTOBRE 2017</t>
  </si>
  <si>
    <t>411DARTY672</t>
  </si>
  <si>
    <t>DARTY STRASBOURG NORD</t>
  </si>
  <si>
    <t>RE00029</t>
  </si>
  <si>
    <t>DARTY STRASBOURG NORD RGLT FV 0060</t>
  </si>
  <si>
    <t>DEMATELEC ACOMPTE CDE 120</t>
  </si>
  <si>
    <t>BERARD VIDEO SERVICES RGLT FV 119</t>
  </si>
  <si>
    <t>BOSE MEDIA TISSERAND RBST AVOIR 009</t>
  </si>
  <si>
    <t>STATION SERVICE LEFEVRE NANCY REGLEMENT RELEVE NOVEMBRE 2017</t>
  </si>
  <si>
    <t>CORA REIMS NEUVILETTE RBST AVOIR 010</t>
  </si>
  <si>
    <t>STATION SERVICE LEFEVRE NANCY REGLEMENT RELEVE DECEMBRE 2017</t>
  </si>
  <si>
    <t>CORA STRASBOURG RBST AVOIR 011</t>
  </si>
  <si>
    <t>ELECTRICITE FAVERGES ACOMPTE SUR CDE 156</t>
  </si>
  <si>
    <t>CGV RGLT FA 0041</t>
  </si>
  <si>
    <t>STATION SERVICE LEFEVRE NANCY REGLEMENT RELEVE JANVIER 2018</t>
  </si>
  <si>
    <t>STATION SERVICE LEFEVRE NANCY REGLEMENT RELEVE FEVRIER 2018</t>
  </si>
  <si>
    <t>RE00047</t>
  </si>
  <si>
    <t>CONFORAMA CORMONTREUIL RGLT FV 133</t>
  </si>
  <si>
    <t>Banque SG</t>
  </si>
  <si>
    <t>411TELETEC</t>
  </si>
  <si>
    <t>TELETECH MORTEAU</t>
  </si>
  <si>
    <t>TELETECH MORTEAU RBST AVOIR 18</t>
  </si>
  <si>
    <t>RE00054</t>
  </si>
  <si>
    <t>PONSARD RGLT FV 165</t>
  </si>
  <si>
    <t>AP 10236</t>
  </si>
  <si>
    <t>FRAIS SUR EFFETS MARS 2018 SG</t>
  </si>
  <si>
    <t>SERVICES BANCAIRES MARS 018</t>
  </si>
  <si>
    <t>VE</t>
  </si>
  <si>
    <t>Ventes</t>
  </si>
  <si>
    <t>FA00000001</t>
  </si>
  <si>
    <t>CORA HOUDEMONT Facture N° FA00000001</t>
  </si>
  <si>
    <t>Ventes de vidéo projecteurs - France</t>
  </si>
  <si>
    <t>Ventes Home cinéma - France</t>
  </si>
  <si>
    <t>Ventes de lecteurs et enregistreurs - France</t>
  </si>
  <si>
    <t>FA00000002</t>
  </si>
  <si>
    <t>CORA STRASBOURG Facture N° FA00000002</t>
  </si>
  <si>
    <t>Ventes de téléviseurs - France</t>
  </si>
  <si>
    <t>FA00000003</t>
  </si>
  <si>
    <t>CORA WITTENHEIM Facture N° FA00000003</t>
  </si>
  <si>
    <t>Ports et frais accessoires facturés</t>
  </si>
  <si>
    <t>FA00000004</t>
  </si>
  <si>
    <t>IMAG'IN Facture N° FA00000004</t>
  </si>
  <si>
    <t>FA00000005</t>
  </si>
  <si>
    <t>GITEM FRIEDRICH Facture N° FA00000005</t>
  </si>
  <si>
    <t>FA00000006</t>
  </si>
  <si>
    <t>DEMATELEC Facture N° FA00000006</t>
  </si>
  <si>
    <t>Réparations téléviseurs et homecinéma</t>
  </si>
  <si>
    <t>FA00000007</t>
  </si>
  <si>
    <t>STUDIO4 Facture N° FA00000007</t>
  </si>
  <si>
    <t>FA00000008</t>
  </si>
  <si>
    <t>DARTY BESANCON Facture N° FA00000008</t>
  </si>
  <si>
    <t>FA00000009</t>
  </si>
  <si>
    <t>COCEF STRASBOURG Facture N° FA00000009</t>
  </si>
  <si>
    <t>FA00000010</t>
  </si>
  <si>
    <t>BANG OLUFSEN STORE Facture N° FA00000010</t>
  </si>
  <si>
    <t>FA00000011</t>
  </si>
  <si>
    <t>PASQUIER TV HIFI Facture N° FA00000011</t>
  </si>
  <si>
    <t>FA00000012</t>
  </si>
  <si>
    <t>LEDIG HOME CINEMA Facture N° FA00000012</t>
  </si>
  <si>
    <t>Ventes de téléviseurs - Export</t>
  </si>
  <si>
    <t>FA00000013</t>
  </si>
  <si>
    <t>CONFORAMA NANCY Facture N° FA00000013</t>
  </si>
  <si>
    <t>FA00000014</t>
  </si>
  <si>
    <t>CORA VILLERS SEMEUSE Facture N° FA00000014</t>
  </si>
  <si>
    <t>FA00000015</t>
  </si>
  <si>
    <t>ELECTROMENAGER XAVIER MARTIN Facture N° FA00000015</t>
  </si>
  <si>
    <t>FA00000016</t>
  </si>
  <si>
    <t>CONFORAMA TREVENANS Facture N° FA00000016</t>
  </si>
  <si>
    <t>FA00000017</t>
  </si>
  <si>
    <t>GITEM PONSARD Facture N° FA00000017</t>
  </si>
  <si>
    <t>FA00000018</t>
  </si>
  <si>
    <t>DIGITAL TV Facture N° FA00000018</t>
  </si>
  <si>
    <t>AV00000001</t>
  </si>
  <si>
    <t>CONFORAMA TREVENANS Avoir N° AV00000001</t>
  </si>
  <si>
    <t>FA00000019</t>
  </si>
  <si>
    <t>PALAIS DE LA TELEVISION Facture N° FA00000019</t>
  </si>
  <si>
    <t>FA00000020</t>
  </si>
  <si>
    <t>EXTRA ALTUN ELECTRONIQUE Facture N° FA00000020</t>
  </si>
  <si>
    <t>FA00000021</t>
  </si>
  <si>
    <t>CONFORAMA BESANCON Facture N° FA00000021</t>
  </si>
  <si>
    <t>FA00000022</t>
  </si>
  <si>
    <t>ARTRONIC Facture N° FA00000022</t>
  </si>
  <si>
    <t>FA00000023</t>
  </si>
  <si>
    <t>CORA REIMS CORMONTREUIL Facture N° FA00000023</t>
  </si>
  <si>
    <t>FA00000024</t>
  </si>
  <si>
    <t>CONNEXION NOUVELEC LAXOU Facture N° FA00000024</t>
  </si>
  <si>
    <t>FA00000025</t>
  </si>
  <si>
    <t>CONFORAMA LONS LE SAULNIER Facture N° FA00000025</t>
  </si>
  <si>
    <t>AV00000002</t>
  </si>
  <si>
    <t>CONFORAMA LONS LE SAULNIER Avoir N° AV00000002</t>
  </si>
  <si>
    <t>FA00000026</t>
  </si>
  <si>
    <t>CONFORAMA STRASBOURG Facture N° FA00000026</t>
  </si>
  <si>
    <t>FA00000027</t>
  </si>
  <si>
    <t>CONFORAMA CORMONTREUIL Facture N° FA00000027</t>
  </si>
  <si>
    <t>FA00000028</t>
  </si>
  <si>
    <t>CORA DORLISHEIM Facture N° FA00000028</t>
  </si>
  <si>
    <t>FA00000029</t>
  </si>
  <si>
    <t>ELECTRICITE DANGUILLAUME Facture N° FA00000029</t>
  </si>
  <si>
    <t>FA00000030</t>
  </si>
  <si>
    <t>ELECTRICITE CAMINADE Facture N° FA00000030</t>
  </si>
  <si>
    <t>FA00000031</t>
  </si>
  <si>
    <t>CORA VERDUN Facture N° FA00000031</t>
  </si>
  <si>
    <t>FA00000032</t>
  </si>
  <si>
    <t>CORA COLMAR Facture N° FA00000032</t>
  </si>
  <si>
    <t>FD00000001</t>
  </si>
  <si>
    <t>DIGITAL TV Facture d'acompte N° FD00000001</t>
  </si>
  <si>
    <t>Taxes sur le chiffre d'affaires sur factures à établir</t>
  </si>
  <si>
    <t>Clients - Avances et acomptes reçus sur commandes</t>
  </si>
  <si>
    <t>FA00000033</t>
  </si>
  <si>
    <t>CORA REMIREMONT Facture N° FA00000033</t>
  </si>
  <si>
    <t>FD00000002</t>
  </si>
  <si>
    <t>GITEM PONSARD Facture d'acompte N° FD00000002</t>
  </si>
  <si>
    <t>FA00000034</t>
  </si>
  <si>
    <t>DIGITAL TV Facture N° FA00000034</t>
  </si>
  <si>
    <t>FA00000035</t>
  </si>
  <si>
    <t>GITEM PONSARD Facture N° FA00000035</t>
  </si>
  <si>
    <t>FA00000036</t>
  </si>
  <si>
    <t>CONFORAMA NANCY Facture N° FA00000036</t>
  </si>
  <si>
    <t>FA00000037</t>
  </si>
  <si>
    <t>AUDIO DIDELITE Facture N° FA00000037</t>
  </si>
  <si>
    <t>AV00000003</t>
  </si>
  <si>
    <t>CORA VERDUN Avoir N° AV00000003</t>
  </si>
  <si>
    <t>FA00000038</t>
  </si>
  <si>
    <t>CONNEXION EXINCOURT Facture N° FA00000038</t>
  </si>
  <si>
    <t>FD00000003</t>
  </si>
  <si>
    <t>CONNEXION STRASBOURG Facture d'acompte N° FD00000003</t>
  </si>
  <si>
    <t>FA00000039</t>
  </si>
  <si>
    <t>CONNEXION STRASBOURG Facture N° FA00000039</t>
  </si>
  <si>
    <t>FA00000040</t>
  </si>
  <si>
    <t>CONNEXION PONT A MOUSSON Facture N° FA00000040</t>
  </si>
  <si>
    <t>FA00000041</t>
  </si>
  <si>
    <t>CORA STRASBOURG Facture N° FA00000041</t>
  </si>
  <si>
    <t>FA00000042</t>
  </si>
  <si>
    <t>CORA WITTENHEIM Facture N° FA00000042</t>
  </si>
  <si>
    <t>FA00000043</t>
  </si>
  <si>
    <t>CONFORAMA VESOUL Facture N° FA00000043</t>
  </si>
  <si>
    <t>FA00000044</t>
  </si>
  <si>
    <t>CONRAD AUDIOVISUEL Facture N° FA00000044</t>
  </si>
  <si>
    <t>Ventes d'accessoires TV - Export</t>
  </si>
  <si>
    <t>FA00000045</t>
  </si>
  <si>
    <t>CANAL RTH Facture N° FA00000045</t>
  </si>
  <si>
    <t>FA00000046</t>
  </si>
  <si>
    <t>AUCHAN CENTRALE D'ACHAT REGION EST Facture N° FA00000046</t>
  </si>
  <si>
    <t>FA00000047</t>
  </si>
  <si>
    <t>CONNEXION SELESTAT Facture N° FA00000047</t>
  </si>
  <si>
    <t>FA00000048</t>
  </si>
  <si>
    <t>COLAS ELECTRICITE SERVICES Facture N° FA00000048</t>
  </si>
  <si>
    <t>FA00000049</t>
  </si>
  <si>
    <t>COLAS ELECTRICITE SERVICES Facture N° FA00000049</t>
  </si>
  <si>
    <t>FA00000050</t>
  </si>
  <si>
    <t>BERLIOZ AUDIO CONSEIL Facture N° FA00000050</t>
  </si>
  <si>
    <t>AV00000004</t>
  </si>
  <si>
    <t>AUCHAN CENTRALE D'ACHAT REGION EST Avoir N° AV00000004</t>
  </si>
  <si>
    <t>FA00000051</t>
  </si>
  <si>
    <t>DIGITAL GROUPE REYMANN Facture N° FA00000051</t>
  </si>
  <si>
    <t>FA00000052</t>
  </si>
  <si>
    <t>JEFFERSON TV VIDEO Facture N° FA00000052</t>
  </si>
  <si>
    <t>FD00000004</t>
  </si>
  <si>
    <t>JEFFERSON TV VIDEO Facture d'acompte N° FD00000004</t>
  </si>
  <si>
    <t>FA00000053</t>
  </si>
  <si>
    <t>CONFORAMA COLMAR Facture N° FA00000053</t>
  </si>
  <si>
    <t>FA00000054</t>
  </si>
  <si>
    <t>LANTIER ELECTROMENAGER Facture N° FA00000054</t>
  </si>
  <si>
    <t>FA00000055</t>
  </si>
  <si>
    <t>ESPACE CARRE D'ARTS Facture N° FA00000055</t>
  </si>
  <si>
    <t>FA00000056</t>
  </si>
  <si>
    <t>VIDEO DISTRIBUTION SERVICES Facture N° FA00000056</t>
  </si>
  <si>
    <t>FD00000006</t>
  </si>
  <si>
    <t>MULTIMEDIA EXPERTISE Facture d'acompte N° FD00000006</t>
  </si>
  <si>
    <t>FA00000058</t>
  </si>
  <si>
    <t>VINCENT BERARD VIDEO SERVICES Facture N° FA00000058</t>
  </si>
  <si>
    <t>Ventes Home Cinéma Export</t>
  </si>
  <si>
    <t>FA00000059</t>
  </si>
  <si>
    <t>DIETERMANN TV Facture N° FA00000059</t>
  </si>
  <si>
    <t>Ventes Home Cinéma - UE</t>
  </si>
  <si>
    <t>Ventes de téléviseurs -  UE</t>
  </si>
  <si>
    <t>FA00000060</t>
  </si>
  <si>
    <t>DARTY STRASBOURG NORD Facture N° FA00000060</t>
  </si>
  <si>
    <t>FA00000061</t>
  </si>
  <si>
    <t>UNIVERS DE LA TELEVISION Facture N° FA00000061</t>
  </si>
  <si>
    <t>FA00000062</t>
  </si>
  <si>
    <t>CONFORAMA SAINT DIE Facture N° FA00000062</t>
  </si>
  <si>
    <t>FD00000007</t>
  </si>
  <si>
    <t>DAVID ACOUSTICS Facture d'acompte N° FD00000007</t>
  </si>
  <si>
    <t>FA00000063</t>
  </si>
  <si>
    <t>IDEM COMMUNICATION Facture N° FA00000063</t>
  </si>
  <si>
    <t>FA00000064</t>
  </si>
  <si>
    <t>ELECTROMENAGER FELIX ZANINI Facture N° FA00000064</t>
  </si>
  <si>
    <t>FA00000065</t>
  </si>
  <si>
    <t>MULTIMEDIA EXPERTISE Facture N° FA00000065</t>
  </si>
  <si>
    <t>FA00000066</t>
  </si>
  <si>
    <t>DAVID ACOUSTICS Facture N° FA00000066</t>
  </si>
  <si>
    <t>FA00000067</t>
  </si>
  <si>
    <t>CONNEXION PONT A MOUSSON Facture N° FA00000067</t>
  </si>
  <si>
    <t>AV00000005</t>
  </si>
  <si>
    <t>UNIVERS DE LA TELEVISION Avoir N° AV00000005</t>
  </si>
  <si>
    <t>FA00000068</t>
  </si>
  <si>
    <t>TV CONCEPT Facture N° FA00000068</t>
  </si>
  <si>
    <t>FA00000069</t>
  </si>
  <si>
    <t>MEGAHERTZ Facture N° FA00000069</t>
  </si>
  <si>
    <t>FA00000070</t>
  </si>
  <si>
    <t>ABSOLU DOMOTIQUE Facture N° FA00000070</t>
  </si>
  <si>
    <t>FA00000071</t>
  </si>
  <si>
    <t>CONFORAMA NANCY Facture N° FA00000071</t>
  </si>
  <si>
    <t>FA00000072</t>
  </si>
  <si>
    <t>CONFORAMA MONDELANGE Facture N° FA00000072</t>
  </si>
  <si>
    <t>FA00000073</t>
  </si>
  <si>
    <t>CONFORAMA CHARLEVILLE MEZIERES Facture N° FA00000073</t>
  </si>
  <si>
    <t>FA00000074</t>
  </si>
  <si>
    <t>TV CONCEPT Facture N° FA00000074</t>
  </si>
  <si>
    <t>FA00000075</t>
  </si>
  <si>
    <t>CORA VILLERS SEMEUSE Facture N° FA00000075</t>
  </si>
  <si>
    <t>FA00000076</t>
  </si>
  <si>
    <t>DARTY SAINT ANDRE Facture N° FA00000076</t>
  </si>
  <si>
    <t>AV00000006</t>
  </si>
  <si>
    <t>CONFORAMA CHARLEVILLE MEZIERES Avoir N° AV00000006</t>
  </si>
  <si>
    <t>FA00000077</t>
  </si>
  <si>
    <t>FARADISATION ET MAINTENANCE Facture N° FA00000077</t>
  </si>
  <si>
    <t>FA00000078</t>
  </si>
  <si>
    <t>LECLERC ROMILLY Facture N° FA00000078</t>
  </si>
  <si>
    <t>FA00000079</t>
  </si>
  <si>
    <t>ELECTRICITE FAVERGES Facture N° FA00000079</t>
  </si>
  <si>
    <t>FA00000080</t>
  </si>
  <si>
    <t>IDEM COMMUNICATION Facture N° FA00000080</t>
  </si>
  <si>
    <t>FA00000081</t>
  </si>
  <si>
    <t>ELECTROSERVICES MOSELLE Facture N° FA00000081</t>
  </si>
  <si>
    <t>FD00000008</t>
  </si>
  <si>
    <t>PROXY CONFORT Facture d'acompte N° FD00000008</t>
  </si>
  <si>
    <t>FA00000082</t>
  </si>
  <si>
    <t>AUDIO VISUEL PRODUCTS Facture N° FA00000082</t>
  </si>
  <si>
    <t>FA00000083</t>
  </si>
  <si>
    <t>HIFI STEREO CENTER Facture N° FA00000083</t>
  </si>
  <si>
    <t>Ventes de vidéo projecteurs - UE</t>
  </si>
  <si>
    <t>FA00000084</t>
  </si>
  <si>
    <t>PROXY CONFORT Facture N° FA00000084</t>
  </si>
  <si>
    <t>FD00000009</t>
  </si>
  <si>
    <t>DARTY BELFORT Facture d'acompte N° FD00000009</t>
  </si>
  <si>
    <t>FA00000085</t>
  </si>
  <si>
    <t>DARTY BELFORT Facture N° FA00000085</t>
  </si>
  <si>
    <t>AV00000007</t>
  </si>
  <si>
    <t>ELECTROSERVICES MOSELLE Avoir N° AV00000007</t>
  </si>
  <si>
    <t>FA00000086</t>
  </si>
  <si>
    <t>DARTY WITTENHEIM Facture N° FA00000086</t>
  </si>
  <si>
    <t>FA00000087</t>
  </si>
  <si>
    <t>ELECTRICITE PROFESSIONNELLE Facture N° FA00000087</t>
  </si>
  <si>
    <t>FA00000088</t>
  </si>
  <si>
    <t>ESPACE CARRE D'ARTS Facture N° FA00000088</t>
  </si>
  <si>
    <t>FA00000089</t>
  </si>
  <si>
    <t>DARTY MONTBELIARD Facture N° FA00000089</t>
  </si>
  <si>
    <t>FA00000090</t>
  </si>
  <si>
    <t>LECLERC GEISPOLSHEIM Facture N° FA00000090</t>
  </si>
  <si>
    <t>FA00000091</t>
  </si>
  <si>
    <t>LECLERC SEDAN Facture N° FA00000091</t>
  </si>
  <si>
    <t>FD00000010</t>
  </si>
  <si>
    <t>ELECTROSERVICES MOSELLE Facture d'acompte N° FD00000010</t>
  </si>
  <si>
    <t>FA00000092</t>
  </si>
  <si>
    <t>ICHTERTZ IMAGE ET SON Facture N° FA00000092</t>
  </si>
  <si>
    <t>FA00000093</t>
  </si>
  <si>
    <t>ELECTROSERVICES MOSELLE Facture N° FA00000093</t>
  </si>
  <si>
    <t>FA00000094</t>
  </si>
  <si>
    <t>AUCHAN CENTRALE D'ACHAT REGION EST Facture N° FA00000094</t>
  </si>
  <si>
    <t>Ventes d'accessoires TV - France</t>
  </si>
  <si>
    <t>FD00000011</t>
  </si>
  <si>
    <t>ELECTRICITE BRUNSTEIN Facture d'acompte N° FD00000011</t>
  </si>
  <si>
    <t>FA00000095</t>
  </si>
  <si>
    <t>AUDIO FIDELITE Facture N° FA00000095</t>
  </si>
  <si>
    <t>FA00000096</t>
  </si>
  <si>
    <t>CONFORAMA WITTENHEIM Facture N° FA00000096</t>
  </si>
  <si>
    <t>FA00000097</t>
  </si>
  <si>
    <t>ELECTRICITE BRUNSTEIN Facture N° FA00000097</t>
  </si>
  <si>
    <t>FA00000098</t>
  </si>
  <si>
    <t>CONFORAMA TROYES Facture N° FA00000098</t>
  </si>
  <si>
    <t>AD00000001</t>
  </si>
  <si>
    <t>ELECTRICITE BRUNSTEIN Avoir d'acompte N° AD00000001</t>
  </si>
  <si>
    <t>FA00000099</t>
  </si>
  <si>
    <t>COCEF COLMAR Facture N° FA00000099</t>
  </si>
  <si>
    <t>FA00000100</t>
  </si>
  <si>
    <t>ELECT HIFI Facture N° FA00000100</t>
  </si>
  <si>
    <t>FA00000101</t>
  </si>
  <si>
    <t>AUCHAN CENTRALE D'ACHAT REGION EST Facture N° FA00000101</t>
  </si>
  <si>
    <t>FA00000102</t>
  </si>
  <si>
    <t>PREMIUM CONCEPT Facture N° FA00000102</t>
  </si>
  <si>
    <t>FA00000103</t>
  </si>
  <si>
    <t>EINKAUFZENTRUM MARTINKEN Facture N° FA00000103</t>
  </si>
  <si>
    <t>FA00000104</t>
  </si>
  <si>
    <t>LA GRANGE SONORE Facture N° FA00000104</t>
  </si>
  <si>
    <t>FA00000105</t>
  </si>
  <si>
    <t>VERTICAL TV MULTIMEDIA Facture N° FA00000105</t>
  </si>
  <si>
    <t>FA00000106</t>
  </si>
  <si>
    <t>JUNG ELECTROMENAGER Facture N° FA00000106</t>
  </si>
  <si>
    <t>FD00000012</t>
  </si>
  <si>
    <t>CONFORAMA METZ Facture d'acompte N° FD00000012</t>
  </si>
  <si>
    <t>FA00000107</t>
  </si>
  <si>
    <t>TV FRANCE Facture N° FA00000107</t>
  </si>
  <si>
    <t>FA00000108</t>
  </si>
  <si>
    <t>CONFORAMA METZ Facture N° FA00000108</t>
  </si>
  <si>
    <t>AV00000008</t>
  </si>
  <si>
    <t>LA GRANGE SONORE Avoir N° AV00000008</t>
  </si>
  <si>
    <t>FA00000109</t>
  </si>
  <si>
    <t>DIGITAL TELEVISIONS Facture N° FA00000109</t>
  </si>
  <si>
    <t>FA00000110</t>
  </si>
  <si>
    <t>AUCHAN CENTRALE D'ACHAT REGION EST Facture N° FA00000110</t>
  </si>
  <si>
    <t>FA00000111</t>
  </si>
  <si>
    <t>GITEM MORNAG Facture N° FA00000111</t>
  </si>
  <si>
    <t>FA00000112</t>
  </si>
  <si>
    <t>CONFORT 2000 Facture N° FA00000112</t>
  </si>
  <si>
    <t>FA00000113</t>
  </si>
  <si>
    <t>BOSE MEDIA TISSERAND Facture N° FA00000113</t>
  </si>
  <si>
    <t>FA00000114</t>
  </si>
  <si>
    <t>ELECTROMENAGER JURASSIEN Facture N° FA00000114</t>
  </si>
  <si>
    <t>FD00000013</t>
  </si>
  <si>
    <t>CONFORAMA LUNEVILLE Facture d'acompte N° FD00000013</t>
  </si>
  <si>
    <t>FA00000115</t>
  </si>
  <si>
    <t>EXPERT TELE VIDEO SERVICES Facture N° FA00000115</t>
  </si>
  <si>
    <t>FA00000116</t>
  </si>
  <si>
    <t>CONFORAMA LUNEVILLE Facture N° FA00000116</t>
  </si>
  <si>
    <t>Ventes de pièces détachées - France</t>
  </si>
  <si>
    <t>FA00000117</t>
  </si>
  <si>
    <t>CONFORAMA WITTENHEIM Facture N° FA00000117</t>
  </si>
  <si>
    <t>AV00000009</t>
  </si>
  <si>
    <t>BOSE MEDIA TISSERAND Avoir N° AV00000009</t>
  </si>
  <si>
    <t>FA00000118</t>
  </si>
  <si>
    <t>CORA HOUDEMONT Facture N° FA00000118</t>
  </si>
  <si>
    <t>FA00000119</t>
  </si>
  <si>
    <t>VINCENT BERARD VIDEO SERVICES Facture N° FA00000119</t>
  </si>
  <si>
    <t>FD00000014</t>
  </si>
  <si>
    <t>DEMATELEC Facture d'acompte N° FD00000014</t>
  </si>
  <si>
    <t>FA00000120</t>
  </si>
  <si>
    <t>DEMATELEC Facture N° FA00000120</t>
  </si>
  <si>
    <t>FA00000121</t>
  </si>
  <si>
    <t>LECLERC SELESTAT NORD Facture N° FA00000121</t>
  </si>
  <si>
    <t>FA00000122</t>
  </si>
  <si>
    <t>LECLERC LANGRES Facture N° FA00000122</t>
  </si>
  <si>
    <t>FA00000123</t>
  </si>
  <si>
    <t>GITEM DOURCHY Facture N° FA00000123</t>
  </si>
  <si>
    <t>FA00000124</t>
  </si>
  <si>
    <t>CORA WITTENHEIM Facture N° FA00000124</t>
  </si>
  <si>
    <t>FA00000125</t>
  </si>
  <si>
    <t>LECERC BELFORT Facture N° FA00000125</t>
  </si>
  <si>
    <t>FA00000126</t>
  </si>
  <si>
    <t>COMITE D'ENTREPRISE CONSTRUCTIONS METALLIQUES DE L'EST Facture N° FA00000126</t>
  </si>
  <si>
    <t>FA00000127</t>
  </si>
  <si>
    <t>ARTRONIC Facture N° FA00000127</t>
  </si>
  <si>
    <t>FA00000128</t>
  </si>
  <si>
    <t>COMITE D'ENTREPRISE DE LA BANQUE POPULAIRE D'ALSACE Facture N° FA00000128</t>
  </si>
  <si>
    <t>FA00000129</t>
  </si>
  <si>
    <t>CORA VILLERS SEMEUSE Facture N° FA00000129</t>
  </si>
  <si>
    <t>FA00000130</t>
  </si>
  <si>
    <t>CORA REIMS NEUVIlLETTE Facture N° FA00000130</t>
  </si>
  <si>
    <t>FA00000131</t>
  </si>
  <si>
    <t>CORA SAINT DIZIER Facture N° FA00000131</t>
  </si>
  <si>
    <t>FA00000132</t>
  </si>
  <si>
    <t>CORA STRASBOURG Facture N° FA00000132</t>
  </si>
  <si>
    <t>AV00000010</t>
  </si>
  <si>
    <t>CORA REIMS NEUVIlLETTE Avoir N° AV00000010</t>
  </si>
  <si>
    <t>FA00000133</t>
  </si>
  <si>
    <t>CONFORAMA CORMONTREUIL Facture N° FA00000133</t>
  </si>
  <si>
    <t>FA00000134</t>
  </si>
  <si>
    <t>AUCHAN CENTRALE D'ACHAT REGION EST Facture N° FA00000134</t>
  </si>
  <si>
    <t>FA00000135</t>
  </si>
  <si>
    <t>DIETERMANN TV Facture N° FA00000135</t>
  </si>
  <si>
    <t>FA00000136</t>
  </si>
  <si>
    <t>CORA WITTENHEIM Facture N° FA00000136</t>
  </si>
  <si>
    <t>FA00000137</t>
  </si>
  <si>
    <t>CORA COLMAR Facture N° FA00000137</t>
  </si>
  <si>
    <t>FA00000138</t>
  </si>
  <si>
    <t>CORA DORNACH Facture N° FA00000138</t>
  </si>
  <si>
    <t>FA00000139</t>
  </si>
  <si>
    <t>ELECTROMENAGER XAVIER MARTIN Facture N° FA00000139</t>
  </si>
  <si>
    <t>FA00000140</t>
  </si>
  <si>
    <t>ELECTRICITE DANGUILLAUME Facture N° FA00000140</t>
  </si>
  <si>
    <t>FA00000141</t>
  </si>
  <si>
    <t>ICHTERTZ IMAGE ET SON Facture N° FA00000141</t>
  </si>
  <si>
    <t>FA00000142</t>
  </si>
  <si>
    <t>CORA DORNACH Facture N° FA00000142</t>
  </si>
  <si>
    <t>FA00000143</t>
  </si>
  <si>
    <t>LENOIR AUDIOVISUEL Facture N° FA00000143</t>
  </si>
  <si>
    <t>FA00000144</t>
  </si>
  <si>
    <t>ESPACE CARRE D'ARTS Facture N° FA00000144</t>
  </si>
  <si>
    <t>FA00000145</t>
  </si>
  <si>
    <t>LECLERC CHAMPFLEURY Facture N° FA00000145</t>
  </si>
  <si>
    <t>FA00000146</t>
  </si>
  <si>
    <t>AUCHAN CENTRALE D'ACHAT REGION EST Facture N° FA00000146</t>
  </si>
  <si>
    <t>FA00000147</t>
  </si>
  <si>
    <t>PULSAT CLERQ Facture N° FA00000147</t>
  </si>
  <si>
    <t>FA00000148</t>
  </si>
  <si>
    <t>CONNEXION EXINCOURT Facture N° FA00000148</t>
  </si>
  <si>
    <t>FA00000149</t>
  </si>
  <si>
    <t>CORA MONDELANGE Facture N° FA00000149</t>
  </si>
  <si>
    <t>Prestations de services</t>
  </si>
  <si>
    <t>FA00000150</t>
  </si>
  <si>
    <t>CORA STRASBOURG Facture N° FA00000150</t>
  </si>
  <si>
    <t>AV00000011</t>
  </si>
  <si>
    <t>CORA STRASBOURG Avoir N° AV00000011</t>
  </si>
  <si>
    <t>FA00000151</t>
  </si>
  <si>
    <t>CONRAD AUDIOVISUEL Facture N° FA00000151</t>
  </si>
  <si>
    <t>FA00000152</t>
  </si>
  <si>
    <t>ELECTRICITE PROFESSIONNELLE Facture N° FA00000152</t>
  </si>
  <si>
    <t>FA00000153</t>
  </si>
  <si>
    <t>MEDIATENDANCES Facture N° FA00000153</t>
  </si>
  <si>
    <t>FA00000154</t>
  </si>
  <si>
    <t>AUCHAN CENTRALE D'ACHAT REGION EST Facture N° FA00000154</t>
  </si>
  <si>
    <t>AV00000012</t>
  </si>
  <si>
    <t>AUCHAN CENTRALE D'ACHAT REGION EST Avoir N° AV00000012</t>
  </si>
  <si>
    <t>RRR accordés sur avoirs - Ventes de marchandises France</t>
  </si>
  <si>
    <t>AV00000013</t>
  </si>
  <si>
    <t>CORA STRASBOURG Avoir N° AV00000013</t>
  </si>
  <si>
    <t>AV00000014</t>
  </si>
  <si>
    <t>CORA DORNACH Avoir N° AV00000014</t>
  </si>
  <si>
    <t>AV00000015</t>
  </si>
  <si>
    <t>CORA COLMAR Avoir N° AV00000015</t>
  </si>
  <si>
    <t>AV00000016</t>
  </si>
  <si>
    <t>CORA VERDUN Avoir N° AV00000016</t>
  </si>
  <si>
    <t>FD00000015</t>
  </si>
  <si>
    <t>ELECTRICITE FAVERGES Facture d'acompte N° FD00000015</t>
  </si>
  <si>
    <t>FA00000155</t>
  </si>
  <si>
    <t>DIGITAL TELEVISIONS Facture N° FA00000155</t>
  </si>
  <si>
    <t>FA00000156</t>
  </si>
  <si>
    <t>ELECTRICITE FAVERGES Facture N° FA00000156</t>
  </si>
  <si>
    <t>FA00000157</t>
  </si>
  <si>
    <t>FARADISATION ET MAINTENANCE Facture N° FA00000157</t>
  </si>
  <si>
    <t>FA00000158</t>
  </si>
  <si>
    <t>GREMILLET PHOTO CINE SON Facture N° FA00000158</t>
  </si>
  <si>
    <t>FA00000159</t>
  </si>
  <si>
    <t>BROMBERGER HIFI VIDEO Facture N° FA00000159</t>
  </si>
  <si>
    <t>FA00000160</t>
  </si>
  <si>
    <t>AUCHAN CENTRALE D'ACHAT REGION EST Facture N° FA00000160</t>
  </si>
  <si>
    <t>FD00000016</t>
  </si>
  <si>
    <t>CORA WITTENHEIM Facture d'acompte N° FD00000016</t>
  </si>
  <si>
    <t>411CONFORAMA511</t>
  </si>
  <si>
    <t>CONFORAMA SAINT MEMMIE</t>
  </si>
  <si>
    <t>FA00000161</t>
  </si>
  <si>
    <t>CONFORAMA SAINT MEMMIE Facture N° FA00000161</t>
  </si>
  <si>
    <t>FA00000162</t>
  </si>
  <si>
    <t>CORA WITTENHEIM Facture N° FA00000162</t>
  </si>
  <si>
    <t>FA00000163</t>
  </si>
  <si>
    <t>CONNEXION STRASBOURG Facture N° FA00000163</t>
  </si>
  <si>
    <t>FA00000164</t>
  </si>
  <si>
    <t>LA GRANGE SONORE Facture N° FA00000164</t>
  </si>
  <si>
    <t>AV00000017</t>
  </si>
  <si>
    <t>CORA WITTENHEIM Avoir N° AV00000017</t>
  </si>
  <si>
    <t>FA00000165</t>
  </si>
  <si>
    <t>GITEM PONSARD Facture N° FA00000165</t>
  </si>
  <si>
    <t>FA00000166</t>
  </si>
  <si>
    <t>LECERC BELFORT Facture N° FA00000166</t>
  </si>
  <si>
    <t>LECLERC BELFORT Facture N° FA00000166</t>
  </si>
  <si>
    <t>411TELEVID</t>
  </si>
  <si>
    <t>TELE VIDEO WAECHTER</t>
  </si>
  <si>
    <t>FA00000167</t>
  </si>
  <si>
    <t>TELE VIDEO WAECHTER Facture N° FA00000167</t>
  </si>
  <si>
    <t>FA00000168</t>
  </si>
  <si>
    <t>ELECTROMENAGER XAVIER MARTIN Facture N° FA00000168</t>
  </si>
  <si>
    <t>411JANVRIN</t>
  </si>
  <si>
    <t>JANVRIN ELECTRICITE</t>
  </si>
  <si>
    <t>FA00000169</t>
  </si>
  <si>
    <t>JANVRIN ELECTRICITE Facture N° FA00000169</t>
  </si>
  <si>
    <t>FA00000170</t>
  </si>
  <si>
    <t>STUDIO4 Facture N° FA00000170</t>
  </si>
  <si>
    <t>FA00000171</t>
  </si>
  <si>
    <t>CONFORAMA SAINT MEMMIE Facture N° FA00000171</t>
  </si>
  <si>
    <t>FA00000172</t>
  </si>
  <si>
    <t>UNIVERS DE LA TELEVISION Facture N° FA00000172</t>
  </si>
  <si>
    <t>FA00000173</t>
  </si>
  <si>
    <t>CONFORT 2000 Facture N° FA00000173</t>
  </si>
  <si>
    <t>FA00000174</t>
  </si>
  <si>
    <t>PREMIUM CONCEPT Facture N° FA00000174</t>
  </si>
  <si>
    <t>411TRKIEFFER</t>
  </si>
  <si>
    <t>TELERADIO KIEFFER</t>
  </si>
  <si>
    <t>FA00000175</t>
  </si>
  <si>
    <t>TELERADIO KIEFFER Facture N° FA00000175</t>
  </si>
  <si>
    <t>FA00000176</t>
  </si>
  <si>
    <t>AUCHAN CENTRALE D'ACHAT REGION EST Facture N° FA00000176</t>
  </si>
  <si>
    <t>FA00000177</t>
  </si>
  <si>
    <t>AUCHAN CENTRALE D'ACHAT REGION EST Facture N° FA00000177</t>
  </si>
  <si>
    <t>FA00000178</t>
  </si>
  <si>
    <t>TELETECH MORTEAU Facture N° FA00000178</t>
  </si>
  <si>
    <t>FA00000179</t>
  </si>
  <si>
    <t>HIFI STEREO CENTER Facture N° FA00000179</t>
  </si>
  <si>
    <t>FA00000180</t>
  </si>
  <si>
    <t>CONFORAMA SAINT MEMMIE Facture N° FA00000180</t>
  </si>
  <si>
    <t>FA00000181</t>
  </si>
  <si>
    <t>DIGITAL GROUPE REYMANN Facture N° FA00000181</t>
  </si>
  <si>
    <t>FA00000182</t>
  </si>
  <si>
    <t>COLAS ELECTRICITE SERVICES Facture N° FA00000182</t>
  </si>
  <si>
    <t>AV00000018</t>
  </si>
  <si>
    <t>TELETECH MORTEAU Avoir N° AV00000018</t>
  </si>
  <si>
    <t>FA00000183</t>
  </si>
  <si>
    <t>CORA VILLERS SEMEUSE Facture N° FA00000183</t>
  </si>
  <si>
    <t>AV00000019</t>
  </si>
  <si>
    <t>AUCHAN CENTRALE D'ACHAT REGION EST Avoir N° AV00000019</t>
  </si>
  <si>
    <t>FA00000184</t>
  </si>
  <si>
    <t>CONRAD AUDIOVISUEL Facture N° FA00000184</t>
  </si>
  <si>
    <t>Ventes de marchandises</t>
  </si>
  <si>
    <t>REGUL ENREGISTREMENT FA 184 CONRAD AUIO VISUEL</t>
  </si>
  <si>
    <t>Ventes de lecteurs et enregistreurs - UE</t>
  </si>
  <si>
    <t>mois</t>
  </si>
  <si>
    <t>année</t>
  </si>
  <si>
    <t>racine1</t>
  </si>
  <si>
    <t>racine2</t>
  </si>
  <si>
    <t>racine3</t>
  </si>
  <si>
    <t>Étiquettes de lignes</t>
  </si>
  <si>
    <t>Total général</t>
  </si>
  <si>
    <t>Totaux débits</t>
  </si>
  <si>
    <t>Totaux crédits</t>
  </si>
  <si>
    <t>(Plusieurs éléments)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</si>
  <si>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</si>
  <si>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</si>
  <si>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</si>
  <si>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</si>
  <si>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</si>
  <si>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</si>
  <si>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</si>
  <si>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</si>
  <si>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</si>
  <si>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</si>
  <si>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75</t>
  </si>
  <si>
    <t>somme.si</t>
  </si>
  <si>
    <t>d</t>
  </si>
  <si>
    <t>c</t>
  </si>
  <si>
    <t>annee-racine2</t>
  </si>
  <si>
    <t>somme.si.ens</t>
  </si>
  <si>
    <t>Résultats</t>
  </si>
  <si>
    <t>montant signé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</si>
</sst>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4" fontId="0" fillId="0" borderId="0" xfId="0" applyNumberFormat="1"/>
    <xf numFmtId="4" fontId="0" fillId="0" borderId="0" xfId="0" applyNumberFormat="1" applyFill="1"/>
    <xf numFmtId="0" fontId="0" fillId="33" borderId="0" xfId="0" applyFill="1"/>
    <xf numFmtId="0" fontId="0" fillId="35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0" fillId="35" borderId="0" xfId="0" applyFill="1" applyAlignment="1">
      <alignment horizontal="center" wrapText="1"/>
    </xf>
    <xf numFmtId="0" fontId="0" fillId="33" borderId="0" xfId="0" applyFill="1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4" fontId="0" fillId="34" borderId="10" xfId="0" applyNumberFormat="1" applyFill="1" applyBorder="1"/>
    <xf numFmtId="4" fontId="0" fillId="33" borderId="10" xfId="0" applyNumberFormat="1" applyFill="1" applyBorder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18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201706</xdr:colOff>
      <xdr:row>5</xdr:row>
      <xdr:rowOff>33618</xdr:rowOff>
    </xdr:from>
    <xdr:to>
      <xdr:col>19</xdr:col>
      <xdr:colOff>344581</xdr:colOff>
      <xdr:row>12</xdr:row>
      <xdr:rowOff>138393</xdr:rowOff>
    </xdr:to>
    <xdr:sp macro="" textlink="">
      <xdr:nvSpPr>
        <xdr:cNvPr id="6" name="Légende : flèche courbée 5">
          <a:extLst>
            <a:ext uri="{FF2B5EF4-FFF2-40B4-BE49-F238E27FC236}">
              <a16:creationId xmlns:a16="http://schemas.microsoft.com/office/drawing/2014/main" id="{A208DDDB-20C8-4A02-8142-F4D6CD5E69E7}"/>
            </a:ext>
          </a:extLst>
        </xdr:cNvPr>
        <xdr:cNvSpPr/>
      </xdr:nvSpPr>
      <xdr:spPr>
        <a:xfrm>
          <a:off x="13626353" y="986118"/>
          <a:ext cx="1666875" cy="1438275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21465"/>
            <a:gd name="adj6" fmla="val -132786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zones calculées pour critères multiples avec la fonction somme.si</a:t>
          </a:r>
        </a:p>
        <a:p>
          <a:pPr algn="l"/>
          <a:endParaRPr lang="fr-FR" sz="1100"/>
        </a:p>
        <a:p>
          <a:pPr algn="l"/>
          <a:r>
            <a:rPr lang="fr-FR" sz="1100"/>
            <a:t>ce qui est inutile avec la fonction somme.si.ens qui prend en</a:t>
          </a:r>
          <a:r>
            <a:rPr lang="fr-FR" sz="1100" baseline="0"/>
            <a:t> les critères multiples</a:t>
          </a:r>
          <a:endParaRPr lang="fr-FR" sz="1100"/>
        </a:p>
      </xdr:txBody>
    </xdr:sp>
    <xdr:clientData/>
  </xdr:twoCellAnchor>
  <xdr:twoCellAnchor>
    <xdr:from>
      <xdr:col>17</xdr:col>
      <xdr:colOff>179295</xdr:colOff>
      <xdr:row>16</xdr:row>
      <xdr:rowOff>22411</xdr:rowOff>
    </xdr:from>
    <xdr:to>
      <xdr:col>19</xdr:col>
      <xdr:colOff>414619</xdr:colOff>
      <xdr:row>20</xdr:row>
      <xdr:rowOff>52352</xdr:rowOff>
    </xdr:to>
    <xdr:sp macro="" textlink="">
      <xdr:nvSpPr>
        <xdr:cNvPr id="7" name="Légende : flèche courbée 6">
          <a:extLst>
            <a:ext uri="{FF2B5EF4-FFF2-40B4-BE49-F238E27FC236}">
              <a16:creationId xmlns:a16="http://schemas.microsoft.com/office/drawing/2014/main" id="{E228D744-5CE4-4CB4-9199-61FC179F0E32}"/>
            </a:ext>
          </a:extLst>
        </xdr:cNvPr>
        <xdr:cNvSpPr/>
      </xdr:nvSpPr>
      <xdr:spPr>
        <a:xfrm>
          <a:off x="12954001" y="3260911"/>
          <a:ext cx="1759324" cy="791941"/>
        </a:xfrm>
        <a:prstGeom prst="borderCallout2">
          <a:avLst>
            <a:gd name="adj1" fmla="val 18750"/>
            <a:gd name="adj2" fmla="val -8333"/>
            <a:gd name="adj3" fmla="val -39264"/>
            <a:gd name="adj4" fmla="val -38323"/>
            <a:gd name="adj5" fmla="val -143533"/>
            <a:gd name="adj6" fmla="val -407875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zones calculées pour analyse a minima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21772</xdr:rowOff>
    </xdr:from>
    <xdr:to>
      <xdr:col>2</xdr:col>
      <xdr:colOff>648189</xdr:colOff>
      <xdr:row>29</xdr:row>
      <xdr:rowOff>79409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61C8A5D-A889-436D-9E25-151D105C0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17272"/>
          <a:ext cx="3505689" cy="3486637"/>
        </a:xfrm>
        <a:prstGeom prst="rect">
          <a:avLst/>
        </a:prstGeom>
      </xdr:spPr>
    </xdr:pic>
    <xdr:clientData/>
  </xdr:twoCellAnchor>
  <xdr:twoCellAnchor editAs="oneCell">
    <xdr:from>
      <xdr:col>2</xdr:col>
      <xdr:colOff>898071</xdr:colOff>
      <xdr:row>11</xdr:row>
      <xdr:rowOff>0</xdr:rowOff>
    </xdr:from>
    <xdr:to>
      <xdr:col>8</xdr:col>
      <xdr:colOff>324454</xdr:colOff>
      <xdr:row>26</xdr:row>
      <xdr:rowOff>38504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20C0970-0A4A-414A-80D8-D35B6020F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55571" y="2095500"/>
          <a:ext cx="4324954" cy="289600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est156" refreshedDate="44242.351237615738" createdVersion="5" refreshedVersion="5" minRefreshableVersion="3" recordCount="3398" xr:uid="{00000000-000A-0000-FFFF-FFFF01000000}">
  <cacheSource type="worksheet">
    <worksheetSource ref="A1:Q1048576" sheet="ecritures"/>
  </cacheSource>
  <cacheFields count="16">
    <cacheField name="Code journal" numFmtId="0">
      <sharedItems containsBlank="1"/>
    </cacheField>
    <cacheField name="Description du journal" numFmtId="0">
      <sharedItems containsBlank="1"/>
    </cacheField>
    <cacheField name="Date" numFmtId="0">
      <sharedItems containsNonDate="0" containsDate="1" containsString="0" containsBlank="1" minDate="2020-04-01T00:00:00" maxDate="2021-04-01T00:00:00"/>
    </cacheField>
    <cacheField name="mois" numFmtId="0">
      <sharedItems containsString="0" containsBlank="1" containsNumber="1" containsInteger="1" minValue="1" maxValue="12" count="13">
        <n v="4"/>
        <n v="5"/>
        <n v="6"/>
        <n v="7"/>
        <n v="8"/>
        <n v="9"/>
        <n v="10"/>
        <n v="11"/>
        <n v="12"/>
        <n v="1"/>
        <n v="2"/>
        <n v="3"/>
        <m/>
      </sharedItems>
    </cacheField>
    <cacheField name="année" numFmtId="0">
      <sharedItems containsString="0" containsBlank="1" containsNumber="1" containsInteger="1" minValue="2020" maxValue="2021" count="3">
        <n v="2020"/>
        <n v="2021"/>
        <m/>
      </sharedItems>
    </cacheField>
    <cacheField name="N° de compte" numFmtId="0">
      <sharedItems containsBlank="1" containsMixedTypes="1" containsNumber="1" containsInteger="1" minValue="145" maxValue="4456614"/>
    </cacheField>
    <cacheField name="racine1" numFmtId="0">
      <sharedItems containsBlank="1" count="8">
        <s v="4"/>
        <s v="6"/>
        <s v="2"/>
        <s v="5"/>
        <s v="1"/>
        <s v="7"/>
        <s v="3"/>
        <m/>
      </sharedItems>
    </cacheField>
    <cacheField name="racine2" numFmtId="0">
      <sharedItems containsBlank="1" count="31">
        <s v="40"/>
        <s v="60"/>
        <s v="44"/>
        <s v="21"/>
        <s v="46"/>
        <s v="62"/>
        <s v="61"/>
        <s v="20"/>
        <s v="58"/>
        <s v="51"/>
        <s v="16"/>
        <s v="45"/>
        <s v="41"/>
        <s v="42"/>
        <s v="66"/>
        <s v="43"/>
        <s v="50"/>
        <s v="53"/>
        <s v="63"/>
        <s v="10"/>
        <s v="65"/>
        <s v="64"/>
        <s v="75"/>
        <s v="68"/>
        <s v="28"/>
        <s v="14"/>
        <s v="37"/>
        <s v="69"/>
        <s v="15"/>
        <s v="70"/>
        <m/>
      </sharedItems>
    </cacheField>
    <cacheField name="racine3" numFmtId="0">
      <sharedItems containsBlank="1"/>
    </cacheField>
    <cacheField name="Intitulé du compte" numFmtId="0">
      <sharedItems containsBlank="1"/>
    </cacheField>
    <cacheField name="Pièce" numFmtId="0">
      <sharedItems containsString="0" containsBlank="1" containsNumber="1" containsInteger="1" minValue="1" maxValue="348"/>
    </cacheField>
    <cacheField name="Document" numFmtId="0">
      <sharedItems containsBlank="1"/>
    </cacheField>
    <cacheField name="Libellé" numFmtId="0">
      <sharedItems containsBlank="1"/>
    </cacheField>
    <cacheField name="Débit" numFmtId="0">
      <sharedItems containsString="0" containsBlank="1" containsNumber="1" minValue="0" maxValue="700000" count="1119">
        <n v="0"/>
        <n v="21794.85"/>
        <n v="4358.97"/>
        <n v="200000"/>
        <n v="40000"/>
        <n v="27009"/>
        <n v="5401.8"/>
        <n v="14524.5"/>
        <n v="7233.75"/>
        <n v="7965"/>
        <n v="145"/>
        <n v="5973.65"/>
        <n v="5970"/>
        <n v="50317.5"/>
        <n v="610.5"/>
        <n v="2632.5"/>
        <n v="11906.1"/>
        <n v="7821.8"/>
        <n v="29148"/>
        <n v="7393.96"/>
        <n v="165000"/>
        <n v="33000"/>
        <n v="38500"/>
        <n v="7700"/>
        <n v="18500"/>
        <n v="3700"/>
        <n v="26400"/>
        <n v="5280"/>
        <n v="16600"/>
        <n v="3320"/>
        <n v="107000"/>
        <n v="21400"/>
        <n v="37000"/>
        <n v="7400"/>
        <n v="14500"/>
        <n v="2900"/>
        <n v="12500"/>
        <n v="2500"/>
        <n v="9000"/>
        <n v="1800"/>
        <n v="45000"/>
        <n v="42000"/>
        <n v="18000"/>
        <n v="19000"/>
        <n v="3400"/>
        <n v="680"/>
        <n v="2800"/>
        <n v="560"/>
        <n v="2400"/>
        <n v="480"/>
        <n v="900"/>
        <n v="180"/>
        <n v="600"/>
        <n v="120"/>
        <n v="2050"/>
        <n v="410"/>
        <n v="1400"/>
        <n v="280"/>
        <n v="3030"/>
        <n v="606"/>
        <n v="3940"/>
        <n v="788"/>
        <n v="854"/>
        <n v="1200"/>
        <n v="240"/>
        <n v="245"/>
        <n v="49"/>
        <n v="100.3"/>
        <n v="1.7"/>
        <n v="485"/>
        <n v="97"/>
        <n v="48"/>
        <n v="14903"/>
        <n v="25081"/>
        <n v="7996.8"/>
        <n v="1840"/>
        <n v="368"/>
        <n v="816"/>
        <n v="163.19999999999999"/>
        <n v="918"/>
        <n v="183.6"/>
        <n v="2810"/>
        <n v="562"/>
        <n v="33312"/>
        <n v="158"/>
        <n v="6694"/>
        <n v="4580"/>
        <n v="916"/>
        <n v="603"/>
        <n v="120.6"/>
        <n v="88596"/>
        <n v="17719.2"/>
        <n v="266"/>
        <n v="53.2"/>
        <n v="82.6"/>
        <n v="1.4"/>
        <n v="528"/>
        <n v="105.6"/>
        <n v="264"/>
        <n v="52.8"/>
        <n v="41606.25"/>
        <n v="8321.25"/>
        <n v="25480"/>
        <n v="5096"/>
        <n v="10000"/>
        <n v="44971.5"/>
        <n v="8994.2999999999993"/>
        <n v="30000"/>
        <n v="133"/>
        <n v="793.45"/>
        <n v="9667"/>
        <n v="75162.5"/>
        <n v="17151.189999999999"/>
        <n v="2506"/>
        <n v="15411.9"/>
        <n v="8876.7000000000007"/>
        <n v="5358.92"/>
        <n v="161.28"/>
        <n v="268.39999999999998"/>
        <n v="53.68"/>
        <n v="94.4"/>
        <n v="1.6"/>
        <n v="242"/>
        <n v="48.4"/>
        <n v="480.3"/>
        <n v="96.06"/>
        <n v="1250"/>
        <n v="250"/>
        <n v="7315"/>
        <n v="28875"/>
        <n v="84.7"/>
        <n v="7254.94"/>
        <n v="24217.599999999999"/>
        <n v="4891.5200000000004"/>
        <n v="7943.4"/>
        <n v="7326"/>
        <n v="185"/>
        <n v="3090.88"/>
        <n v="12000"/>
        <n v="2000"/>
        <n v="4860.3999999999996"/>
        <n v="12260"/>
        <n v="45.44"/>
        <n v="5960"/>
        <n v="168"/>
        <n v="4658.7700000000004"/>
        <n v="680.78"/>
        <n v="47977"/>
        <n v="7595.4"/>
        <n v="1135.68"/>
        <n v="3000"/>
        <n v="218"/>
        <n v="43.6"/>
        <n v="77.88"/>
        <n v="1.3"/>
        <n v="539"/>
        <n v="107.8"/>
        <n v="256"/>
        <n v="51.2"/>
        <n v="83.6"/>
        <n v="8208.2000000000007"/>
        <n v="16908.32"/>
        <n v="135705.24"/>
        <n v="32181.07"/>
        <n v="4056.28"/>
        <n v="811.26"/>
        <n v="47628"/>
        <n v="6525.6"/>
        <n v="65071.5"/>
        <n v="13014.3"/>
        <n v="807.95"/>
        <n v="161.59"/>
        <n v="532.5"/>
        <n v="106.5"/>
        <n v="64.900000000000006"/>
        <n v="1.1000000000000001"/>
        <n v="244"/>
        <n v="48.8"/>
        <n v="36524"/>
        <n v="7304.8"/>
        <n v="66"/>
        <n v="30024"/>
        <n v="335.25"/>
        <n v="6085.05"/>
        <n v="37458.75"/>
        <n v="7540.75"/>
        <n v="25920"/>
        <n v="5184"/>
        <n v="3010.5"/>
        <n v="8704.7999999999993"/>
        <n v="28863"/>
        <n v="7513.56"/>
        <n v="4521.6000000000004"/>
        <n v="12938.4"/>
        <n v="3492"/>
        <n v="3582"/>
        <n v="25030.799999999999"/>
        <n v="74.25"/>
        <n v="5737.41"/>
        <n v="802.76"/>
        <n v="232.5"/>
        <n v="46.5"/>
        <n v="88.5"/>
        <n v="1.5"/>
        <n v="568"/>
        <n v="113.6"/>
        <n v="263.2"/>
        <n v="52.64"/>
        <n v="4453.57"/>
        <n v="890.71"/>
        <n v="56782.8"/>
        <n v="18.899999999999999"/>
        <n v="157.94999999999999"/>
        <n v="12108.33"/>
        <n v="2376"/>
        <n v="59143.5"/>
        <n v="603.45000000000005"/>
        <n v="12424.59"/>
        <n v="1882"/>
        <n v="17942.400000000001"/>
        <n v="13001.6"/>
        <n v="6565.2"/>
        <n v="859.68"/>
        <n v="302"/>
        <n v="60.4"/>
        <n v="96.76"/>
        <n v="1.64"/>
        <n v="644"/>
        <n v="128.80000000000001"/>
        <n v="245.6"/>
        <n v="49.12"/>
        <n v="5913"/>
        <n v="90362.4"/>
        <n v="6840"/>
        <n v="10530"/>
        <n v="22729.08"/>
        <n v="19216.87"/>
        <n v="15069.38"/>
        <n v="9519"/>
        <n v="945"/>
        <n v="855"/>
        <n v="9121.0499999999993"/>
        <n v="5430"/>
        <n v="24052.5"/>
        <n v="5896.5"/>
        <n v="314.2"/>
        <n v="62.84"/>
        <n v="89.68"/>
        <n v="1.52"/>
        <n v="521.70000000000005"/>
        <n v="104.34"/>
        <n v="241.5"/>
        <n v="48.3"/>
        <n v="41709.75"/>
        <n v="8341.9500000000007"/>
        <n v="4125"/>
        <n v="22792.5"/>
        <n v="5383.5"/>
        <n v="16998.400000000001"/>
        <n v="1640"/>
        <n v="3727.68"/>
        <n v="1320"/>
        <n v="81337.5"/>
        <n v="111.75"/>
        <n v="16553.849999999999"/>
        <n v="3350.75"/>
        <n v="133445"/>
        <n v="672.75"/>
        <n v="1140.75"/>
        <n v="27721.85"/>
        <n v="7186.14"/>
        <n v="366"/>
        <n v="73.2"/>
        <n v="125.08"/>
        <n v="2.12"/>
        <n v="603.20000000000005"/>
        <n v="120.64"/>
        <n v="3391.2"/>
        <n v="11893.5"/>
        <n v="3056.94"/>
        <n v="2868"/>
        <n v="102"/>
        <n v="594"/>
        <n v="10116.4"/>
        <n v="2023.28"/>
        <n v="7.12"/>
        <n v="1626.38"/>
        <n v="1035.75"/>
        <n v="176248.13"/>
        <n v="35783.480000000003"/>
        <n v="148.12"/>
        <n v="29.62"/>
        <n v="289"/>
        <n v="57.8"/>
        <n v="66.08"/>
        <n v="1.1200000000000001"/>
        <n v="589"/>
        <n v="117.8"/>
        <n v="251.5"/>
        <n v="50.3"/>
        <n v="19710"/>
        <n v="3942"/>
        <n v="66392.639999999999"/>
        <n v="13278.53"/>
        <n v="114016.5"/>
        <n v="22803.3"/>
        <n v="341"/>
        <n v="68.2"/>
        <n v="97.94"/>
        <n v="1.66"/>
        <n v="611.4"/>
        <n v="122.28"/>
        <n v="246"/>
        <n v="49.2"/>
        <n v="21047"/>
        <n v="4209.3999999999996"/>
        <n v="9181.5"/>
        <n v="145.19999999999999"/>
        <n v="1865.34"/>
        <n v="36029.699999999997"/>
        <n v="7205.94"/>
        <n v="18672"/>
        <n v="6750"/>
        <n v="5084.3999999999996"/>
        <n v="507.24"/>
        <n v="759"/>
        <n v="151.80000000000001"/>
        <n v="26415"/>
        <n v="5312"/>
        <n v="20210.400000000001"/>
        <n v="4042.08"/>
        <n v="259"/>
        <n v="51.8"/>
        <n v="589.4"/>
        <n v="117.88"/>
        <n v="249"/>
        <n v="49.8"/>
        <n v="1850"/>
        <n v="370"/>
        <n v="15162.05"/>
        <n v="3032.41"/>
        <n v="5120"/>
        <n v="1024"/>
        <n v="1000"/>
        <n v="700000"/>
        <n v="510"/>
        <n v="240000"/>
        <n v="50000"/>
        <n v="318000"/>
        <n v="216000"/>
        <n v="20000"/>
        <n v="124000"/>
        <n v="10320"/>
        <n v="3240"/>
        <n v="1440"/>
        <n v="1080"/>
        <n v="5820"/>
        <n v="3636"/>
        <n v="4728"/>
        <n v="14685.84"/>
        <n v="64"/>
        <n v="12.8"/>
        <n v="22744.47"/>
        <n v="2208"/>
        <n v="5274.27"/>
        <n v="145.83000000000001"/>
        <n v="1166.67"/>
        <n v="2937.6"/>
        <n v="7000"/>
        <n v="3304.8"/>
        <n v="3372"/>
        <n v="71436.600000000006"/>
        <n v="5788.8"/>
        <n v="7417.44"/>
        <n v="6732.78"/>
        <n v="163558"/>
        <n v="59.5"/>
        <n v="11.9"/>
        <n v="32557.4"/>
        <n v="56977.84"/>
        <n v="32410.799999999999"/>
        <n v="35841.9"/>
        <n v="5283.06"/>
        <n v="1157.8800000000001"/>
        <n v="60"/>
        <n v="12"/>
        <n v="16639"/>
        <n v="405"/>
        <n v="80000"/>
        <n v="34971.5"/>
        <n v="106315.2"/>
        <n v="4197"/>
        <n v="32130.82"/>
        <n v="41088.85"/>
        <n v="5291.87"/>
        <n v="1149.07"/>
        <n v="1128"/>
        <n v="225.6"/>
        <n v="37465"/>
        <n v="26907.72"/>
        <n v="16604.88"/>
        <n v="42.5"/>
        <n v="8.5"/>
        <n v="31849.68"/>
        <n v="160905.35999999999"/>
        <n v="29349.119999999999"/>
        <n v="47781.89"/>
        <n v="76715.199999999997"/>
        <n v="15773.47"/>
        <n v="31992.240000000002"/>
        <n v="30224.41"/>
        <n v="28358.66"/>
        <n v="30538.25"/>
        <n v="23569.919999999998"/>
        <n v="5300.69"/>
        <n v="1140.25"/>
        <n v="86"/>
        <n v="17.2"/>
        <n v="11414.74"/>
        <n v="282"/>
        <n v="56.4"/>
        <n v="69.400000000000006"/>
        <n v="13.88"/>
        <n v="5479"/>
        <n v="34057.74"/>
        <n v="39153.599999999999"/>
        <n v="20534.98"/>
        <n v="4812.1899999999996"/>
        <n v="17864.5"/>
        <n v="17357.419999999998"/>
        <n v="27952.61"/>
        <n v="2058.7600000000002"/>
        <n v="7200"/>
        <n v="5309.52"/>
        <n v="1131.42"/>
        <n v="7924.25"/>
        <n v="42984.71"/>
        <n v="3647.33"/>
        <n v="22858.36"/>
        <n v="40608"/>
        <n v="33816.300000000003"/>
        <n v="40197.589999999997"/>
        <n v="3220.18"/>
        <n v="60864.04"/>
        <n v="28859.94"/>
        <n v="5318.37"/>
        <n v="1122.57"/>
        <n v="5344.28"/>
        <n v="32826"/>
        <n v="16741.8"/>
        <n v="8812"/>
        <n v="24160.97"/>
        <n v="5265.73"/>
        <n v="34424.46"/>
        <n v="34960.550000000003"/>
        <n v="104"/>
        <n v="20.8"/>
        <n v="72649.98"/>
        <n v="94692.74"/>
        <n v="45244.5"/>
        <n v="8440.08"/>
        <n v="9155.2000000000007"/>
        <n v="9564.48"/>
        <n v="66005.740000000005"/>
        <n v="21905.66"/>
        <n v="5327.24"/>
        <n v="1113.7"/>
        <n v="25108.6"/>
        <n v="9775.08"/>
        <n v="19030"/>
        <n v="16605.89"/>
        <n v="59.6"/>
        <n v="11.92"/>
        <n v="36712.04"/>
        <n v="136374.48000000001"/>
        <n v="60420.92"/>
        <n v="6514.56"/>
        <n v="11104.4"/>
        <n v="5336.12"/>
        <n v="1104.82"/>
        <n v="56399.53"/>
        <n v="15574.12"/>
        <n v="74547.539999999994"/>
        <n v="17385.759999999998"/>
        <n v="20508"/>
        <n v="100000"/>
        <n v="4449.0600000000004"/>
        <n v="24908.83"/>
        <n v="94.6"/>
        <n v="18.920000000000002"/>
        <n v="35953.440000000002"/>
        <n v="37289.69"/>
        <n v="54726.3"/>
        <n v="178917.38"/>
        <n v="14368.19"/>
        <n v="38767.870000000003"/>
        <n v="49308.86"/>
        <n v="53577.22"/>
        <n v="33158.400000000001"/>
        <n v="5345.01"/>
        <n v="1095.93"/>
        <n v="26078.639999999999"/>
        <n v="166331.1"/>
        <n v="17493"/>
        <n v="57652"/>
        <n v="400"/>
        <n v="2681.28"/>
        <n v="56"/>
        <n v="11.2"/>
        <n v="1343.69"/>
        <n v="4195.4799999999996"/>
        <n v="2216.29"/>
        <n v="2587.41"/>
        <n v="2331.98"/>
        <n v="3023.12"/>
        <n v="1551.17"/>
        <n v="2199.85"/>
        <n v="1343.68"/>
        <n v="3193.88"/>
        <n v="1467.23"/>
        <n v="3055.16"/>
        <n v="1274.17"/>
        <n v="2109.7800000000002"/>
        <n v="1312.79"/>
        <n v="773"/>
        <n v="2975.05"/>
        <n v="608.24"/>
        <n v="5141.34"/>
        <n v="1007.3"/>
        <n v="25139.37"/>
        <n v="691.46"/>
        <n v="592.63"/>
        <n v="1190.1099999999999"/>
        <n v="328"/>
        <n v="1901.78"/>
        <n v="38946.07"/>
        <n v="30225.360000000001"/>
        <n v="55969.8"/>
        <n v="34230.550000000003"/>
        <n v="57347.14"/>
        <n v="66320.44"/>
        <n v="5353.92"/>
        <n v="1087.02"/>
        <n v="2678.29"/>
        <n v="45326.400000000001"/>
        <n v="21416.44"/>
        <n v="4844.96"/>
        <n v="48759"/>
        <n v="17456.78"/>
        <n v="5466.59"/>
        <n v="106.2"/>
        <n v="21.24"/>
        <n v="1257.4000000000001"/>
        <n v="4631.17"/>
        <n v="1988.84"/>
        <n v="2986.08"/>
        <n v="2071.66"/>
        <n v="2969.92"/>
        <n v="1546.73"/>
        <n v="1477.82"/>
        <n v="1383.5"/>
        <n v="1362.94"/>
        <n v="2141.4299999999998"/>
        <n v="3455.76"/>
        <n v="1313.29"/>
        <n v="2334.8000000000002"/>
        <n v="1278.3900000000001"/>
        <n v="738.6"/>
        <n v="3752.42"/>
        <n v="5337.25"/>
        <n v="2517.87"/>
        <n v="1177.57"/>
        <n v="37709.050000000003"/>
        <n v="19834.78"/>
        <n v="57573.760000000002"/>
        <n v="44286.95"/>
        <n v="10909.08"/>
        <n v="31884.59"/>
        <n v="15629.59"/>
        <n v="5362.84"/>
        <n v="1078.0999999999999"/>
        <n v="7304.04"/>
        <n v="79671.17"/>
        <n v="21523.26"/>
        <n v="20248.32"/>
        <n v="16986"/>
        <n v="125000"/>
        <n v="432"/>
        <n v="66805.399999999994"/>
        <n v="78380.009999999995"/>
        <n v="257.94"/>
        <n v="33786.480000000003"/>
        <n v="17194.8"/>
        <n v="120.5"/>
        <n v="24.1"/>
        <n v="1060.46"/>
        <n v="4275.42"/>
        <n v="2016.18"/>
        <n v="3140.62"/>
        <n v="2155.38"/>
        <n v="2692.24"/>
        <n v="1219.04"/>
        <n v="2191.17"/>
        <n v="1314.46"/>
        <n v="3083.29"/>
        <n v="2139.27"/>
        <n v="3642.93"/>
        <n v="1239.77"/>
        <n v="2126.19"/>
        <n v="1285.97"/>
        <n v="3522.73"/>
        <n v="5327.79"/>
        <n v="2680.65"/>
        <n v="1575"/>
        <n v="630"/>
        <n v="24"/>
        <n v="4.8"/>
        <n v="25"/>
        <n v="32"/>
        <n v="6.4"/>
        <n v="28.5"/>
        <n v="85"/>
        <n v="6.8"/>
        <n v="26"/>
        <n v="36.5"/>
        <n v="7.3"/>
        <n v="58"/>
        <n v="11.6"/>
        <n v="5"/>
        <n v="95.5"/>
        <n v="5.0999999999999996"/>
        <n v="7"/>
        <n v="42"/>
        <n v="47"/>
        <n v="9.4"/>
        <n v="5.2"/>
        <n v="15.2"/>
        <n v="30"/>
        <n v="6"/>
        <n v="50"/>
        <n v="3"/>
        <n v="4"/>
        <n v="25.4"/>
        <n v="5.08"/>
        <n v="70"/>
        <n v="5.5"/>
        <n v="68"/>
        <n v="13.6"/>
        <n v="62"/>
        <n v="104.2"/>
        <n v="6.2"/>
        <n v="36"/>
        <n v="7.2"/>
        <n v="9.6"/>
        <n v="26.5"/>
        <n v="5.3"/>
        <n v="10"/>
        <n v="40"/>
        <n v="8"/>
        <n v="46"/>
        <n v="9.1999999999999993"/>
        <n v="45"/>
        <n v="105"/>
        <n v="21"/>
        <n v="24.5"/>
        <n v="75"/>
        <n v="4.2"/>
        <n v="5.4"/>
        <n v="350000"/>
        <n v="4476.6499999999996"/>
        <n v="29.17"/>
        <n v="802.08"/>
        <n v="5496"/>
        <n v="7405.32"/>
        <n v="30576"/>
        <n v="14562.72"/>
        <n v="44363.76"/>
        <n v="4486.91"/>
        <n v="791.82"/>
        <n v="13579.49"/>
        <n v="5400"/>
        <n v="55755.95"/>
        <n v="4585.54"/>
        <n v="85273.78"/>
        <n v="115"/>
        <n v="23"/>
        <n v="9"/>
        <n v="7231.68"/>
        <n v="40164"/>
        <n v="1500"/>
        <n v="36274.699999999997"/>
        <n v="4497.1899999999996"/>
        <n v="781.54"/>
        <n v="6000"/>
        <n v="5408.16"/>
        <n v="5172.3"/>
        <n v="4923.3599999999997"/>
        <n v="2160"/>
        <n v="35977"/>
        <n v="24542.5"/>
        <n v="2748"/>
        <n v="22205.62"/>
        <n v="5177.26"/>
        <n v="4507.49"/>
        <n v="771.24"/>
        <n v="6134.23"/>
        <n v="6440.04"/>
        <n v="1855.22"/>
        <n v="2411.64"/>
        <n v="4517.82"/>
        <n v="760.91"/>
        <n v="3285.5"/>
        <n v="4425.84"/>
        <n v="106.8"/>
        <n v="21.36"/>
        <n v="1680"/>
        <n v="2720.25"/>
        <n v="8673.9599999999991"/>
        <n v="4528.18"/>
        <n v="750.55"/>
        <n v="11515.14"/>
        <n v="45081.36"/>
        <n v="7647.84"/>
        <n v="32119.85"/>
        <n v="9600"/>
        <n v="4538.55"/>
        <n v="740.18"/>
        <n v="36510.300000000003"/>
        <n v="13099.32"/>
        <n v="6912.19"/>
        <n v="25905.8"/>
        <n v="7074.06"/>
        <n v="10981.66"/>
        <n v="4548.96"/>
        <n v="729.77"/>
        <n v="24700.32"/>
        <n v="23772.75"/>
        <n v="15961.57"/>
        <n v="35379"/>
        <n v="4559.38"/>
        <n v="719.35"/>
        <n v="6352.42"/>
        <n v="29881.63"/>
        <n v="16001.47"/>
        <n v="32301"/>
        <n v="22366.080000000002"/>
        <n v="11262.12"/>
        <n v="4569.83"/>
        <n v="708.9"/>
        <n v="99323.1"/>
        <n v="17233.02"/>
        <n v="12139.68"/>
        <n v="3264.12"/>
        <n v="4580.3"/>
        <n v="698.43"/>
        <n v="24663"/>
        <n v="9.3000000000000007"/>
        <n v="250000"/>
        <n v="450"/>
        <n v="90"/>
        <n v="160"/>
        <n v="0.55000000000000004"/>
        <n v="288"/>
        <n v="582"/>
        <n v="12305.34"/>
        <n v="4126.1000000000004"/>
        <n v="20364.05"/>
        <n v="316.8"/>
        <n v="633.6"/>
        <n v="17614.400000000001"/>
        <n v="5906.26"/>
        <n v="18102"/>
        <n v="290.39999999999998"/>
        <n v="6345.74"/>
        <n v="47980.800000000003"/>
        <n v="576.36"/>
        <n v="8.4"/>
        <n v="17380.599999999999"/>
        <n v="5828.86"/>
        <n v="4257.34"/>
        <n v="8333.33"/>
        <n v="37.5"/>
        <n v="1381.25"/>
        <n v="307.2"/>
        <n v="646.79999999999995"/>
        <n v="20166.060000000001"/>
        <n v="5123.5200000000004"/>
        <n v="17231.490000000002"/>
        <n v="5777.86"/>
        <n v="15554.43"/>
        <n v="639"/>
        <n v="292.8"/>
        <n v="18426.11"/>
        <n v="6178.42"/>
        <n v="9869.7800000000007"/>
        <n v="36.200000000000003"/>
        <n v="7.24"/>
        <n v="681.6"/>
        <n v="315.83999999999997"/>
        <n v="19028.599999999999"/>
        <n v="6220.93"/>
        <n v="1335.21"/>
        <n v="772.8"/>
        <n v="294.72000000000003"/>
        <n v="31104"/>
        <n v="20952"/>
        <n v="19647.669999999998"/>
        <n v="6428.51"/>
        <n v="7197.23"/>
        <n v="289.8"/>
        <n v="16030.97"/>
        <n v="626.04"/>
        <n v="20594.61"/>
        <n v="6646.7"/>
        <n v="7143"/>
        <n v="262"/>
        <n v="52.4"/>
        <n v="723.84"/>
        <n v="20184.849999999999"/>
        <n v="6608.63"/>
        <n v="1289.17"/>
        <n v="172"/>
        <n v="34.4"/>
        <n v="301.8"/>
        <n v="50051.7"/>
        <n v="706.8"/>
        <n v="18341.64"/>
        <n v="295.2"/>
        <n v="733.68"/>
        <n v="14913"/>
        <n v="4928.26"/>
        <n v="41"/>
        <n v="8.1999999999999993"/>
        <n v="70000"/>
        <n v="25000"/>
        <n v="15000"/>
        <n v="247000"/>
        <n v="500"/>
        <n v="21587.29"/>
        <n v="7.0000000000000007E-2"/>
        <n v="26267"/>
        <n v="2892.59"/>
        <n v="8223"/>
        <n v="1793.32"/>
        <n v="40727.06"/>
        <n v="35200"/>
        <n v="6540.27"/>
        <n v="11770.76"/>
        <n v="2567.0300000000002"/>
        <n v="48227.49"/>
        <n v="34466.74"/>
        <n v="0.04"/>
        <n v="36201"/>
        <n v="4992.3599999999997"/>
        <n v="11613.53"/>
        <n v="2533.39"/>
        <n v="11514.88"/>
        <n v="2511.23"/>
        <n v="22759.56"/>
        <n v="16850.34"/>
        <n v="0.42"/>
        <n v="37901"/>
        <n v="2931.92"/>
        <n v="45033.78"/>
        <n v="48276.04"/>
        <n v="5762.77"/>
        <n v="12313.18"/>
        <n v="2685.32"/>
        <n v="45009.04"/>
        <n v="0.56999999999999995"/>
        <n v="38510.910000000003"/>
        <n v="5453.23"/>
        <n v="12397.89"/>
        <n v="2703.8"/>
        <n v="40610.910000000003"/>
        <n v="4820.22"/>
        <n v="12811.58"/>
        <n v="2794.02"/>
        <n v="44352.84"/>
        <n v="0.31"/>
        <n v="58587.39"/>
        <n v="7065.57"/>
        <n v="13444.77"/>
        <n v="2832.1"/>
        <n v="45210"/>
        <n v="13170.55"/>
        <n v="2872.3"/>
        <n v="78442.31"/>
        <n v="6093.16"/>
        <n v="35753.86"/>
        <n v="55331.99"/>
        <n v="5866.23"/>
        <n v="40604.089999999997"/>
        <n v="650"/>
        <n v="2187.9499999999998"/>
        <n v="11395.09"/>
        <n v="3111.5"/>
        <n v="1971.39"/>
        <n v="653.59"/>
        <n v="57391.15"/>
        <n v="0.01"/>
        <n v="4345.72"/>
        <n v="40744.11"/>
        <n v="441.51"/>
        <n v="1900"/>
        <n v="2200.73"/>
        <n v="11515.64"/>
        <n v="3236.06"/>
        <n v="1984.47"/>
        <n v="1587.52"/>
        <n v="6398.33"/>
        <n v="1492.94"/>
        <n v="717.39"/>
        <n v="1023.73"/>
        <n v="643.71"/>
        <n v="5186.53"/>
        <n v="1793.47"/>
        <n v="702.85"/>
        <n v="605.9"/>
        <n v="436.25"/>
        <n v="1705"/>
        <n v="1591.33"/>
        <n v="682"/>
        <n v="316.39"/>
        <n v="260.56"/>
        <n v="223.33"/>
        <n v="84.25"/>
        <n v="56.17"/>
        <n v="382.67"/>
        <n v="261.33"/>
        <n v="565.6"/>
        <n v="911.13"/>
        <n v="419.11"/>
        <n v="183.03"/>
        <n v="205.28"/>
        <n v="835.19"/>
        <n v="1670.39"/>
        <n v="1323.11"/>
        <n v="2646.22"/>
        <n v="131.49"/>
        <n v="3246.67"/>
        <n v="13184.08"/>
        <n v="37455.14"/>
        <n v="0.02"/>
        <n v="6023.25"/>
        <n v="39800.239999999998"/>
        <n v="878.41"/>
        <n v="1550"/>
        <n v="2712.49"/>
        <n v="11953.06"/>
        <n v="3227.65"/>
        <n v="2005.21"/>
        <n v="1686.79"/>
        <n v="6665.18"/>
        <n v="187926.71"/>
        <n v="17051.41"/>
        <n v="45789.84"/>
        <n v="281676.65000000002"/>
        <n v="41611.39"/>
        <n v="186720"/>
        <n v="21500"/>
        <n v="4300"/>
        <n v="25640"/>
        <n v="10548"/>
        <n v="396"/>
        <n v="2483.71"/>
        <n v="403.2"/>
        <n v="5789.88"/>
        <n v="6158.7"/>
        <n v="5966.02"/>
        <n v="489.98"/>
        <n v="418.08"/>
        <n v="20284.61"/>
        <n v="17663.900000000001"/>
        <n v="340.78"/>
        <n v="2087.14"/>
        <n v="327.60000000000002"/>
        <n v="54.5"/>
        <n v="369"/>
        <n v="4867.54"/>
        <n v="8919.24"/>
        <n v="32550"/>
        <n v="336.96"/>
        <n v="460.8"/>
        <n v="10154.5"/>
        <n v="14400"/>
        <n v="17466.5"/>
        <n v="246.24"/>
        <n v="468.24"/>
        <n v="3246.14"/>
        <n v="566.4"/>
        <n v="1295.26"/>
        <n v="3840"/>
        <n v="3564"/>
        <n v="414"/>
        <n v="508.8"/>
        <n v="44173.8"/>
        <n v="190.08"/>
        <n v="15027.65"/>
        <n v="104.3"/>
        <n v="28.86"/>
        <n v="15318.97"/>
        <n v="21067.31"/>
        <n v="20591.560000000001"/>
        <n v="16019.86"/>
        <n v="4344.1899999999996"/>
        <n v="11430.14"/>
        <n v="14339.95"/>
        <n v="2069.7600000000002"/>
        <n v="413.95"/>
        <n v="16943.95"/>
        <n v="26748.9"/>
        <n v="21351.43"/>
        <n v="10866.24"/>
        <n v="2263.25"/>
        <n v="4931.3599999999997"/>
        <n v="300"/>
        <n v="408.32"/>
        <n v="81.66"/>
        <n v="5416.8"/>
        <n v="21490.92"/>
        <n v="12426.06"/>
        <n v="38886.07"/>
        <n v="26989.68"/>
        <n v="14292.72"/>
        <n v="5873.34"/>
        <n v="394.4"/>
        <n v="78.88"/>
        <n v="11743.56"/>
        <n v="360"/>
        <n v="7317.86"/>
        <n v="5780.21"/>
        <n v="200"/>
        <n v="8733.84"/>
        <n v="17411.759999999998"/>
        <n v="731.52"/>
        <n v="146.30000000000001"/>
        <n v="8742.52"/>
        <n v="8096.59"/>
        <n v="33316.269999999997"/>
        <n v="12085.46"/>
        <n v="27556.32"/>
        <n v="16626.86"/>
        <n v="560.32000000000005"/>
        <n v="112.06"/>
        <n v="5505.31"/>
        <n v="17116.38"/>
        <n v="10841.28"/>
        <n v="2266.88"/>
        <n v="54"/>
        <n v="464.18"/>
        <n v="20482.18"/>
        <n v="9760.9699999999993"/>
        <n v="24672.38"/>
        <n v="25956.86"/>
        <n v="9587.2099999999991"/>
        <n v="14725.86"/>
        <n v="41514.720000000001"/>
        <n v="27702.48"/>
        <n v="280.8"/>
        <n v="56.16"/>
        <n v="43464.4"/>
        <n v="4425.08"/>
        <n v="1600"/>
        <n v="56.7"/>
        <n v="148.5"/>
        <n v="41.04"/>
        <n v="2742.6"/>
        <n v="4400.3999999999996"/>
        <n v="2705.12"/>
        <n v="541.02"/>
        <n v="62848.42"/>
        <n v="29546.75"/>
        <n v="43641.95"/>
        <n v="1079.3800000000001"/>
        <n v="215.88"/>
        <n v="50620.800000000003"/>
        <n v="1584.82"/>
        <n v="316.95999999999998"/>
        <n v="991.76"/>
        <n v="198.35"/>
        <n v="493.86"/>
        <n v="98.77"/>
        <n v="576.22"/>
        <n v="115.24"/>
        <n v="273.33"/>
        <n v="54.67"/>
        <n v="640"/>
        <n v="8234.68"/>
        <n v="84466.2"/>
        <n v="46785.77"/>
        <n v="48461.599999999999"/>
        <n v="52194.84"/>
        <n v="671.83"/>
        <n v="309.48"/>
        <n v="196.26"/>
        <n v="41944.27"/>
        <n v="10369.68"/>
        <n v="1706.56"/>
        <n v="5308.42"/>
        <n v="3275.75"/>
        <n v="996.02"/>
        <n v="4935.82"/>
        <n v="15948.36"/>
        <n v="4632.6099999999997"/>
        <n v="15262.84"/>
        <n v="22270.85"/>
        <n v="23697.95"/>
        <n v="3084.61"/>
        <n v="17503.62"/>
        <n v="8174.52"/>
        <n v="7209"/>
        <n v="158.4"/>
        <n v="31.68"/>
        <n v="23830.27"/>
        <n v="214.95"/>
        <n v="42.99"/>
        <n v="12325.6"/>
        <m/>
      </sharedItems>
    </cacheField>
    <cacheField name="Crédit" numFmtId="0">
      <sharedItems containsString="0" containsBlank="1" containsNumber="1" minValue="0" maxValue="700000"/>
    </cacheField>
    <cacheField name="Résultat" numFmtId="0" formula="Crédit -Débit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98">
  <r>
    <s v="AC"/>
    <s v="Achats"/>
    <d v="2020-04-08T00:00:00"/>
    <x v="0"/>
    <x v="0"/>
    <s v="401BOSE"/>
    <x v="0"/>
    <x v="0"/>
    <s v="401"/>
    <s v="BOSE BELGIQUE"/>
    <n v="6"/>
    <s v="FF00000001"/>
    <s v="BOSE BELGIQUE Facture N° FF00000001"/>
    <x v="0"/>
    <n v="21794.85"/>
  </r>
  <r>
    <s v="AC"/>
    <s v="Achats"/>
    <d v="2020-04-08T00:00:00"/>
    <x v="0"/>
    <x v="0"/>
    <n v="60723"/>
    <x v="1"/>
    <x v="1"/>
    <s v="607"/>
    <s v="Achats Home Cinéma - Union européenne"/>
    <n v="6"/>
    <s v="FF00000001"/>
    <s v="BOSE BELGIQUE Facture N° FF00000001"/>
    <x v="1"/>
    <n v="0"/>
  </r>
  <r>
    <s v="AC"/>
    <s v="Achats"/>
    <d v="2020-04-08T00:00:00"/>
    <x v="0"/>
    <x v="0"/>
    <n v="44566"/>
    <x v="0"/>
    <x v="2"/>
    <s v="445"/>
    <s v="TVA sur autres biens et services"/>
    <n v="6"/>
    <s v="FF00000001"/>
    <s v="BOSE BELGIQUE Facture N° FF00000001"/>
    <x v="2"/>
    <n v="0"/>
  </r>
  <r>
    <s v="AC"/>
    <s v="Achats"/>
    <d v="2020-04-08T00:00:00"/>
    <x v="0"/>
    <x v="0"/>
    <n v="44521"/>
    <x v="0"/>
    <x v="2"/>
    <s v="445"/>
    <s v="TVA due intracommunautaire (biens) 20%"/>
    <n v="6"/>
    <s v="FF00000001"/>
    <s v="BOSE BELGIQUE Facture N° FF00000001"/>
    <x v="0"/>
    <n v="4358.97"/>
  </r>
  <r>
    <s v="AC"/>
    <s v="Achats"/>
    <d v="2020-04-10T00:00:00"/>
    <x v="0"/>
    <x v="0"/>
    <n v="2112"/>
    <x v="2"/>
    <x v="3"/>
    <s v="211"/>
    <s v="Terrains aménagés"/>
    <n v="79"/>
    <s v="TERRAINS"/>
    <s v="TERRAINS - SIEGE SOCIAL"/>
    <x v="3"/>
    <n v="0"/>
  </r>
  <r>
    <s v="AC"/>
    <s v="Achats"/>
    <d v="2020-04-10T00:00:00"/>
    <x v="0"/>
    <x v="0"/>
    <n v="445621"/>
    <x v="0"/>
    <x v="2"/>
    <s v="445"/>
    <s v="TVA sur immobilisations 20% Débits"/>
    <n v="79"/>
    <s v="TERRAINS"/>
    <s v="TERRAINS - SIEGE SOCIAL"/>
    <x v="4"/>
    <n v="0"/>
  </r>
  <r>
    <s v="AC"/>
    <s v="Achats"/>
    <d v="2020-04-10T00:00:00"/>
    <x v="0"/>
    <x v="0"/>
    <n v="4671"/>
    <x v="0"/>
    <x v="4"/>
    <s v="467"/>
    <s v="MAITRE LEGRAND NOTAIRE"/>
    <n v="79"/>
    <s v="TERRAINS"/>
    <s v="TERRAINS - SIEGE SOCIAL"/>
    <x v="0"/>
    <n v="240000"/>
  </r>
  <r>
    <s v="AC"/>
    <s v="Achats"/>
    <d v="2020-04-11T00:00:00"/>
    <x v="0"/>
    <x v="0"/>
    <s v="401BRANDT"/>
    <x v="0"/>
    <x v="0"/>
    <s v="401"/>
    <s v="BRANDT FRANCE"/>
    <n v="7"/>
    <s v="FF00000002"/>
    <s v="BRANDT FRANCE Facture N° FF00000002"/>
    <x v="0"/>
    <n v="32410.799999999999"/>
  </r>
  <r>
    <s v="AC"/>
    <s v="Achats"/>
    <d v="2020-04-11T00:00:00"/>
    <x v="0"/>
    <x v="0"/>
    <n v="60711"/>
    <x v="1"/>
    <x v="1"/>
    <s v="607"/>
    <s v="Achats de téléviseurs - France"/>
    <n v="7"/>
    <s v="FF00000002"/>
    <s v="BRANDT FRANCE Facture N° FF00000002"/>
    <x v="5"/>
    <n v="0"/>
  </r>
  <r>
    <s v="AC"/>
    <s v="Achats"/>
    <d v="2020-04-11T00:00:00"/>
    <x v="0"/>
    <x v="0"/>
    <n v="445661"/>
    <x v="0"/>
    <x v="2"/>
    <s v="445"/>
    <s v="TVA déductible 20% Débits"/>
    <n v="7"/>
    <s v="FF00000002"/>
    <s v="BRANDT FRANCE Facture N° FF00000002"/>
    <x v="6"/>
    <n v="0"/>
  </r>
  <r>
    <s v="AC"/>
    <s v="Achats"/>
    <d v="2020-04-11T00:00:00"/>
    <x v="0"/>
    <x v="0"/>
    <s v="401CAV"/>
    <x v="0"/>
    <x v="0"/>
    <s v="401"/>
    <s v="COMPTOIR DE L'AUDIOVISUEL"/>
    <n v="8"/>
    <s v="FF00000003"/>
    <s v="COMPTOIR DE L'AUDIOVISUEL Facture N° FF00000003"/>
    <x v="0"/>
    <n v="35841.9"/>
  </r>
  <r>
    <s v="AC"/>
    <s v="Achats"/>
    <d v="2020-04-11T00:00:00"/>
    <x v="0"/>
    <x v="0"/>
    <n v="60716"/>
    <x v="1"/>
    <x v="1"/>
    <s v="607"/>
    <s v="Achats de vidéo projecteurs - France"/>
    <n v="8"/>
    <s v="FF00000003"/>
    <s v="COMPTOIR DE L'AUDIOVISUEL Facture N° FF00000003"/>
    <x v="7"/>
    <n v="0"/>
  </r>
  <r>
    <s v="AC"/>
    <s v="Achats"/>
    <d v="2020-04-11T00:00:00"/>
    <x v="0"/>
    <x v="0"/>
    <n v="60713"/>
    <x v="1"/>
    <x v="1"/>
    <s v="607"/>
    <s v="Achats Home Cinéma - France"/>
    <n v="8"/>
    <s v="FF00000003"/>
    <s v="COMPTOIR DE L'AUDIOVISUEL Facture N° FF00000003"/>
    <x v="8"/>
    <n v="0"/>
  </r>
  <r>
    <s v="AC"/>
    <s v="Achats"/>
    <d v="2020-04-11T00:00:00"/>
    <x v="0"/>
    <x v="0"/>
    <n v="60714"/>
    <x v="1"/>
    <x v="1"/>
    <s v="607"/>
    <s v="Achats de lecteurs et enregistreurs - France"/>
    <n v="8"/>
    <s v="FF00000003"/>
    <s v="COMPTOIR DE L'AUDIOVISUEL Facture N° FF00000003"/>
    <x v="9"/>
    <n v="0"/>
  </r>
  <r>
    <s v="AC"/>
    <s v="Achats"/>
    <d v="2020-04-11T00:00:00"/>
    <x v="0"/>
    <x v="0"/>
    <n v="6241"/>
    <x v="1"/>
    <x v="5"/>
    <s v="624"/>
    <s v="Transports sur achats"/>
    <n v="8"/>
    <s v="FF00000003"/>
    <s v="COMPTOIR DE L'AUDIOVISUEL Facture N° FF00000003"/>
    <x v="10"/>
    <n v="0"/>
  </r>
  <r>
    <s v="AC"/>
    <s v="Achats"/>
    <d v="2020-04-11T00:00:00"/>
    <x v="0"/>
    <x v="0"/>
    <n v="445661"/>
    <x v="0"/>
    <x v="2"/>
    <s v="445"/>
    <s v="TVA déductible 20% Débits"/>
    <n v="8"/>
    <s v="FF00000003"/>
    <s v="COMPTOIR DE L'AUDIOVISUEL Facture N° FF00000003"/>
    <x v="11"/>
    <n v="0"/>
  </r>
  <r>
    <s v="AC"/>
    <s v="Achats"/>
    <d v="2020-04-12T00:00:00"/>
    <x v="0"/>
    <x v="0"/>
    <s v="401LGF"/>
    <x v="0"/>
    <x v="0"/>
    <s v="401"/>
    <s v="LG FRANCE"/>
    <n v="9"/>
    <s v="FF00000004"/>
    <s v="LG FRANCE Facture N° FF00000004"/>
    <x v="0"/>
    <n v="71436.600000000006"/>
  </r>
  <r>
    <s v="AC"/>
    <s v="Achats"/>
    <d v="2020-04-12T00:00:00"/>
    <x v="0"/>
    <x v="0"/>
    <n v="60713"/>
    <x v="1"/>
    <x v="1"/>
    <s v="607"/>
    <s v="Achats Home Cinéma - France"/>
    <n v="9"/>
    <s v="FF00000004"/>
    <s v="LG FRANCE Facture N° FF00000004"/>
    <x v="12"/>
    <n v="0"/>
  </r>
  <r>
    <s v="AC"/>
    <s v="Achats"/>
    <d v="2020-04-12T00:00:00"/>
    <x v="0"/>
    <x v="0"/>
    <n v="60711"/>
    <x v="1"/>
    <x v="1"/>
    <s v="607"/>
    <s v="Achats de téléviseurs - France"/>
    <n v="9"/>
    <s v="FF00000004"/>
    <s v="LG FRANCE Facture N° FF00000004"/>
    <x v="13"/>
    <n v="0"/>
  </r>
  <r>
    <s v="AC"/>
    <s v="Achats"/>
    <d v="2020-04-12T00:00:00"/>
    <x v="0"/>
    <x v="0"/>
    <n v="60714"/>
    <x v="1"/>
    <x v="1"/>
    <s v="607"/>
    <s v="Achats de lecteurs et enregistreurs - France"/>
    <n v="9"/>
    <s v="FF00000004"/>
    <s v="LG FRANCE Facture N° FF00000004"/>
    <x v="14"/>
    <n v="0"/>
  </r>
  <r>
    <s v="AC"/>
    <s v="Achats"/>
    <d v="2020-04-12T00:00:00"/>
    <x v="0"/>
    <x v="0"/>
    <n v="60716"/>
    <x v="1"/>
    <x v="1"/>
    <s v="607"/>
    <s v="Achats de vidéo projecteurs - France"/>
    <n v="9"/>
    <s v="FF00000004"/>
    <s v="LG FRANCE Facture N° FF00000004"/>
    <x v="15"/>
    <n v="0"/>
  </r>
  <r>
    <s v="AC"/>
    <s v="Achats"/>
    <d v="2020-04-12T00:00:00"/>
    <x v="0"/>
    <x v="0"/>
    <n v="445661"/>
    <x v="0"/>
    <x v="2"/>
    <s v="445"/>
    <s v="TVA déductible 20% Débits"/>
    <n v="9"/>
    <s v="FF00000004"/>
    <s v="LG FRANCE Facture N° FF00000004"/>
    <x v="16"/>
    <n v="0"/>
  </r>
  <r>
    <s v="AC"/>
    <s v="Achats"/>
    <d v="2020-04-12T00:00:00"/>
    <x v="0"/>
    <x v="0"/>
    <s v="401PAN"/>
    <x v="0"/>
    <x v="0"/>
    <s v="401"/>
    <s v="PANASONIC EUROPE DISTRIBUTION"/>
    <n v="10"/>
    <s v="FF00000005"/>
    <s v="PANASONIC EUROPE DISTRIBUTION Facture N° FF00000005"/>
    <x v="0"/>
    <n v="44363.76"/>
  </r>
  <r>
    <s v="AC"/>
    <s v="Achats"/>
    <d v="2020-04-12T00:00:00"/>
    <x v="0"/>
    <x v="0"/>
    <n v="60714"/>
    <x v="1"/>
    <x v="1"/>
    <s v="607"/>
    <s v="Achats de lecteurs et enregistreurs - France"/>
    <n v="10"/>
    <s v="FF00000005"/>
    <s v="PANASONIC EUROPE DISTRIBUTION Facture N° FF00000005"/>
    <x v="17"/>
    <n v="0"/>
  </r>
  <r>
    <s v="AC"/>
    <s v="Achats"/>
    <d v="2020-04-12T00:00:00"/>
    <x v="0"/>
    <x v="0"/>
    <n v="60711"/>
    <x v="1"/>
    <x v="1"/>
    <s v="607"/>
    <s v="Achats de téléviseurs - France"/>
    <n v="10"/>
    <s v="FF00000005"/>
    <s v="PANASONIC EUROPE DISTRIBUTION Facture N° FF00000005"/>
    <x v="18"/>
    <n v="0"/>
  </r>
  <r>
    <s v="AC"/>
    <s v="Achats"/>
    <d v="2020-04-12T00:00:00"/>
    <x v="0"/>
    <x v="0"/>
    <n v="445661"/>
    <x v="0"/>
    <x v="2"/>
    <s v="445"/>
    <s v="TVA déductible 20% Débits"/>
    <n v="10"/>
    <s v="FF00000005"/>
    <s v="PANASONIC EUROPE DISTRIBUTION Facture N° FF00000005"/>
    <x v="19"/>
    <n v="0"/>
  </r>
  <r>
    <s v="AC"/>
    <s v="Achats"/>
    <d v="2020-04-12T00:00:00"/>
    <x v="0"/>
    <x v="0"/>
    <n v="21315"/>
    <x v="2"/>
    <x v="3"/>
    <s v="213"/>
    <s v="Ensembles immobiliers administratifs et commerciaux (A,B..)"/>
    <n v="80"/>
    <s v="BATIMENT1.001"/>
    <s v="BATIMENT ADMINISTRATIF - MURS"/>
    <x v="20"/>
    <n v="0"/>
  </r>
  <r>
    <s v="AC"/>
    <s v="Achats"/>
    <d v="2020-04-12T00:00:00"/>
    <x v="0"/>
    <x v="0"/>
    <n v="445621"/>
    <x v="0"/>
    <x v="2"/>
    <s v="445"/>
    <s v="TVA sur immobilisations 20% Débits"/>
    <n v="80"/>
    <s v="BATIMENT1.001"/>
    <s v="BATIMENT ADMINISTRATIF - MURS"/>
    <x v="21"/>
    <n v="0"/>
  </r>
  <r>
    <s v="AC"/>
    <s v="Achats"/>
    <d v="2020-04-12T00:00:00"/>
    <x v="0"/>
    <x v="0"/>
    <n v="4671"/>
    <x v="0"/>
    <x v="4"/>
    <s v="467"/>
    <s v="MAITRE LEGRAND NOTAIRE"/>
    <n v="80"/>
    <s v="BATIMENT1.001"/>
    <s v="BATIMENT ADMINISTRATIF - MURS"/>
    <x v="0"/>
    <n v="198000"/>
  </r>
  <r>
    <s v="AC"/>
    <s v="Achats"/>
    <d v="2020-04-12T00:00:00"/>
    <x v="0"/>
    <x v="0"/>
    <n v="21315"/>
    <x v="2"/>
    <x v="3"/>
    <s v="213"/>
    <s v="Ensembles immobiliers administratifs et commerciaux (A,B..)"/>
    <n v="81"/>
    <s v="BATIMENT1.002"/>
    <s v="BATIMENT ADMINISTRATIF - TOITURE"/>
    <x v="22"/>
    <n v="0"/>
  </r>
  <r>
    <s v="AC"/>
    <s v="Achats"/>
    <d v="2020-04-12T00:00:00"/>
    <x v="0"/>
    <x v="0"/>
    <n v="445621"/>
    <x v="0"/>
    <x v="2"/>
    <s v="445"/>
    <s v="TVA sur immobilisations 20% Débits"/>
    <n v="81"/>
    <s v="BATIMENT1.002"/>
    <s v="BATIMENT ADMINISTRATIF - TOITURE"/>
    <x v="23"/>
    <n v="0"/>
  </r>
  <r>
    <s v="AC"/>
    <s v="Achats"/>
    <d v="2020-04-12T00:00:00"/>
    <x v="0"/>
    <x v="0"/>
    <n v="4671"/>
    <x v="0"/>
    <x v="4"/>
    <s v="467"/>
    <s v="MAITRE LEGRAND NOTAIRE"/>
    <n v="81"/>
    <s v="BATIMENT1.002"/>
    <s v="BATIMENT ADMINISTRATIF - TOITURE"/>
    <x v="0"/>
    <n v="46200"/>
  </r>
  <r>
    <s v="AC"/>
    <s v="Achats"/>
    <d v="2020-04-12T00:00:00"/>
    <x v="0"/>
    <x v="0"/>
    <n v="21315"/>
    <x v="2"/>
    <x v="3"/>
    <s v="213"/>
    <s v="Ensembles immobiliers administratifs et commerciaux (A,B..)"/>
    <n v="82"/>
    <s v="BATIMENT1.003"/>
    <s v="BATIMENT ADMINISTRATIFS - ELECTRICITE"/>
    <x v="24"/>
    <n v="0"/>
  </r>
  <r>
    <s v="AC"/>
    <s v="Achats"/>
    <d v="2020-04-12T00:00:00"/>
    <x v="0"/>
    <x v="0"/>
    <n v="445621"/>
    <x v="0"/>
    <x v="2"/>
    <s v="445"/>
    <s v="TVA sur immobilisations 20% Débits"/>
    <n v="82"/>
    <s v="BATIMENT1.003"/>
    <s v="BATIMENT ADMINISTRATIFS - ELECTRICITE"/>
    <x v="25"/>
    <n v="0"/>
  </r>
  <r>
    <s v="AC"/>
    <s v="Achats"/>
    <d v="2020-04-12T00:00:00"/>
    <x v="0"/>
    <x v="0"/>
    <n v="4671"/>
    <x v="0"/>
    <x v="4"/>
    <s v="467"/>
    <s v="MAITRE LEGRAND NOTAIRE"/>
    <n v="82"/>
    <s v="BATIMENT1.003"/>
    <s v="BATIMENT ADMINISTRATIFS - ELECTRICITE"/>
    <x v="0"/>
    <n v="22200"/>
  </r>
  <r>
    <s v="AC"/>
    <s v="Achats"/>
    <d v="2020-04-12T00:00:00"/>
    <x v="0"/>
    <x v="0"/>
    <n v="21315"/>
    <x v="2"/>
    <x v="3"/>
    <s v="213"/>
    <s v="Ensembles immobiliers administratifs et commerciaux (A,B..)"/>
    <n v="83"/>
    <s v="BATIMENT1.004"/>
    <s v="BATIMENT ADMINISTRATIF - AMENAGEMENTS"/>
    <x v="26"/>
    <n v="0"/>
  </r>
  <r>
    <s v="AC"/>
    <s v="Achats"/>
    <d v="2020-04-12T00:00:00"/>
    <x v="0"/>
    <x v="0"/>
    <n v="445621"/>
    <x v="0"/>
    <x v="2"/>
    <s v="445"/>
    <s v="TVA sur immobilisations 20% Débits"/>
    <n v="83"/>
    <s v="BATIMENT1.004"/>
    <s v="BATIMENT ADMINISTRATIF - AMENAGEMENTS"/>
    <x v="27"/>
    <n v="0"/>
  </r>
  <r>
    <s v="AC"/>
    <s v="Achats"/>
    <d v="2020-04-12T00:00:00"/>
    <x v="0"/>
    <x v="0"/>
    <n v="4671"/>
    <x v="0"/>
    <x v="4"/>
    <s v="467"/>
    <s v="MAITRE LEGRAND NOTAIRE"/>
    <n v="83"/>
    <s v="BATIMENT1.004"/>
    <s v="BATIMENT ADMINISTRATIF - AMENAGEMENTS"/>
    <x v="0"/>
    <n v="31680"/>
  </r>
  <r>
    <s v="AC"/>
    <s v="Achats"/>
    <d v="2020-04-12T00:00:00"/>
    <x v="0"/>
    <x v="0"/>
    <n v="21315"/>
    <x v="2"/>
    <x v="3"/>
    <s v="213"/>
    <s v="Ensembles immobiliers administratifs et commerciaux (A,B..)"/>
    <n v="84"/>
    <s v="BATIMENT1.005"/>
    <s v="BATIMENT ADMINISTRATIF  - CHAUFFAGE"/>
    <x v="28"/>
    <n v="0"/>
  </r>
  <r>
    <s v="AC"/>
    <s v="Achats"/>
    <d v="2020-04-12T00:00:00"/>
    <x v="0"/>
    <x v="0"/>
    <n v="445621"/>
    <x v="0"/>
    <x v="2"/>
    <s v="445"/>
    <s v="TVA sur immobilisations 20% Débits"/>
    <n v="84"/>
    <s v="BATIMENT1.005"/>
    <s v="BATIMENT ADMINISTRATIF  - CHAUFFAGE"/>
    <x v="29"/>
    <n v="0"/>
  </r>
  <r>
    <s v="AC"/>
    <s v="Achats"/>
    <d v="2020-04-12T00:00:00"/>
    <x v="0"/>
    <x v="0"/>
    <n v="4671"/>
    <x v="0"/>
    <x v="4"/>
    <s v="467"/>
    <s v="MAITRE LEGRAND NOTAIRE"/>
    <n v="84"/>
    <s v="BATIMENT1.005"/>
    <s v="BATIMENT ADMINISTRATIF  - CHAUFFAGE"/>
    <x v="0"/>
    <n v="19920"/>
  </r>
  <r>
    <s v="AC"/>
    <s v="Achats"/>
    <d v="2020-04-12T00:00:00"/>
    <x v="0"/>
    <x v="0"/>
    <n v="21311"/>
    <x v="2"/>
    <x v="3"/>
    <s v="213"/>
    <s v="Ensembles immobiliers industriels (A, B...)"/>
    <n v="85"/>
    <s v="ENTREPOT.001"/>
    <s v="ENTREPOT - MURS"/>
    <x v="30"/>
    <n v="0"/>
  </r>
  <r>
    <s v="AC"/>
    <s v="Achats"/>
    <d v="2020-04-12T00:00:00"/>
    <x v="0"/>
    <x v="0"/>
    <n v="445621"/>
    <x v="0"/>
    <x v="2"/>
    <s v="445"/>
    <s v="TVA sur immobilisations 20% Débits"/>
    <n v="85"/>
    <s v="ENTREPOT.001"/>
    <s v="ENTREPOT - MURS"/>
    <x v="31"/>
    <n v="0"/>
  </r>
  <r>
    <s v="AC"/>
    <s v="Achats"/>
    <d v="2020-04-12T00:00:00"/>
    <x v="0"/>
    <x v="0"/>
    <n v="4671"/>
    <x v="0"/>
    <x v="4"/>
    <s v="467"/>
    <s v="MAITRE LEGRAND NOTAIRE"/>
    <n v="85"/>
    <s v="ENTREPOT.001"/>
    <s v="ENTREPOT - MURS"/>
    <x v="0"/>
    <n v="128400"/>
  </r>
  <r>
    <s v="AC"/>
    <s v="Achats"/>
    <d v="2020-04-12T00:00:00"/>
    <x v="0"/>
    <x v="0"/>
    <n v="21311"/>
    <x v="2"/>
    <x v="3"/>
    <s v="213"/>
    <s v="Ensembles immobiliers industriels (A, B...)"/>
    <n v="86"/>
    <s v="ENTREPOT.002"/>
    <s v="ENTREPOT - TOITURE"/>
    <x v="32"/>
    <n v="0"/>
  </r>
  <r>
    <s v="AC"/>
    <s v="Achats"/>
    <d v="2020-04-12T00:00:00"/>
    <x v="0"/>
    <x v="0"/>
    <n v="445621"/>
    <x v="0"/>
    <x v="2"/>
    <s v="445"/>
    <s v="TVA sur immobilisations 20% Débits"/>
    <n v="86"/>
    <s v="ENTREPOT.002"/>
    <s v="ENTREPOT - TOITURE"/>
    <x v="33"/>
    <n v="0"/>
  </r>
  <r>
    <s v="AC"/>
    <s v="Achats"/>
    <d v="2020-04-12T00:00:00"/>
    <x v="0"/>
    <x v="0"/>
    <n v="4671"/>
    <x v="0"/>
    <x v="4"/>
    <s v="467"/>
    <s v="MAITRE LEGRAND NOTAIRE"/>
    <n v="86"/>
    <s v="ENTREPOT.002"/>
    <s v="ENTREPOT - TOITURE"/>
    <x v="0"/>
    <n v="44400"/>
  </r>
  <r>
    <s v="AC"/>
    <s v="Achats"/>
    <d v="2020-04-12T00:00:00"/>
    <x v="0"/>
    <x v="0"/>
    <n v="21311"/>
    <x v="2"/>
    <x v="3"/>
    <s v="213"/>
    <s v="Ensembles immobiliers industriels (A, B...)"/>
    <n v="87"/>
    <s v="ENTREPOT.003"/>
    <s v="ENTREPOT - ELECTRICITE"/>
    <x v="34"/>
    <n v="0"/>
  </r>
  <r>
    <s v="AC"/>
    <s v="Achats"/>
    <d v="2020-04-12T00:00:00"/>
    <x v="0"/>
    <x v="0"/>
    <n v="445621"/>
    <x v="0"/>
    <x v="2"/>
    <s v="445"/>
    <s v="TVA sur immobilisations 20% Débits"/>
    <n v="87"/>
    <s v="ENTREPOT.003"/>
    <s v="ENTREPOT - ELECTRICITE"/>
    <x v="35"/>
    <n v="0"/>
  </r>
  <r>
    <s v="AC"/>
    <s v="Achats"/>
    <d v="2020-04-12T00:00:00"/>
    <x v="0"/>
    <x v="0"/>
    <n v="4671"/>
    <x v="0"/>
    <x v="4"/>
    <s v="467"/>
    <s v="MAITRE LEGRAND NOTAIRE"/>
    <n v="87"/>
    <s v="ENTREPOT.003"/>
    <s v="ENTREPOT - ELECTRICITE"/>
    <x v="0"/>
    <n v="17400"/>
  </r>
  <r>
    <s v="AC"/>
    <s v="Achats"/>
    <d v="2020-04-12T00:00:00"/>
    <x v="0"/>
    <x v="0"/>
    <n v="21311"/>
    <x v="2"/>
    <x v="3"/>
    <s v="213"/>
    <s v="Ensembles immobiliers industriels (A, B...)"/>
    <n v="88"/>
    <s v="ENTREPOT.004"/>
    <s v="ENTREPOT - AMENAGEMENTS INTERIEURS"/>
    <x v="36"/>
    <n v="0"/>
  </r>
  <r>
    <s v="AC"/>
    <s v="Achats"/>
    <d v="2020-04-12T00:00:00"/>
    <x v="0"/>
    <x v="0"/>
    <n v="445621"/>
    <x v="0"/>
    <x v="2"/>
    <s v="445"/>
    <s v="TVA sur immobilisations 20% Débits"/>
    <n v="88"/>
    <s v="ENTREPOT.004"/>
    <s v="ENTREPOT - AMENAGEMENTS INTERIEURS"/>
    <x v="37"/>
    <n v="0"/>
  </r>
  <r>
    <s v="AC"/>
    <s v="Achats"/>
    <d v="2020-04-12T00:00:00"/>
    <x v="0"/>
    <x v="0"/>
    <n v="4671"/>
    <x v="0"/>
    <x v="4"/>
    <s v="467"/>
    <s v="MAITRE LEGRAND NOTAIRE"/>
    <n v="88"/>
    <s v="ENTREPOT.004"/>
    <s v="ENTREPOT - AMENAGEMENTS INTERIEURS"/>
    <x v="0"/>
    <n v="15000"/>
  </r>
  <r>
    <s v="AC"/>
    <s v="Achats"/>
    <d v="2020-04-12T00:00:00"/>
    <x v="0"/>
    <x v="0"/>
    <n v="21311"/>
    <x v="2"/>
    <x v="3"/>
    <s v="213"/>
    <s v="Ensembles immobiliers industriels (A, B...)"/>
    <n v="89"/>
    <s v="ENTREPOT.005"/>
    <s v="ENTREPOT - CHAUFFAGE"/>
    <x v="38"/>
    <n v="0"/>
  </r>
  <r>
    <s v="AC"/>
    <s v="Achats"/>
    <d v="2020-04-12T00:00:00"/>
    <x v="0"/>
    <x v="0"/>
    <n v="445621"/>
    <x v="0"/>
    <x v="2"/>
    <s v="445"/>
    <s v="TVA sur immobilisations 20% Débits"/>
    <n v="89"/>
    <s v="ENTREPOT.005"/>
    <s v="ENTREPOT - CHAUFFAGE"/>
    <x v="39"/>
    <n v="0"/>
  </r>
  <r>
    <s v="AC"/>
    <s v="Achats"/>
    <d v="2020-04-12T00:00:00"/>
    <x v="0"/>
    <x v="0"/>
    <n v="4671"/>
    <x v="0"/>
    <x v="4"/>
    <s v="467"/>
    <s v="MAITRE LEGRAND NOTAIRE"/>
    <n v="89"/>
    <s v="ENTREPOT.005"/>
    <s v="ENTREPOT - CHAUFFAGE"/>
    <x v="0"/>
    <n v="10800"/>
  </r>
  <r>
    <s v="AC"/>
    <s v="Achats"/>
    <d v="2020-04-20T00:00:00"/>
    <x v="0"/>
    <x v="0"/>
    <n v="21315"/>
    <x v="2"/>
    <x v="3"/>
    <s v="213"/>
    <s v="Ensembles immobiliers administratifs et commerciaux (A,B..)"/>
    <n v="126"/>
    <s v="MAGASIN"/>
    <s v="MAGASIN - MURS"/>
    <x v="40"/>
    <n v="0"/>
  </r>
  <r>
    <s v="AC"/>
    <s v="Achats"/>
    <d v="2020-04-20T00:00:00"/>
    <x v="0"/>
    <x v="0"/>
    <n v="21315"/>
    <x v="2"/>
    <x v="3"/>
    <s v="213"/>
    <s v="Ensembles immobiliers administratifs et commerciaux (A,B..)"/>
    <n v="126"/>
    <s v="MAGASIN"/>
    <s v="MAGASIN - AMENAGEMENTS INTERIEURS"/>
    <x v="41"/>
    <n v="0"/>
  </r>
  <r>
    <s v="AC"/>
    <s v="Achats"/>
    <d v="2020-04-20T00:00:00"/>
    <x v="0"/>
    <x v="0"/>
    <n v="21315"/>
    <x v="2"/>
    <x v="3"/>
    <s v="213"/>
    <s v="Ensembles immobiliers administratifs et commerciaux (A,B..)"/>
    <n v="126"/>
    <s v="MAGASIN"/>
    <s v="MAGASINS -ELECTRICITE ET CHAUFFAGE"/>
    <x v="42"/>
    <n v="0"/>
  </r>
  <r>
    <s v="AC"/>
    <s v="Achats"/>
    <d v="2020-04-20T00:00:00"/>
    <x v="0"/>
    <x v="0"/>
    <n v="445621"/>
    <x v="0"/>
    <x v="2"/>
    <s v="445"/>
    <s v="TVA sur immobilisations 20% Débits"/>
    <n v="126"/>
    <s v="MAGASIN"/>
    <s v="MAGASINS"/>
    <x v="43"/>
    <n v="0"/>
  </r>
  <r>
    <s v="AC"/>
    <s v="Achats"/>
    <d v="2020-04-20T00:00:00"/>
    <x v="0"/>
    <x v="0"/>
    <n v="4671"/>
    <x v="0"/>
    <x v="4"/>
    <s v="467"/>
    <s v="MAITRE LEGRAND NOTAIRE"/>
    <n v="126"/>
    <s v="MAGASIN"/>
    <s v="MAGASIN  SIEGE SOCIAL"/>
    <x v="0"/>
    <n v="124000"/>
  </r>
  <r>
    <s v="AC"/>
    <s v="Achats"/>
    <d v="2020-04-24T00:00:00"/>
    <x v="0"/>
    <x v="0"/>
    <n v="2184"/>
    <x v="2"/>
    <x v="3"/>
    <s v="218"/>
    <s v="Mobilier"/>
    <n v="93"/>
    <s v="BURDIR_001"/>
    <s v="BUREAU DIRECTION"/>
    <x v="44"/>
    <n v="0"/>
  </r>
  <r>
    <s v="AC"/>
    <s v="Achats"/>
    <d v="2020-04-24T00:00:00"/>
    <x v="0"/>
    <x v="0"/>
    <n v="445621"/>
    <x v="0"/>
    <x v="2"/>
    <s v="445"/>
    <s v="TVA sur immobilisations 20% Débits"/>
    <n v="93"/>
    <s v="BURDIR_001"/>
    <s v="BUREAU DIRECTION"/>
    <x v="45"/>
    <n v="0"/>
  </r>
  <r>
    <s v="AC"/>
    <s v="Achats"/>
    <d v="2020-04-24T00:00:00"/>
    <x v="0"/>
    <x v="0"/>
    <s v="4041BUROMOD"/>
    <x v="0"/>
    <x v="0"/>
    <s v="404"/>
    <s v="4041BUROMOD"/>
    <n v="93"/>
    <s v="BURDIR_001"/>
    <s v="BUREAU DIRECTION"/>
    <x v="0"/>
    <n v="4080"/>
  </r>
  <r>
    <s v="AC"/>
    <s v="Achats"/>
    <d v="2020-04-24T00:00:00"/>
    <x v="0"/>
    <x v="0"/>
    <n v="2184"/>
    <x v="2"/>
    <x v="3"/>
    <s v="218"/>
    <s v="Mobilier"/>
    <n v="94"/>
    <s v="BURDIR_002"/>
    <s v="BUREAU DIRECTION"/>
    <x v="46"/>
    <n v="0"/>
  </r>
  <r>
    <s v="AC"/>
    <s v="Achats"/>
    <d v="2020-04-24T00:00:00"/>
    <x v="0"/>
    <x v="0"/>
    <n v="445621"/>
    <x v="0"/>
    <x v="2"/>
    <s v="445"/>
    <s v="TVA sur immobilisations 20% Débits"/>
    <n v="94"/>
    <s v="BURDIR_002"/>
    <s v="BUREAU DIRECTION"/>
    <x v="47"/>
    <n v="0"/>
  </r>
  <r>
    <s v="AC"/>
    <s v="Achats"/>
    <d v="2020-04-24T00:00:00"/>
    <x v="0"/>
    <x v="0"/>
    <s v="4041BUROMOD"/>
    <x v="0"/>
    <x v="0"/>
    <s v="404"/>
    <s v="4041BUROMOD"/>
    <n v="94"/>
    <s v="BURDIR_002"/>
    <s v="BUREAU DIRECTION"/>
    <x v="0"/>
    <n v="3360"/>
  </r>
  <r>
    <s v="AC"/>
    <s v="Achats"/>
    <d v="2020-04-24T00:00:00"/>
    <x v="0"/>
    <x v="0"/>
    <n v="2184"/>
    <x v="2"/>
    <x v="3"/>
    <s v="218"/>
    <s v="Mobilier"/>
    <n v="95"/>
    <s v="BURDIR_003"/>
    <s v="BUREAU DIRECTION"/>
    <x v="48"/>
    <n v="0"/>
  </r>
  <r>
    <s v="AC"/>
    <s v="Achats"/>
    <d v="2020-04-24T00:00:00"/>
    <x v="0"/>
    <x v="0"/>
    <n v="445621"/>
    <x v="0"/>
    <x v="2"/>
    <s v="445"/>
    <s v="TVA sur immobilisations 20% Débits"/>
    <n v="95"/>
    <s v="BURDIR_003"/>
    <s v="BUREAU DIRECTION"/>
    <x v="49"/>
    <n v="0"/>
  </r>
  <r>
    <s v="AC"/>
    <s v="Achats"/>
    <d v="2020-04-24T00:00:00"/>
    <x v="0"/>
    <x v="0"/>
    <s v="4041BUROMOD"/>
    <x v="0"/>
    <x v="0"/>
    <s v="404"/>
    <s v="4041BUROMOD"/>
    <n v="95"/>
    <s v="BURDIR_003"/>
    <s v="BUREAU DIRECTION"/>
    <x v="0"/>
    <n v="2880"/>
  </r>
  <r>
    <s v="AC"/>
    <s v="Achats"/>
    <d v="2020-04-24T00:00:00"/>
    <x v="0"/>
    <x v="0"/>
    <n v="2184"/>
    <x v="2"/>
    <x v="3"/>
    <s v="218"/>
    <s v="Mobilier"/>
    <n v="96"/>
    <s v="BURCOMM_001"/>
    <s v="BUREAU COMMERCIAL 1"/>
    <x v="50"/>
    <n v="0"/>
  </r>
  <r>
    <s v="AC"/>
    <s v="Achats"/>
    <d v="2020-04-24T00:00:00"/>
    <x v="0"/>
    <x v="0"/>
    <n v="445621"/>
    <x v="0"/>
    <x v="2"/>
    <s v="445"/>
    <s v="TVA sur immobilisations 20% Débits"/>
    <n v="96"/>
    <s v="BURCOMM_001"/>
    <s v="BUREAU COMMERCIAL 1"/>
    <x v="51"/>
    <n v="0"/>
  </r>
  <r>
    <s v="AC"/>
    <s v="Achats"/>
    <d v="2020-04-24T00:00:00"/>
    <x v="0"/>
    <x v="0"/>
    <s v="404BUROMOD"/>
    <x v="0"/>
    <x v="0"/>
    <s v="404"/>
    <s v="BUROMOD"/>
    <n v="96"/>
    <s v="BURCOMM_001"/>
    <s v="BUREAU COMMERCIAL 1"/>
    <x v="0"/>
    <n v="1080"/>
  </r>
  <r>
    <s v="AC"/>
    <s v="Achats"/>
    <d v="2020-04-24T00:00:00"/>
    <x v="0"/>
    <x v="0"/>
    <n v="2184"/>
    <x v="2"/>
    <x v="3"/>
    <s v="218"/>
    <s v="Mobilier"/>
    <n v="97"/>
    <s v="BURCOMM_002"/>
    <s v="BUREAU COMMERCIAL 2"/>
    <x v="50"/>
    <n v="0"/>
  </r>
  <r>
    <s v="AC"/>
    <s v="Achats"/>
    <d v="2020-04-24T00:00:00"/>
    <x v="0"/>
    <x v="0"/>
    <n v="445621"/>
    <x v="0"/>
    <x v="2"/>
    <s v="445"/>
    <s v="TVA sur immobilisations 20% Débits"/>
    <n v="97"/>
    <s v="BURCOMM_002"/>
    <s v="BUREAU COMMERCIAL 2"/>
    <x v="51"/>
    <n v="0"/>
  </r>
  <r>
    <s v="AC"/>
    <s v="Achats"/>
    <d v="2020-04-24T00:00:00"/>
    <x v="0"/>
    <x v="0"/>
    <s v="4041BUROMOD"/>
    <x v="0"/>
    <x v="0"/>
    <s v="404"/>
    <s v="4041BUROMOD"/>
    <n v="97"/>
    <s v="BURCOMM_002"/>
    <s v="BUREAU COMMERCIAL 2"/>
    <x v="0"/>
    <n v="1080"/>
  </r>
  <r>
    <s v="AC"/>
    <s v="Achats"/>
    <d v="2020-04-24T00:00:00"/>
    <x v="0"/>
    <x v="0"/>
    <n v="2184"/>
    <x v="2"/>
    <x v="3"/>
    <s v="218"/>
    <s v="Mobilier"/>
    <n v="98"/>
    <s v="BURCOMM_003"/>
    <s v="BUREAU COMMERCIAL 3"/>
    <x v="50"/>
    <n v="0"/>
  </r>
  <r>
    <s v="AC"/>
    <s v="Achats"/>
    <d v="2020-04-24T00:00:00"/>
    <x v="0"/>
    <x v="0"/>
    <n v="445621"/>
    <x v="0"/>
    <x v="2"/>
    <s v="445"/>
    <s v="TVA sur immobilisations 20% Débits"/>
    <n v="98"/>
    <s v="BURCOMM_003"/>
    <s v="BUREAU COMMERCIAL 3"/>
    <x v="51"/>
    <n v="0"/>
  </r>
  <r>
    <s v="AC"/>
    <s v="Achats"/>
    <d v="2020-04-24T00:00:00"/>
    <x v="0"/>
    <x v="0"/>
    <s v="4041BUROMOD"/>
    <x v="0"/>
    <x v="0"/>
    <s v="404"/>
    <s v="4041BUROMOD"/>
    <n v="98"/>
    <s v="BURCOMM_003"/>
    <s v="BUREAU COMMERCIAL 3"/>
    <x v="0"/>
    <n v="1080"/>
  </r>
  <r>
    <s v="AC"/>
    <s v="Achats"/>
    <d v="2020-04-24T00:00:00"/>
    <x v="0"/>
    <x v="0"/>
    <n v="2184"/>
    <x v="2"/>
    <x v="3"/>
    <s v="218"/>
    <s v="Mobilier"/>
    <n v="99"/>
    <s v="BURCOMM_004"/>
    <s v="BUREAU COMMERCIAL 4"/>
    <x v="50"/>
    <n v="0"/>
  </r>
  <r>
    <s v="AC"/>
    <s v="Achats"/>
    <d v="2020-04-24T00:00:00"/>
    <x v="0"/>
    <x v="0"/>
    <n v="445621"/>
    <x v="0"/>
    <x v="2"/>
    <s v="445"/>
    <s v="TVA sur immobilisations 20% Débits"/>
    <n v="99"/>
    <s v="BURCOMM_004"/>
    <s v="BUREAU COMMERCIAL 4"/>
    <x v="51"/>
    <n v="0"/>
  </r>
  <r>
    <s v="AC"/>
    <s v="Achats"/>
    <d v="2020-04-24T00:00:00"/>
    <x v="0"/>
    <x v="0"/>
    <s v="4041BUROMOD"/>
    <x v="0"/>
    <x v="0"/>
    <s v="404"/>
    <s v="4041BUROMOD"/>
    <n v="99"/>
    <s v="BURCOMM_004"/>
    <s v="BUREAU COMMERCIAL 4"/>
    <x v="0"/>
    <n v="1080"/>
  </r>
  <r>
    <s v="AC"/>
    <s v="Achats"/>
    <d v="2020-04-24T00:00:00"/>
    <x v="0"/>
    <x v="0"/>
    <n v="2184"/>
    <x v="2"/>
    <x v="3"/>
    <s v="218"/>
    <s v="Mobilier"/>
    <n v="100"/>
    <s v="BURCOMM_005"/>
    <s v="BUREAU COMMERCIAL 5"/>
    <x v="52"/>
    <n v="0"/>
  </r>
  <r>
    <s v="AC"/>
    <s v="Achats"/>
    <d v="2020-04-24T00:00:00"/>
    <x v="0"/>
    <x v="0"/>
    <n v="445621"/>
    <x v="0"/>
    <x v="2"/>
    <s v="445"/>
    <s v="TVA sur immobilisations 20% Débits"/>
    <n v="100"/>
    <s v="BURCOMM_005"/>
    <s v="BUREAU COMMERCIAL 5"/>
    <x v="53"/>
    <n v="0"/>
  </r>
  <r>
    <s v="AC"/>
    <s v="Achats"/>
    <d v="2020-04-24T00:00:00"/>
    <x v="0"/>
    <x v="0"/>
    <s v="4041BUROMOD"/>
    <x v="0"/>
    <x v="0"/>
    <s v="404"/>
    <s v="4041BUROMOD"/>
    <n v="100"/>
    <s v="BURCOMM_005"/>
    <s v="BUREAU COMMERCIAL 5"/>
    <x v="0"/>
    <n v="720"/>
  </r>
  <r>
    <s v="AC"/>
    <s v="Achats"/>
    <d v="2020-04-24T00:00:00"/>
    <x v="0"/>
    <x v="0"/>
    <n v="2184"/>
    <x v="2"/>
    <x v="3"/>
    <s v="218"/>
    <s v="Mobilier"/>
    <n v="101"/>
    <s v="BURCOMM_006"/>
    <s v="BUREAU COMMERCIAL 6"/>
    <x v="52"/>
    <n v="0"/>
  </r>
  <r>
    <s v="AC"/>
    <s v="Achats"/>
    <d v="2020-04-24T00:00:00"/>
    <x v="0"/>
    <x v="0"/>
    <n v="445621"/>
    <x v="0"/>
    <x v="2"/>
    <s v="445"/>
    <s v="TVA sur immobilisations 20% Débits"/>
    <n v="101"/>
    <s v="BURCOMM_006"/>
    <s v="BUREAU COMMERCIAL 6"/>
    <x v="53"/>
    <n v="0"/>
  </r>
  <r>
    <s v="AC"/>
    <s v="Achats"/>
    <d v="2020-04-24T00:00:00"/>
    <x v="0"/>
    <x v="0"/>
    <s v="4041BUROMOD"/>
    <x v="0"/>
    <x v="0"/>
    <s v="404"/>
    <s v="4041BUROMOD"/>
    <n v="101"/>
    <s v="BURCOMM_006"/>
    <s v="BUREAU COMMERCIAL 6"/>
    <x v="0"/>
    <n v="720"/>
  </r>
  <r>
    <s v="AC"/>
    <s v="Achats"/>
    <d v="2020-04-25T00:00:00"/>
    <x v="0"/>
    <x v="0"/>
    <n v="2184"/>
    <x v="2"/>
    <x v="3"/>
    <s v="218"/>
    <s v="Mobilier"/>
    <n v="102"/>
    <s v="FAUTDIR_001"/>
    <s v="FAUTEUIL DIRECTION 1"/>
    <x v="54"/>
    <n v="0"/>
  </r>
  <r>
    <s v="AC"/>
    <s v="Achats"/>
    <d v="2020-04-25T00:00:00"/>
    <x v="0"/>
    <x v="0"/>
    <n v="445621"/>
    <x v="0"/>
    <x v="2"/>
    <s v="445"/>
    <s v="TVA sur immobilisations 20% Débits"/>
    <n v="102"/>
    <s v="FAUTDIR_001"/>
    <s v="FAUTEUIL DIRECTION 1"/>
    <x v="55"/>
    <n v="0"/>
  </r>
  <r>
    <s v="AC"/>
    <s v="Achats"/>
    <d v="2020-04-25T00:00:00"/>
    <x v="0"/>
    <x v="0"/>
    <s v="401ESPACE"/>
    <x v="0"/>
    <x v="0"/>
    <s v="401"/>
    <s v="401ESPACE"/>
    <n v="102"/>
    <s v="FAUTDIR_001"/>
    <s v="FAUTEUIL DIRECTION 1"/>
    <x v="0"/>
    <n v="2460"/>
  </r>
  <r>
    <s v="AC"/>
    <s v="Achats"/>
    <d v="2020-04-25T00:00:00"/>
    <x v="0"/>
    <x v="0"/>
    <n v="2184"/>
    <x v="2"/>
    <x v="3"/>
    <s v="218"/>
    <s v="Mobilier"/>
    <n v="103"/>
    <s v="FAUTDIR_002"/>
    <s v="FAUTEUIL DIRECTION 2"/>
    <x v="56"/>
    <n v="0"/>
  </r>
  <r>
    <s v="AC"/>
    <s v="Achats"/>
    <d v="2020-04-25T00:00:00"/>
    <x v="0"/>
    <x v="0"/>
    <n v="445621"/>
    <x v="0"/>
    <x v="2"/>
    <s v="445"/>
    <s v="TVA sur immobilisations 20% Débits"/>
    <n v="103"/>
    <s v="FAUTDIR_002"/>
    <s v="FAUTEUIL DIRECTION 2"/>
    <x v="57"/>
    <n v="0"/>
  </r>
  <r>
    <s v="AC"/>
    <s v="Achats"/>
    <d v="2020-04-25T00:00:00"/>
    <x v="0"/>
    <x v="0"/>
    <s v="401ESPACE"/>
    <x v="0"/>
    <x v="0"/>
    <s v="401"/>
    <s v="401ESPACE"/>
    <n v="103"/>
    <s v="FAUTDIR_002"/>
    <s v="FAUTEUIL DIRECTION 2"/>
    <x v="0"/>
    <n v="1680"/>
  </r>
  <r>
    <s v="AC"/>
    <s v="Achats"/>
    <d v="2020-04-25T00:00:00"/>
    <x v="0"/>
    <x v="0"/>
    <n v="2184"/>
    <x v="2"/>
    <x v="3"/>
    <s v="218"/>
    <s v="Mobilier"/>
    <n v="104"/>
    <s v="FAUTDIR_003"/>
    <s v="FAUTEUIL DIRECTION 3"/>
    <x v="56"/>
    <n v="0"/>
  </r>
  <r>
    <s v="AC"/>
    <s v="Achats"/>
    <d v="2020-04-25T00:00:00"/>
    <x v="0"/>
    <x v="0"/>
    <n v="445621"/>
    <x v="0"/>
    <x v="2"/>
    <s v="445"/>
    <s v="TVA sur immobilisations 20% Débits"/>
    <n v="104"/>
    <s v="FAUTDIR_003"/>
    <s v="FAUTEUIL DIRECTION 3"/>
    <x v="57"/>
    <n v="0"/>
  </r>
  <r>
    <s v="AC"/>
    <s v="Achats"/>
    <d v="2020-04-25T00:00:00"/>
    <x v="0"/>
    <x v="0"/>
    <s v="401ESPACE"/>
    <x v="0"/>
    <x v="0"/>
    <s v="401"/>
    <s v="401ESPACE"/>
    <n v="104"/>
    <s v="FAUTDIR_003"/>
    <s v="FAUTEUIL DIRECTION 3"/>
    <x v="0"/>
    <n v="1680"/>
  </r>
  <r>
    <s v="AC"/>
    <s v="Achats"/>
    <d v="2020-04-25T00:00:00"/>
    <x v="0"/>
    <x v="0"/>
    <n v="2184"/>
    <x v="2"/>
    <x v="3"/>
    <s v="218"/>
    <s v="Mobilier"/>
    <n v="105"/>
    <s v="FAUTADM"/>
    <s v="FAUTEUILS PERSONNEL ADMINISTRATIF"/>
    <x v="58"/>
    <n v="0"/>
  </r>
  <r>
    <s v="AC"/>
    <s v="Achats"/>
    <d v="2020-04-25T00:00:00"/>
    <x v="0"/>
    <x v="0"/>
    <n v="445621"/>
    <x v="0"/>
    <x v="2"/>
    <s v="445"/>
    <s v="TVA sur immobilisations 20% Débits"/>
    <n v="105"/>
    <s v="FAUTADM"/>
    <s v="FAUTEUILS PERSONNEL ADMINISTRATIF"/>
    <x v="59"/>
    <n v="0"/>
  </r>
  <r>
    <s v="AC"/>
    <s v="Achats"/>
    <d v="2020-04-25T00:00:00"/>
    <x v="0"/>
    <x v="0"/>
    <s v="404ESPACE"/>
    <x v="0"/>
    <x v="0"/>
    <s v="404"/>
    <s v="ESPACE BUREAUX"/>
    <n v="105"/>
    <s v="FAUTADM"/>
    <s v="FAUTEUILS PERSONNEL ADMINISTRATIF"/>
    <x v="0"/>
    <n v="3636"/>
  </r>
  <r>
    <s v="AC"/>
    <s v="Achats"/>
    <d v="2020-04-26T00:00:00"/>
    <x v="0"/>
    <x v="0"/>
    <n v="21315"/>
    <x v="2"/>
    <x v="3"/>
    <s v="213"/>
    <s v="Ensembles immobiliers administratifs et commerciaux (A,B..)"/>
    <n v="106"/>
    <s v="SERVEUR"/>
    <s v="SERVEUR INFORMATIQUE TOSHIBA"/>
    <x v="60"/>
    <n v="0"/>
  </r>
  <r>
    <s v="AC"/>
    <s v="Achats"/>
    <d v="2020-04-26T00:00:00"/>
    <x v="0"/>
    <x v="0"/>
    <n v="445621"/>
    <x v="0"/>
    <x v="2"/>
    <s v="445"/>
    <s v="TVA sur immobilisations 20% Débits"/>
    <n v="106"/>
    <s v="SERVEUR"/>
    <s v="SERVEUR INFORMATIQUE TOSHIBA"/>
    <x v="61"/>
    <n v="0"/>
  </r>
  <r>
    <s v="AC"/>
    <s v="Achats"/>
    <d v="2020-04-26T00:00:00"/>
    <x v="0"/>
    <x v="0"/>
    <s v="404OFFICE"/>
    <x v="0"/>
    <x v="0"/>
    <s v="404"/>
    <s v="OFFICE DEPOT"/>
    <n v="106"/>
    <s v="SERVEUR"/>
    <s v="SERVEUR INFORMATIQUE TOSHIBA"/>
    <x v="0"/>
    <n v="4728"/>
  </r>
  <r>
    <s v="AC"/>
    <s v="Achats"/>
    <d v="2020-04-27T00:00:00"/>
    <x v="0"/>
    <x v="0"/>
    <n v="6161"/>
    <x v="1"/>
    <x v="6"/>
    <s v="616"/>
    <s v="Multirisques"/>
    <n v="127"/>
    <s v="PA 4748454"/>
    <s v="MULTIRISQUES PROFESSIONNELLE"/>
    <x v="62"/>
    <n v="0"/>
  </r>
  <r>
    <s v="AC"/>
    <s v="Achats"/>
    <d v="2020-04-27T00:00:00"/>
    <x v="0"/>
    <x v="0"/>
    <s v="401BALL"/>
    <x v="0"/>
    <x v="0"/>
    <s v="401"/>
    <s v="CHRISTIAN BALL ASSUREUR"/>
    <n v="127"/>
    <s v="PA 4748454"/>
    <s v="MULTIRISQUES PROFESSIONNELLE"/>
    <x v="0"/>
    <n v="854"/>
  </r>
  <r>
    <s v="AC"/>
    <s v="Achats"/>
    <d v="2020-04-27T00:00:00"/>
    <x v="0"/>
    <x v="0"/>
    <n v="6228"/>
    <x v="1"/>
    <x v="5"/>
    <s v="622"/>
    <s v="Honoraires divers"/>
    <n v="128"/>
    <s v="NH 24548"/>
    <s v="ME GERRER AVOCAT  ACTE CONSTUTUTIF SOCIETE"/>
    <x v="63"/>
    <n v="0"/>
  </r>
  <r>
    <s v="AC"/>
    <s v="Achats"/>
    <d v="2020-04-27T00:00:00"/>
    <x v="0"/>
    <x v="0"/>
    <n v="445661"/>
    <x v="0"/>
    <x v="2"/>
    <s v="445"/>
    <s v="TVA déductible 20% Débits"/>
    <n v="128"/>
    <s v="NH 24548"/>
    <s v="ME GERRER AVOCAT  ACTE CONSTUTUTIF SOCIETE"/>
    <x v="64"/>
    <n v="0"/>
  </r>
  <r>
    <s v="AC"/>
    <s v="Achats"/>
    <d v="2020-04-27T00:00:00"/>
    <x v="0"/>
    <x v="0"/>
    <s v="401GERRER"/>
    <x v="0"/>
    <x v="0"/>
    <s v="401"/>
    <s v="MAITRE GERRER AVOCAT"/>
    <n v="128"/>
    <s v="NH 24548"/>
    <s v="ME GERRER AVOCAT  ACTE CONSTUTUTIF SOCIETE"/>
    <x v="0"/>
    <n v="1440"/>
  </r>
  <r>
    <s v="AC"/>
    <s v="Achats"/>
    <d v="2020-04-30T00:00:00"/>
    <x v="0"/>
    <x v="0"/>
    <n v="60611"/>
    <x v="1"/>
    <x v="1"/>
    <s v="606"/>
    <s v="Electricité, Essence, Gaz"/>
    <n v="137"/>
    <s v="RC 17/04-01"/>
    <s v="RELEVE CARBURANT GO VU AVRIL 2017"/>
    <x v="65"/>
    <n v="0"/>
  </r>
  <r>
    <s v="AC"/>
    <s v="Achats"/>
    <d v="2020-04-30T00:00:00"/>
    <x v="0"/>
    <x v="0"/>
    <n v="445661"/>
    <x v="0"/>
    <x v="2"/>
    <s v="445"/>
    <s v="TVA déductible 20% Débits"/>
    <n v="137"/>
    <s v="RC 17/04-01"/>
    <s v="RELEVE CARBURANT GO VU AVRIL 2017"/>
    <x v="66"/>
    <n v="0"/>
  </r>
  <r>
    <s v="AC"/>
    <s v="Achats"/>
    <d v="2020-04-30T00:00:00"/>
    <x v="0"/>
    <x v="0"/>
    <s v="401SSLEFEVRE"/>
    <x v="0"/>
    <x v="0"/>
    <s v="401"/>
    <s v="STATION SERVICE LEFEVRE NANCY"/>
    <n v="137"/>
    <s v="RC 17/04-01"/>
    <s v="RELEVE CARBURANT GO VU AVRIL 2017"/>
    <x v="0"/>
    <n v="294"/>
  </r>
  <r>
    <s v="AC"/>
    <s v="Achats"/>
    <d v="2020-04-30T00:00:00"/>
    <x v="0"/>
    <x v="0"/>
    <n v="60611"/>
    <x v="1"/>
    <x v="1"/>
    <s v="606"/>
    <s v="Electricité, Essence, Gaz"/>
    <n v="138"/>
    <s v="RC 17/04 -02"/>
    <s v="RELEVE CARBURANT SP 95 - AVRIL 2017"/>
    <x v="67"/>
    <n v="0"/>
  </r>
  <r>
    <s v="AC"/>
    <s v="Achats"/>
    <d v="2020-04-30T00:00:00"/>
    <x v="0"/>
    <x v="0"/>
    <n v="445661"/>
    <x v="0"/>
    <x v="2"/>
    <s v="445"/>
    <s v="TVA déductible 20% Débits"/>
    <n v="138"/>
    <s v="RC 17/04 -02"/>
    <s v="RELEVE CARBURANT SP 95 - AVRIL 2017"/>
    <x v="68"/>
    <n v="0"/>
  </r>
  <r>
    <s v="AC"/>
    <s v="Achats"/>
    <d v="2020-04-30T00:00:00"/>
    <x v="0"/>
    <x v="0"/>
    <s v="401SSLEFEVRE"/>
    <x v="0"/>
    <x v="0"/>
    <s v="401"/>
    <s v="STATION SERVICE LEFEVRE NANCY"/>
    <n v="138"/>
    <s v="RC 17/04 -02"/>
    <s v="RELEVE CARBURANT SP 95 - AVRIL 2017"/>
    <x v="0"/>
    <n v="102"/>
  </r>
  <r>
    <s v="AC"/>
    <s v="Achats"/>
    <d v="2020-04-30T00:00:00"/>
    <x v="0"/>
    <x v="0"/>
    <n v="6242"/>
    <x v="1"/>
    <x v="5"/>
    <s v="624"/>
    <s v="Transports sur ventes"/>
    <n v="159"/>
    <s v="FTRA 04/17"/>
    <s v="TRANSPORT DE L'EST  FACT AVRIL 2017"/>
    <x v="69"/>
    <n v="0"/>
  </r>
  <r>
    <s v="AC"/>
    <s v="Achats"/>
    <d v="2020-04-30T00:00:00"/>
    <x v="0"/>
    <x v="0"/>
    <n v="445661"/>
    <x v="0"/>
    <x v="2"/>
    <s v="445"/>
    <s v="TVA déductible 20% Débits"/>
    <n v="159"/>
    <s v="FTRA 04/17"/>
    <s v="TRANSPORT DE L'EST  FACT AVRIL 2017"/>
    <x v="70"/>
    <n v="0"/>
  </r>
  <r>
    <s v="AC"/>
    <s v="Achats"/>
    <d v="2020-04-30T00:00:00"/>
    <x v="0"/>
    <x v="0"/>
    <s v="401TRANSPORTS"/>
    <x v="0"/>
    <x v="0"/>
    <s v="401"/>
    <s v="TRANSPORT DE L'EST"/>
    <n v="159"/>
    <s v="FTRA 04/17"/>
    <s v="TRANSPORT DE L'EST  FACT AVRIL 2017"/>
    <x v="0"/>
    <n v="582"/>
  </r>
  <r>
    <s v="AC"/>
    <s v="Achats"/>
    <d v="2020-04-30T00:00:00"/>
    <x v="0"/>
    <x v="0"/>
    <n v="6261"/>
    <x v="1"/>
    <x v="5"/>
    <s v="626"/>
    <s v="Frais de télécommunications"/>
    <n v="160"/>
    <s v="FTEL 04/17"/>
    <s v="ORANGE ABONNEMENT AVRIL 2017"/>
    <x v="64"/>
    <n v="0"/>
  </r>
  <r>
    <s v="AC"/>
    <s v="Achats"/>
    <d v="2020-04-30T00:00:00"/>
    <x v="0"/>
    <x v="0"/>
    <n v="445661"/>
    <x v="0"/>
    <x v="2"/>
    <s v="445"/>
    <s v="TVA déductible 20% Débits"/>
    <n v="160"/>
    <s v="FTEL 04/17"/>
    <s v="ORANGE ABONNEMENT AVRIL 2017"/>
    <x v="71"/>
    <n v="0"/>
  </r>
  <r>
    <s v="AC"/>
    <s v="Achats"/>
    <d v="2020-04-30T00:00:00"/>
    <x v="0"/>
    <x v="0"/>
    <s v="401ORANGE"/>
    <x v="0"/>
    <x v="0"/>
    <s v="401"/>
    <s v="ORANGE"/>
    <n v="160"/>
    <s v="FTEL 04/17"/>
    <s v="ORANGE ABONNEMENT AVRIL 2017"/>
    <x v="0"/>
    <n v="288"/>
  </r>
  <r>
    <s v="AC"/>
    <s v="Achats"/>
    <d v="2020-05-02T00:00:00"/>
    <x v="1"/>
    <x v="0"/>
    <s v="401PHI"/>
    <x v="0"/>
    <x v="0"/>
    <s v="401"/>
    <s v="PHILIPS FRANCE"/>
    <n v="16"/>
    <s v="FF00000006"/>
    <s v="PHILIPS FRANCE Facture N° FF00000006"/>
    <x v="0"/>
    <n v="47980.800000000003"/>
  </r>
  <r>
    <s v="AC"/>
    <s v="Achats"/>
    <d v="2020-05-02T00:00:00"/>
    <x v="1"/>
    <x v="0"/>
    <n v="60713"/>
    <x v="1"/>
    <x v="1"/>
    <s v="607"/>
    <s v="Achats Home Cinéma - France"/>
    <n v="16"/>
    <s v="FF00000006"/>
    <s v="PHILIPS FRANCE Facture N° FF00000006"/>
    <x v="72"/>
    <n v="0"/>
  </r>
  <r>
    <s v="AC"/>
    <s v="Achats"/>
    <d v="2020-05-02T00:00:00"/>
    <x v="1"/>
    <x v="0"/>
    <n v="60711"/>
    <x v="1"/>
    <x v="1"/>
    <s v="607"/>
    <s v="Achats de téléviseurs - France"/>
    <n v="16"/>
    <s v="FF00000006"/>
    <s v="PHILIPS FRANCE Facture N° FF00000006"/>
    <x v="73"/>
    <n v="0"/>
  </r>
  <r>
    <s v="AC"/>
    <s v="Achats"/>
    <d v="2020-05-02T00:00:00"/>
    <x v="1"/>
    <x v="0"/>
    <n v="445661"/>
    <x v="0"/>
    <x v="2"/>
    <s v="445"/>
    <s v="TVA déductible 20% Débits"/>
    <n v="16"/>
    <s v="FF00000006"/>
    <s v="PHILIPS FRANCE Facture N° FF00000006"/>
    <x v="74"/>
    <n v="0"/>
  </r>
  <r>
    <s v="AC"/>
    <s v="Achats"/>
    <d v="2020-05-03T00:00:00"/>
    <x v="1"/>
    <x v="0"/>
    <n v="2183"/>
    <x v="2"/>
    <x v="3"/>
    <s v="218"/>
    <s v="Matériel de bureau et matériel informatique"/>
    <n v="107"/>
    <s v="IMPCANON"/>
    <s v="IMPRIMANTE CANON"/>
    <x v="75"/>
    <n v="0"/>
  </r>
  <r>
    <s v="AC"/>
    <s v="Achats"/>
    <d v="2020-05-03T00:00:00"/>
    <x v="1"/>
    <x v="0"/>
    <n v="445621"/>
    <x v="0"/>
    <x v="2"/>
    <s v="445"/>
    <s v="TVA sur immobilisations 20% Débits"/>
    <n v="107"/>
    <s v="IMPCANON"/>
    <s v="IMPRIMANTE CANON"/>
    <x v="76"/>
    <n v="0"/>
  </r>
  <r>
    <s v="AC"/>
    <s v="Achats"/>
    <d v="2020-05-03T00:00:00"/>
    <x v="1"/>
    <x v="0"/>
    <s v="404OFFICE"/>
    <x v="0"/>
    <x v="0"/>
    <s v="404"/>
    <s v="OFFICE DEPOT"/>
    <n v="107"/>
    <s v="IMPCANON"/>
    <s v="IMPRIMANTE CANON"/>
    <x v="0"/>
    <n v="2208"/>
  </r>
  <r>
    <s v="AC"/>
    <s v="Achats"/>
    <d v="2020-05-05T00:00:00"/>
    <x v="1"/>
    <x v="0"/>
    <n v="2183"/>
    <x v="2"/>
    <x v="3"/>
    <s v="218"/>
    <s v="Matériel de bureau et matériel informatique"/>
    <n v="108"/>
    <s v="ACER_001"/>
    <s v="PC ACER ASPIE SECRETARIAT"/>
    <x v="77"/>
    <n v="0"/>
  </r>
  <r>
    <s v="AC"/>
    <s v="Achats"/>
    <d v="2020-05-05T00:00:00"/>
    <x v="1"/>
    <x v="0"/>
    <n v="445621"/>
    <x v="0"/>
    <x v="2"/>
    <s v="445"/>
    <s v="TVA sur immobilisations 20% Débits"/>
    <n v="108"/>
    <s v="ACER_001"/>
    <s v="PC ACER ASPIE SECRETARIAT"/>
    <x v="78"/>
    <n v="0"/>
  </r>
  <r>
    <s v="AC"/>
    <s v="Achats"/>
    <d v="2020-05-05T00:00:00"/>
    <x v="1"/>
    <x v="0"/>
    <s v="404OFFICE"/>
    <x v="0"/>
    <x v="0"/>
    <s v="404"/>
    <s v="OFFICE DEPOT"/>
    <n v="108"/>
    <s v="ACER_001"/>
    <s v="PC ACER ASPIE SECRETARIAT"/>
    <x v="0"/>
    <n v="979.2"/>
  </r>
  <r>
    <s v="AC"/>
    <s v="Achats"/>
    <d v="2020-05-05T00:00:00"/>
    <x v="1"/>
    <x v="0"/>
    <n v="2183"/>
    <x v="2"/>
    <x v="3"/>
    <s v="218"/>
    <s v="Matériel de bureau et matériel informatique"/>
    <n v="109"/>
    <s v="ACER_002"/>
    <s v="PC ACER ASPIRE SERVICES LOGISTIQUES"/>
    <x v="77"/>
    <n v="0"/>
  </r>
  <r>
    <s v="AC"/>
    <s v="Achats"/>
    <d v="2020-05-05T00:00:00"/>
    <x v="1"/>
    <x v="0"/>
    <n v="445621"/>
    <x v="0"/>
    <x v="2"/>
    <s v="445"/>
    <s v="TVA sur immobilisations 20% Débits"/>
    <n v="109"/>
    <s v="ACER_002"/>
    <s v="PC ACER ASPIRE SERVICES LOGISTIQUES"/>
    <x v="78"/>
    <n v="0"/>
  </r>
  <r>
    <s v="AC"/>
    <s v="Achats"/>
    <d v="2020-05-05T00:00:00"/>
    <x v="1"/>
    <x v="0"/>
    <s v="404OFFICE"/>
    <x v="0"/>
    <x v="0"/>
    <s v="404"/>
    <s v="OFFICE DEPOT"/>
    <n v="109"/>
    <s v="ACER_002"/>
    <s v="PC ACER ASPIRE SERVICES LOGISTIQUES"/>
    <x v="0"/>
    <n v="979.2"/>
  </r>
  <r>
    <s v="AC"/>
    <s v="Achats"/>
    <d v="2020-05-05T00:00:00"/>
    <x v="1"/>
    <x v="0"/>
    <n v="2183"/>
    <x v="2"/>
    <x v="3"/>
    <s v="218"/>
    <s v="Matériel de bureau et matériel informatique"/>
    <n v="110"/>
    <s v="ACER_003"/>
    <s v="PC ACER ASPIRE ASSISTANTE COMMERCIALE"/>
    <x v="77"/>
    <n v="0"/>
  </r>
  <r>
    <s v="AC"/>
    <s v="Achats"/>
    <d v="2020-05-05T00:00:00"/>
    <x v="1"/>
    <x v="0"/>
    <n v="445621"/>
    <x v="0"/>
    <x v="2"/>
    <s v="445"/>
    <s v="TVA sur immobilisations 20% Débits"/>
    <n v="110"/>
    <s v="ACER_003"/>
    <s v="PC ACER ASPIRE ASSISTANTE COMMERCIALE"/>
    <x v="78"/>
    <n v="0"/>
  </r>
  <r>
    <s v="AC"/>
    <s v="Achats"/>
    <d v="2020-05-05T00:00:00"/>
    <x v="1"/>
    <x v="0"/>
    <s v="404OFFICE"/>
    <x v="0"/>
    <x v="0"/>
    <s v="404"/>
    <s v="OFFICE DEPOT"/>
    <n v="110"/>
    <s v="ACER_003"/>
    <s v="PC ACER ASPIRE ASSISTANTE COMMERCIALE"/>
    <x v="0"/>
    <n v="979.2"/>
  </r>
  <r>
    <s v="AC"/>
    <s v="Achats"/>
    <d v="2020-05-09T00:00:00"/>
    <x v="1"/>
    <x v="0"/>
    <n v="2183"/>
    <x v="2"/>
    <x v="3"/>
    <s v="218"/>
    <s v="Matériel de bureau et matériel informatique"/>
    <n v="111"/>
    <s v="TOSHIBA_001"/>
    <s v="PC PORTABLE TOSHIBA DIRECTION GENERALE"/>
    <x v="79"/>
    <n v="0"/>
  </r>
  <r>
    <s v="AC"/>
    <s v="Achats"/>
    <d v="2020-05-09T00:00:00"/>
    <x v="1"/>
    <x v="0"/>
    <n v="445621"/>
    <x v="0"/>
    <x v="2"/>
    <s v="445"/>
    <s v="TVA sur immobilisations 20% Débits"/>
    <n v="111"/>
    <s v="TOSHIBA_001"/>
    <s v="PC PORTABLE TOSHIBA DIRECTION GENERALE"/>
    <x v="80"/>
    <n v="0"/>
  </r>
  <r>
    <s v="AC"/>
    <s v="Achats"/>
    <d v="2020-05-09T00:00:00"/>
    <x v="1"/>
    <x v="0"/>
    <s v="404OFFICE"/>
    <x v="0"/>
    <x v="0"/>
    <s v="404"/>
    <s v="OFFICE DEPOT"/>
    <n v="111"/>
    <s v="TOSHIBA_001"/>
    <s v="PC PORTABLE TOSHIBA DIRECTION GENERALE"/>
    <x v="0"/>
    <n v="1101.5999999999999"/>
  </r>
  <r>
    <s v="AC"/>
    <s v="Achats"/>
    <d v="2020-05-09T00:00:00"/>
    <x v="1"/>
    <x v="0"/>
    <n v="2183"/>
    <x v="2"/>
    <x v="3"/>
    <s v="218"/>
    <s v="Matériel de bureau et matériel informatique"/>
    <n v="112"/>
    <s v="TOSHIBA_002"/>
    <s v="PC PORTABLE TOSHIBA DIRECTION COMMERCIALE"/>
    <x v="79"/>
    <n v="0"/>
  </r>
  <r>
    <s v="AC"/>
    <s v="Achats"/>
    <d v="2020-05-09T00:00:00"/>
    <x v="1"/>
    <x v="0"/>
    <n v="445621"/>
    <x v="0"/>
    <x v="2"/>
    <s v="445"/>
    <s v="TVA sur immobilisations 20% Débits"/>
    <n v="112"/>
    <s v="TOSHIBA_002"/>
    <s v="PC PORTABLE TOSHIBA DIRECTION COMMERCIALE"/>
    <x v="80"/>
    <n v="0"/>
  </r>
  <r>
    <s v="AC"/>
    <s v="Achats"/>
    <d v="2020-05-09T00:00:00"/>
    <x v="1"/>
    <x v="0"/>
    <s v="404OFFICE"/>
    <x v="0"/>
    <x v="0"/>
    <s v="404"/>
    <s v="OFFICE DEPOT"/>
    <n v="112"/>
    <s v="TOSHIBA_002"/>
    <s v="PC PORTABLE TOSHIBA DIRECTION COMMERCIALE"/>
    <x v="0"/>
    <n v="1101.5999999999999"/>
  </r>
  <r>
    <s v="AC"/>
    <s v="Achats"/>
    <d v="2020-05-09T00:00:00"/>
    <x v="1"/>
    <x v="0"/>
    <n v="2183"/>
    <x v="2"/>
    <x v="3"/>
    <s v="218"/>
    <s v="Matériel de bureau et matériel informatique"/>
    <n v="113"/>
    <s v="TOSHIBA_003"/>
    <s v="PC PORTABLE TOSHIBA DIRECTION FINANCIERE"/>
    <x v="79"/>
    <n v="0"/>
  </r>
  <r>
    <s v="AC"/>
    <s v="Achats"/>
    <d v="2020-05-09T00:00:00"/>
    <x v="1"/>
    <x v="0"/>
    <n v="445621"/>
    <x v="0"/>
    <x v="2"/>
    <s v="445"/>
    <s v="TVA sur immobilisations 20% Débits"/>
    <n v="113"/>
    <s v="TOSHIBA_003"/>
    <s v="PC PORTABLE TOSHIBA DIRECTION FINANCIERE"/>
    <x v="80"/>
    <n v="0"/>
  </r>
  <r>
    <s v="AC"/>
    <s v="Achats"/>
    <d v="2020-05-09T00:00:00"/>
    <x v="1"/>
    <x v="0"/>
    <s v="404OFFICE"/>
    <x v="0"/>
    <x v="0"/>
    <s v="404"/>
    <s v="OFFICE DEPOT"/>
    <n v="113"/>
    <s v="TOSHIBA_003"/>
    <s v="PC PORTABLE TOSHIBA DIRECTION FINANCIERE"/>
    <x v="0"/>
    <n v="1101.5999999999999"/>
  </r>
  <r>
    <s v="AC"/>
    <s v="Achats"/>
    <d v="2020-05-10T00:00:00"/>
    <x v="1"/>
    <x v="0"/>
    <n v="205"/>
    <x v="2"/>
    <x v="7"/>
    <s v="205"/>
    <s v="Concessions et droits similaires, brevets, licences, marques"/>
    <n v="114"/>
    <s v="MSOFFICE"/>
    <s v="MSOFFICE - LICENCE MUKLTIPLE SUITE BUREAUTIQUE"/>
    <x v="81"/>
    <n v="0"/>
  </r>
  <r>
    <s v="AC"/>
    <s v="Achats"/>
    <d v="2020-05-10T00:00:00"/>
    <x v="1"/>
    <x v="0"/>
    <n v="445621"/>
    <x v="0"/>
    <x v="2"/>
    <s v="445"/>
    <s v="TVA sur immobilisations 20% Débits"/>
    <n v="114"/>
    <s v="MSOFFICE"/>
    <s v="MSOFFICE - LICENCE MUKLTIPLE SUITE BUREAUTIQUE"/>
    <x v="82"/>
    <n v="0"/>
  </r>
  <r>
    <s v="AC"/>
    <s v="Achats"/>
    <d v="2020-05-10T00:00:00"/>
    <x v="1"/>
    <x v="0"/>
    <s v="404CONTROL"/>
    <x v="0"/>
    <x v="0"/>
    <s v="404"/>
    <s v="CONTROL DATA SYSTEM"/>
    <n v="114"/>
    <s v="MSOFFICE"/>
    <s v="MSOFFICE - LICENCE MUKLTIPLE SUITE BUREAUTIQUE"/>
    <x v="0"/>
    <n v="3372"/>
  </r>
  <r>
    <s v="AC"/>
    <s v="Achats"/>
    <d v="2020-05-15T00:00:00"/>
    <x v="1"/>
    <x v="0"/>
    <s v="401PAN"/>
    <x v="0"/>
    <x v="0"/>
    <s v="401"/>
    <s v="PANASONIC EUROPE DISTRIBUTION"/>
    <n v="17"/>
    <s v="FF00000007"/>
    <s v="PANASONIC EUROPE DISTRIBUTION Facture N° FF00000007"/>
    <x v="0"/>
    <n v="40164"/>
  </r>
  <r>
    <s v="AC"/>
    <s v="Achats"/>
    <d v="2020-05-15T00:00:00"/>
    <x v="1"/>
    <x v="0"/>
    <n v="60711"/>
    <x v="1"/>
    <x v="1"/>
    <s v="607"/>
    <s v="Achats de téléviseurs - France"/>
    <n v="17"/>
    <s v="FF00000007"/>
    <s v="PANASONIC EUROPE DISTRIBUTION Facture N° FF00000007"/>
    <x v="83"/>
    <n v="0"/>
  </r>
  <r>
    <s v="AC"/>
    <s v="Achats"/>
    <d v="2020-05-15T00:00:00"/>
    <x v="1"/>
    <x v="0"/>
    <n v="6241"/>
    <x v="1"/>
    <x v="5"/>
    <s v="624"/>
    <s v="Transports sur achats"/>
    <n v="17"/>
    <s v="FF00000007"/>
    <s v="PANASONIC EUROPE DISTRIBUTION Facture N° FF00000007"/>
    <x v="84"/>
    <n v="0"/>
  </r>
  <r>
    <s v="AC"/>
    <s v="Achats"/>
    <d v="2020-05-15T00:00:00"/>
    <x v="1"/>
    <x v="0"/>
    <n v="445661"/>
    <x v="0"/>
    <x v="2"/>
    <s v="445"/>
    <s v="TVA déductible 20% Débits"/>
    <n v="17"/>
    <s v="FF00000007"/>
    <s v="PANASONIC EUROPE DISTRIBUTION Facture N° FF00000007"/>
    <x v="85"/>
    <n v="0"/>
  </r>
  <r>
    <s v="AC"/>
    <s v="Achats"/>
    <d v="2020-05-15T00:00:00"/>
    <x v="1"/>
    <x v="0"/>
    <n v="205"/>
    <x v="2"/>
    <x v="7"/>
    <s v="205"/>
    <s v="Concessions et droits similaires, brevets, licences, marques"/>
    <n v="115"/>
    <s v="PGI"/>
    <s v="LICENCE PROGICIEL DE GESTION"/>
    <x v="86"/>
    <n v="0"/>
  </r>
  <r>
    <s v="AC"/>
    <s v="Achats"/>
    <d v="2020-05-15T00:00:00"/>
    <x v="1"/>
    <x v="0"/>
    <n v="445621"/>
    <x v="0"/>
    <x v="2"/>
    <s v="445"/>
    <s v="TVA sur immobilisations 20% Débits"/>
    <n v="115"/>
    <s v="PGI"/>
    <s v="LICENCE PROGICIEL DE GESTION"/>
    <x v="87"/>
    <n v="0"/>
  </r>
  <r>
    <s v="AC"/>
    <s v="Achats"/>
    <d v="2020-05-15T00:00:00"/>
    <x v="1"/>
    <x v="0"/>
    <s v="404CONTROL"/>
    <x v="0"/>
    <x v="0"/>
    <s v="404"/>
    <s v="CONTROL DATA SYSTEM"/>
    <n v="115"/>
    <s v="PGI"/>
    <s v="LICENCE PROGICIEL DE GESTION"/>
    <x v="0"/>
    <n v="5496"/>
  </r>
  <r>
    <s v="AC"/>
    <s v="Achats"/>
    <d v="2020-05-17T00:00:00"/>
    <x v="1"/>
    <x v="0"/>
    <n v="2183"/>
    <x v="2"/>
    <x v="3"/>
    <s v="218"/>
    <s v="Matériel de bureau et matériel informatique"/>
    <n v="116"/>
    <s v="ASUS_001"/>
    <s v="PC ASUS COMMERCIAL 1"/>
    <x v="88"/>
    <n v="0"/>
  </r>
  <r>
    <s v="AC"/>
    <s v="Achats"/>
    <d v="2020-05-17T00:00:00"/>
    <x v="1"/>
    <x v="0"/>
    <n v="445621"/>
    <x v="0"/>
    <x v="2"/>
    <s v="445"/>
    <s v="TVA sur immobilisations 20% Débits"/>
    <n v="116"/>
    <s v="ASUS_001"/>
    <s v="PC ASUS COMMERCIAL 1"/>
    <x v="89"/>
    <n v="0"/>
  </r>
  <r>
    <s v="AC"/>
    <s v="Achats"/>
    <d v="2020-05-17T00:00:00"/>
    <x v="1"/>
    <x v="0"/>
    <s v="404CONTROL"/>
    <x v="0"/>
    <x v="0"/>
    <s v="404"/>
    <s v="CONTROL DATA SYSTEM"/>
    <n v="116"/>
    <s v="ASUS_001"/>
    <s v="PC ASUS COMMERCIAL 1"/>
    <x v="0"/>
    <n v="723.6"/>
  </r>
  <r>
    <s v="AC"/>
    <s v="Achats"/>
    <d v="2020-05-17T00:00:00"/>
    <x v="1"/>
    <x v="0"/>
    <n v="2183"/>
    <x v="2"/>
    <x v="3"/>
    <s v="218"/>
    <s v="Matériel de bureau et matériel informatique"/>
    <n v="117"/>
    <s v="ASUS_002"/>
    <s v="PC ASUS COMMERCIAL 2"/>
    <x v="88"/>
    <n v="0"/>
  </r>
  <r>
    <s v="AC"/>
    <s v="Achats"/>
    <d v="2020-05-17T00:00:00"/>
    <x v="1"/>
    <x v="0"/>
    <n v="445621"/>
    <x v="0"/>
    <x v="2"/>
    <s v="445"/>
    <s v="TVA sur immobilisations 20% Débits"/>
    <n v="117"/>
    <s v="ASUS_002"/>
    <s v="PC ASUS COMMERCIAL 2"/>
    <x v="89"/>
    <n v="0"/>
  </r>
  <r>
    <s v="AC"/>
    <s v="Achats"/>
    <d v="2020-05-17T00:00:00"/>
    <x v="1"/>
    <x v="0"/>
    <s v="404CONTROL"/>
    <x v="0"/>
    <x v="0"/>
    <s v="404"/>
    <s v="CONTROL DATA SYSTEM"/>
    <n v="117"/>
    <s v="ASUS_002"/>
    <s v="PC ASUS COMMERCIAL 2"/>
    <x v="0"/>
    <n v="723.6"/>
  </r>
  <r>
    <s v="AC"/>
    <s v="Achats"/>
    <d v="2020-05-17T00:00:00"/>
    <x v="1"/>
    <x v="0"/>
    <n v="2183"/>
    <x v="2"/>
    <x v="3"/>
    <s v="218"/>
    <s v="Matériel de bureau et matériel informatique"/>
    <n v="118"/>
    <s v="ASUS_003"/>
    <s v="PC ASUS COMMERCIAL 3"/>
    <x v="88"/>
    <n v="0"/>
  </r>
  <r>
    <s v="AC"/>
    <s v="Achats"/>
    <d v="2020-05-17T00:00:00"/>
    <x v="1"/>
    <x v="0"/>
    <n v="445621"/>
    <x v="0"/>
    <x v="2"/>
    <s v="445"/>
    <s v="TVA sur immobilisations 20% Débits"/>
    <n v="118"/>
    <s v="ASUS_003"/>
    <s v="PC ASUS COMMERCIAL 3"/>
    <x v="89"/>
    <n v="0"/>
  </r>
  <r>
    <s v="AC"/>
    <s v="Achats"/>
    <d v="2020-05-17T00:00:00"/>
    <x v="1"/>
    <x v="0"/>
    <s v="404CONTROL"/>
    <x v="0"/>
    <x v="0"/>
    <s v="404"/>
    <s v="CONTROL DATA SYSTEM"/>
    <n v="118"/>
    <s v="ASUS_003"/>
    <s v="PC ASUS COMMERCIAL 3"/>
    <x v="0"/>
    <n v="723.6"/>
  </r>
  <r>
    <s v="AC"/>
    <s v="Achats"/>
    <d v="2020-05-17T00:00:00"/>
    <x v="1"/>
    <x v="0"/>
    <n v="2183"/>
    <x v="2"/>
    <x v="3"/>
    <s v="218"/>
    <s v="Matériel de bureau et matériel informatique"/>
    <n v="119"/>
    <s v="ASUS_004"/>
    <s v="PC ASUS COMMERCIAL 4"/>
    <x v="88"/>
    <n v="0"/>
  </r>
  <r>
    <s v="AC"/>
    <s v="Achats"/>
    <d v="2020-05-17T00:00:00"/>
    <x v="1"/>
    <x v="0"/>
    <n v="445621"/>
    <x v="0"/>
    <x v="2"/>
    <s v="445"/>
    <s v="TVA sur immobilisations 20% Débits"/>
    <n v="119"/>
    <s v="ASUS_004"/>
    <s v="PC ASUS COMMERCIAL 4"/>
    <x v="89"/>
    <n v="0"/>
  </r>
  <r>
    <s v="AC"/>
    <s v="Achats"/>
    <d v="2020-05-17T00:00:00"/>
    <x v="1"/>
    <x v="0"/>
    <s v="404CONTROL"/>
    <x v="0"/>
    <x v="0"/>
    <s v="404"/>
    <s v="CONTROL DATA SYSTEM"/>
    <n v="119"/>
    <s v="ASUS_004"/>
    <s v="PC ASUS COMMERCIAL 4"/>
    <x v="0"/>
    <n v="723.6"/>
  </r>
  <r>
    <s v="AC"/>
    <s v="Achats"/>
    <d v="2020-05-17T00:00:00"/>
    <x v="1"/>
    <x v="0"/>
    <n v="2183"/>
    <x v="2"/>
    <x v="3"/>
    <s v="218"/>
    <s v="Matériel de bureau et matériel informatique"/>
    <n v="120"/>
    <s v="ASUS_005"/>
    <s v="PC ASUS COMMERCIAL 5"/>
    <x v="88"/>
    <n v="0"/>
  </r>
  <r>
    <s v="AC"/>
    <s v="Achats"/>
    <d v="2020-05-17T00:00:00"/>
    <x v="1"/>
    <x v="0"/>
    <n v="445621"/>
    <x v="0"/>
    <x v="2"/>
    <s v="445"/>
    <s v="TVA sur immobilisations 20% Débits"/>
    <n v="120"/>
    <s v="ASUS_005"/>
    <s v="PC ASUS COMMERCIAL 5"/>
    <x v="89"/>
    <n v="0"/>
  </r>
  <r>
    <s v="AC"/>
    <s v="Achats"/>
    <d v="2020-05-17T00:00:00"/>
    <x v="1"/>
    <x v="0"/>
    <s v="404CONTROL"/>
    <x v="0"/>
    <x v="0"/>
    <s v="404"/>
    <s v="CONTROL DATA SYSTEM"/>
    <n v="120"/>
    <s v="ASUS_005"/>
    <s v="PC ASUS COMMERCIAL 5"/>
    <x v="0"/>
    <n v="723.6"/>
  </r>
  <r>
    <s v="AC"/>
    <s v="Achats"/>
    <d v="2020-05-17T00:00:00"/>
    <x v="1"/>
    <x v="0"/>
    <n v="2183"/>
    <x v="2"/>
    <x v="3"/>
    <s v="218"/>
    <s v="Matériel de bureau et matériel informatique"/>
    <n v="121"/>
    <s v="ASUS_006"/>
    <s v="PC ASUS COMMERCIAL 6"/>
    <x v="88"/>
    <n v="0"/>
  </r>
  <r>
    <s v="AC"/>
    <s v="Achats"/>
    <d v="2020-05-17T00:00:00"/>
    <x v="1"/>
    <x v="0"/>
    <n v="445621"/>
    <x v="0"/>
    <x v="2"/>
    <s v="445"/>
    <s v="TVA sur immobilisations 20% Débits"/>
    <n v="121"/>
    <s v="ASUS_006"/>
    <s v="PC ASUS COMMERCIAL 6"/>
    <x v="89"/>
    <n v="0"/>
  </r>
  <r>
    <s v="AC"/>
    <s v="Achats"/>
    <d v="2020-05-17T00:00:00"/>
    <x v="1"/>
    <x v="0"/>
    <s v="404CONTROL"/>
    <x v="0"/>
    <x v="0"/>
    <s v="404"/>
    <s v="CONTROL DATA SYSTEM"/>
    <n v="121"/>
    <s v="ASUS_006"/>
    <s v="PC ASUS COMMERCIAL 6"/>
    <x v="0"/>
    <n v="723.6"/>
  </r>
  <r>
    <s v="AC"/>
    <s v="Achats"/>
    <d v="2020-05-17T00:00:00"/>
    <x v="1"/>
    <x v="0"/>
    <n v="2183"/>
    <x v="2"/>
    <x v="3"/>
    <s v="218"/>
    <s v="Matériel de bureau et matériel informatique"/>
    <n v="122"/>
    <s v="ASUS_007"/>
    <s v="PC AUS COMERCIAL 7"/>
    <x v="88"/>
    <n v="0"/>
  </r>
  <r>
    <s v="AC"/>
    <s v="Achats"/>
    <d v="2020-05-17T00:00:00"/>
    <x v="1"/>
    <x v="0"/>
    <n v="445621"/>
    <x v="0"/>
    <x v="2"/>
    <s v="445"/>
    <s v="TVA sur immobilisations 20% Débits"/>
    <n v="122"/>
    <s v="ASUS_007"/>
    <s v="PC AUS COMERCIAL 7"/>
    <x v="89"/>
    <n v="0"/>
  </r>
  <r>
    <s v="AC"/>
    <s v="Achats"/>
    <d v="2020-05-17T00:00:00"/>
    <x v="1"/>
    <x v="0"/>
    <s v="404CONTROL"/>
    <x v="0"/>
    <x v="0"/>
    <s v="404"/>
    <s v="CONTROL DATA SYSTEM"/>
    <n v="122"/>
    <s v="ASUS_007"/>
    <s v="PC AUS COMERCIAL 7"/>
    <x v="0"/>
    <n v="723.6"/>
  </r>
  <r>
    <s v="AC"/>
    <s v="Achats"/>
    <d v="2020-05-17T00:00:00"/>
    <x v="1"/>
    <x v="0"/>
    <n v="2183"/>
    <x v="2"/>
    <x v="3"/>
    <s v="218"/>
    <s v="Matériel de bureau et matériel informatique"/>
    <n v="123"/>
    <s v="ASUS_008"/>
    <s v="PC ASUS COMMERCIAL 8"/>
    <x v="88"/>
    <n v="0"/>
  </r>
  <r>
    <s v="AC"/>
    <s v="Achats"/>
    <d v="2020-05-17T00:00:00"/>
    <x v="1"/>
    <x v="0"/>
    <n v="445621"/>
    <x v="0"/>
    <x v="2"/>
    <s v="445"/>
    <s v="TVA sur immobilisations 20% Débits"/>
    <n v="123"/>
    <s v="ASUS_008"/>
    <s v="PC ASUS COMMERCIAL 8"/>
    <x v="89"/>
    <n v="0"/>
  </r>
  <r>
    <s v="AC"/>
    <s v="Achats"/>
    <d v="2020-05-17T00:00:00"/>
    <x v="1"/>
    <x v="0"/>
    <s v="404CONTROL"/>
    <x v="0"/>
    <x v="0"/>
    <s v="404"/>
    <s v="CONTROL DATA SYSTEM"/>
    <n v="123"/>
    <s v="ASUS_008"/>
    <s v="PC ASUS COMMERCIAL 8"/>
    <x v="0"/>
    <n v="723.6"/>
  </r>
  <r>
    <s v="AC"/>
    <s v="Achats"/>
    <d v="2020-05-30T00:00:00"/>
    <x v="1"/>
    <x v="0"/>
    <s v="401LGF"/>
    <x v="0"/>
    <x v="0"/>
    <s v="401"/>
    <s v="LG FRANCE"/>
    <n v="18"/>
    <s v="FF00000008"/>
    <s v="LG FRANCE Facture N° FF00000008"/>
    <x v="0"/>
    <n v="106315.2"/>
  </r>
  <r>
    <s v="AC"/>
    <s v="Achats"/>
    <d v="2020-05-30T00:00:00"/>
    <x v="1"/>
    <x v="0"/>
    <n v="60711"/>
    <x v="1"/>
    <x v="1"/>
    <s v="607"/>
    <s v="Achats de téléviseurs - France"/>
    <n v="18"/>
    <s v="FF00000008"/>
    <s v="LG FRANCE Facture N° FF00000008"/>
    <x v="90"/>
    <n v="0"/>
  </r>
  <r>
    <s v="AC"/>
    <s v="Achats"/>
    <d v="2020-05-30T00:00:00"/>
    <x v="1"/>
    <x v="0"/>
    <n v="445661"/>
    <x v="0"/>
    <x v="2"/>
    <s v="445"/>
    <s v="TVA déductible 20% Débits"/>
    <n v="18"/>
    <s v="FF00000008"/>
    <s v="LG FRANCE Facture N° FF00000008"/>
    <x v="91"/>
    <n v="0"/>
  </r>
  <r>
    <s v="AC"/>
    <s v="Achats"/>
    <d v="2020-05-31T00:00:00"/>
    <x v="1"/>
    <x v="0"/>
    <n v="60611"/>
    <x v="1"/>
    <x v="1"/>
    <s v="606"/>
    <s v="Electricité, Essence, Gaz"/>
    <n v="137"/>
    <s v="RC 17/05-01"/>
    <s v="RELEVE CARBURANT GO VU MAI 2017"/>
    <x v="92"/>
    <n v="0"/>
  </r>
  <r>
    <s v="AC"/>
    <s v="Achats"/>
    <d v="2020-05-31T00:00:00"/>
    <x v="1"/>
    <x v="0"/>
    <n v="445661"/>
    <x v="0"/>
    <x v="2"/>
    <s v="445"/>
    <s v="TVA déductible 20% Débits"/>
    <n v="137"/>
    <s v="RC 17/05-01"/>
    <s v="RELEVE CARBURANT GO VU MAI 2017"/>
    <x v="93"/>
    <n v="0"/>
  </r>
  <r>
    <s v="AC"/>
    <s v="Achats"/>
    <d v="2020-05-31T00:00:00"/>
    <x v="1"/>
    <x v="0"/>
    <s v="401SSLEFEVRE"/>
    <x v="0"/>
    <x v="0"/>
    <s v="401"/>
    <s v="STATION SERVICE LEFEVRE NANCY"/>
    <n v="137"/>
    <s v="RC 17/05-01"/>
    <s v="RELEVE CARBURANT GO VU MAI 2017"/>
    <x v="0"/>
    <n v="319.2"/>
  </r>
  <r>
    <s v="AC"/>
    <s v="Achats"/>
    <d v="2020-05-31T00:00:00"/>
    <x v="1"/>
    <x v="0"/>
    <n v="60611"/>
    <x v="1"/>
    <x v="1"/>
    <s v="606"/>
    <s v="Electricité, Essence, Gaz"/>
    <n v="140"/>
    <s v="RC 17/05-02"/>
    <s v="RELEVE CARBURANT SP 95 MAI 2017"/>
    <x v="94"/>
    <n v="0"/>
  </r>
  <r>
    <s v="AC"/>
    <s v="Achats"/>
    <d v="2020-05-31T00:00:00"/>
    <x v="1"/>
    <x v="0"/>
    <n v="445661"/>
    <x v="0"/>
    <x v="2"/>
    <s v="445"/>
    <s v="TVA déductible 20% Débits"/>
    <n v="140"/>
    <s v="RC 17/05-02"/>
    <s v="RELEVE CARBURANT SP 95 MAI 2017"/>
    <x v="95"/>
    <n v="0"/>
  </r>
  <r>
    <s v="AC"/>
    <s v="Achats"/>
    <d v="2020-05-31T00:00:00"/>
    <x v="1"/>
    <x v="0"/>
    <s v="401SSLEFEVRE"/>
    <x v="0"/>
    <x v="0"/>
    <s v="401"/>
    <s v="STATION SERVICE LEFEVRE NANCY"/>
    <n v="140"/>
    <s v="RC 17/05-02"/>
    <s v="RELEVE CARBURANT SP 95 MAI 2017"/>
    <x v="0"/>
    <n v="84"/>
  </r>
  <r>
    <s v="AC"/>
    <s v="Achats"/>
    <d v="2020-05-31T00:00:00"/>
    <x v="1"/>
    <x v="0"/>
    <n v="6242"/>
    <x v="1"/>
    <x v="5"/>
    <s v="624"/>
    <s v="Transports sur ventes"/>
    <n v="159"/>
    <s v="FTRA 05/17"/>
    <s v="TRANSPORT DE L'EST  FACT MAI 2017"/>
    <x v="96"/>
    <n v="0"/>
  </r>
  <r>
    <s v="AC"/>
    <s v="Achats"/>
    <d v="2020-05-31T00:00:00"/>
    <x v="1"/>
    <x v="0"/>
    <n v="445661"/>
    <x v="0"/>
    <x v="2"/>
    <s v="445"/>
    <s v="TVA déductible 20% Débits"/>
    <n v="159"/>
    <s v="FTRA 05/17"/>
    <s v="TRANSPORT DE L'EST  FACT MAI 2017"/>
    <x v="97"/>
    <n v="0"/>
  </r>
  <r>
    <s v="AC"/>
    <s v="Achats"/>
    <d v="2020-05-31T00:00:00"/>
    <x v="1"/>
    <x v="0"/>
    <s v="401TRANSPORTS"/>
    <x v="0"/>
    <x v="0"/>
    <s v="401"/>
    <s v="TRANSPORT DE L'EST"/>
    <n v="159"/>
    <s v="FTRA 05/17"/>
    <s v="TRANSPORT DE L'EST  FACT MAI 2017"/>
    <x v="0"/>
    <n v="633.6"/>
  </r>
  <r>
    <s v="AC"/>
    <s v="Achats"/>
    <d v="2020-05-31T00:00:00"/>
    <x v="1"/>
    <x v="0"/>
    <n v="6261"/>
    <x v="1"/>
    <x v="5"/>
    <s v="626"/>
    <s v="Frais de télécommunications"/>
    <n v="160"/>
    <s v="FTEL 05/17"/>
    <s v="ORANGE ABONNEMENT MAI 2017"/>
    <x v="98"/>
    <n v="0"/>
  </r>
  <r>
    <s v="AC"/>
    <s v="Achats"/>
    <d v="2020-05-31T00:00:00"/>
    <x v="1"/>
    <x v="0"/>
    <n v="445661"/>
    <x v="0"/>
    <x v="2"/>
    <s v="445"/>
    <s v="TVA déductible 20% Débits"/>
    <n v="160"/>
    <s v="FTEL 05/17"/>
    <s v="ORANGE ABONNEMENT MAI 2017"/>
    <x v="99"/>
    <n v="0"/>
  </r>
  <r>
    <s v="AC"/>
    <s v="Achats"/>
    <d v="2020-05-31T00:00:00"/>
    <x v="1"/>
    <x v="0"/>
    <s v="401ORANGE"/>
    <x v="0"/>
    <x v="0"/>
    <s v="401"/>
    <s v="ORANGE"/>
    <n v="160"/>
    <s v="FTEL 05/17"/>
    <s v="ORANGE ABONNEMENT MAI 2017"/>
    <x v="0"/>
    <n v="316.8"/>
  </r>
  <r>
    <s v="AC"/>
    <s v="Achats"/>
    <d v="2020-06-01T00:00:00"/>
    <x v="2"/>
    <x v="0"/>
    <s v="401GRU"/>
    <x v="0"/>
    <x v="0"/>
    <s v="401"/>
    <s v="GRUNDIG ALLEMAGNE"/>
    <n v="19"/>
    <s v="FF00000009"/>
    <s v="GRUNDIG ALLEMAGNE Facture N° FF00000009"/>
    <x v="0"/>
    <n v="41606.25"/>
  </r>
  <r>
    <s v="AC"/>
    <s v="Achats"/>
    <d v="2020-06-01T00:00:00"/>
    <x v="2"/>
    <x v="0"/>
    <n v="60721"/>
    <x v="1"/>
    <x v="1"/>
    <s v="607"/>
    <s v="Achats de téléviseurs - Union Européenne"/>
    <n v="19"/>
    <s v="FF00000009"/>
    <s v="GRUNDIG ALLEMAGNE Facture N° FF00000009"/>
    <x v="100"/>
    <n v="0"/>
  </r>
  <r>
    <s v="AC"/>
    <s v="Achats"/>
    <d v="2020-06-01T00:00:00"/>
    <x v="2"/>
    <x v="0"/>
    <n v="44566"/>
    <x v="0"/>
    <x v="2"/>
    <s v="445"/>
    <s v="TVA sur autres biens et services"/>
    <n v="19"/>
    <s v="FF00000009"/>
    <s v="GRUNDIG ALLEMAGNE Facture N° FF00000009"/>
    <x v="101"/>
    <n v="0"/>
  </r>
  <r>
    <s v="AC"/>
    <s v="Achats"/>
    <d v="2020-06-01T00:00:00"/>
    <x v="2"/>
    <x v="0"/>
    <n v="44521"/>
    <x v="0"/>
    <x v="2"/>
    <s v="445"/>
    <s v="TVA due intracommunautaire (biens) 20%"/>
    <n v="19"/>
    <s v="FF00000009"/>
    <s v="GRUNDIG ALLEMAGNE Facture N° FF00000009"/>
    <x v="0"/>
    <n v="8321.25"/>
  </r>
  <r>
    <s v="AC"/>
    <s v="Achats"/>
    <d v="2020-06-01T00:00:00"/>
    <x v="2"/>
    <x v="0"/>
    <n v="21315"/>
    <x v="2"/>
    <x v="3"/>
    <s v="213"/>
    <s v="Ensembles immobiliers administratifs et commerciaux (A,B..)"/>
    <n v="124"/>
    <s v="TRAFFIC200D"/>
    <s v="RENAULT TRAFFIC 2000"/>
    <x v="102"/>
    <n v="0"/>
  </r>
  <r>
    <s v="AC"/>
    <s v="Achats"/>
    <d v="2020-06-01T00:00:00"/>
    <x v="2"/>
    <x v="0"/>
    <n v="445621"/>
    <x v="0"/>
    <x v="2"/>
    <s v="445"/>
    <s v="TVA sur immobilisations 20% Débits"/>
    <n v="124"/>
    <s v="TRAFFIC200D"/>
    <s v="RENAULT TRAFFIC 2000"/>
    <x v="103"/>
    <n v="0"/>
  </r>
  <r>
    <s v="AC"/>
    <s v="Achats"/>
    <d v="2020-06-01T00:00:00"/>
    <x v="2"/>
    <x v="0"/>
    <s v="404RENAULT"/>
    <x v="0"/>
    <x v="0"/>
    <s v="404"/>
    <s v="RENAULT VEHICULES INDUSTRIELS"/>
    <n v="124"/>
    <s v="TRAFFIC200D"/>
    <s v="RENAULT TRAFFIC 2000"/>
    <x v="0"/>
    <n v="30576"/>
  </r>
  <r>
    <s v="AC"/>
    <s v="Achats"/>
    <d v="2020-06-08T00:00:00"/>
    <x v="2"/>
    <x v="0"/>
    <s v="401BOSE"/>
    <x v="0"/>
    <x v="0"/>
    <s v="401"/>
    <s v="BOSE BELGIQUE"/>
    <n v="21"/>
    <s v="FFD00000002"/>
    <s v="BOSE BELGIQUE Facture d'acompte N° FFD00000002"/>
    <x v="0"/>
    <n v="10000"/>
  </r>
  <r>
    <s v="AC"/>
    <s v="Achats"/>
    <d v="2020-06-08T00:00:00"/>
    <x v="2"/>
    <x v="0"/>
    <n v="4091"/>
    <x v="0"/>
    <x v="0"/>
    <s v="409"/>
    <s v="Fournisseurs - Avances et acomptes versés sur commandes"/>
    <n v="21"/>
    <s v="FFD00000002"/>
    <s v="BOSE BELGIQUE Facture d'acompte N° FFD00000002"/>
    <x v="104"/>
    <n v="0"/>
  </r>
  <r>
    <s v="AC"/>
    <s v="Achats"/>
    <d v="2020-06-12T00:00:00"/>
    <x v="2"/>
    <x v="0"/>
    <s v="401BOSE"/>
    <x v="0"/>
    <x v="0"/>
    <s v="401"/>
    <s v="BOSE BELGIQUE"/>
    <n v="22"/>
    <s v="FF00000010"/>
    <s v="BOSE BELGIQUE Facture N° FF00000010"/>
    <x v="0"/>
    <n v="34971.5"/>
  </r>
  <r>
    <s v="AC"/>
    <s v="Achats"/>
    <d v="2020-06-12T00:00:00"/>
    <x v="2"/>
    <x v="0"/>
    <n v="4091"/>
    <x v="0"/>
    <x v="0"/>
    <s v="409"/>
    <s v="Fournisseurs - Avances et acomptes versés sur commandes"/>
    <n v="22"/>
    <s v="FF00000010"/>
    <s v="BOSE BELGIQUE Facture N° FF00000010"/>
    <x v="0"/>
    <n v="10000"/>
  </r>
  <r>
    <s v="AC"/>
    <s v="Achats"/>
    <d v="2020-06-12T00:00:00"/>
    <x v="2"/>
    <x v="0"/>
    <n v="60723"/>
    <x v="1"/>
    <x v="1"/>
    <s v="607"/>
    <s v="Achats Home Cinéma - Union européenne"/>
    <n v="22"/>
    <s v="FF00000010"/>
    <s v="BOSE BELGIQUE Facture N° FF00000010"/>
    <x v="105"/>
    <n v="0"/>
  </r>
  <r>
    <s v="AC"/>
    <s v="Achats"/>
    <d v="2020-06-12T00:00:00"/>
    <x v="2"/>
    <x v="0"/>
    <n v="44566"/>
    <x v="0"/>
    <x v="2"/>
    <s v="445"/>
    <s v="TVA sur autres biens et services"/>
    <n v="22"/>
    <s v="FF00000010"/>
    <s v="BOSE BELGIQUE Facture N° FF00000010"/>
    <x v="106"/>
    <n v="0"/>
  </r>
  <r>
    <s v="AC"/>
    <s v="Achats"/>
    <d v="2020-06-12T00:00:00"/>
    <x v="2"/>
    <x v="0"/>
    <n v="44521"/>
    <x v="0"/>
    <x v="2"/>
    <s v="445"/>
    <s v="TVA due intracommunautaire (biens) 20%"/>
    <n v="22"/>
    <s v="FF00000010"/>
    <s v="BOSE BELGIQUE Facture N° FF00000010"/>
    <x v="0"/>
    <n v="8994.2999999999993"/>
  </r>
  <r>
    <s v="AC"/>
    <s v="Achats"/>
    <d v="2020-06-14T00:00:00"/>
    <x v="2"/>
    <x v="0"/>
    <s v="401SAMSUNG"/>
    <x v="0"/>
    <x v="0"/>
    <s v="401"/>
    <s v="SAMSUNG ELECTRONICS BELGIQUE"/>
    <n v="23"/>
    <s v="FFD00000003"/>
    <s v="SAMSUNG ELECTRONICS BELGIQUE Facture d'acompte N° FFD00000003"/>
    <x v="0"/>
    <n v="30000"/>
  </r>
  <r>
    <s v="AC"/>
    <s v="Achats"/>
    <d v="2020-06-14T00:00:00"/>
    <x v="2"/>
    <x v="0"/>
    <n v="4091"/>
    <x v="0"/>
    <x v="0"/>
    <s v="409"/>
    <s v="Fournisseurs - Avances et acomptes versés sur commandes"/>
    <n v="23"/>
    <s v="FFD00000003"/>
    <s v="SAMSUNG ELECTRONICS BELGIQUE Facture d'acompte N° FFD00000003"/>
    <x v="107"/>
    <n v="0"/>
  </r>
  <r>
    <s v="AC"/>
    <s v="Achats"/>
    <d v="2020-06-19T00:00:00"/>
    <x v="2"/>
    <x v="0"/>
    <s v="401SAMSUNG"/>
    <x v="0"/>
    <x v="0"/>
    <s v="401"/>
    <s v="SAMSUNG ELECTRONICS BELGIQUE"/>
    <n v="24"/>
    <s v="FF00000011"/>
    <s v="SAMSUNG ELECTRONICS BELGIQUE Facture N° FF00000011"/>
    <x v="0"/>
    <n v="55755.95"/>
  </r>
  <r>
    <s v="AC"/>
    <s v="Achats"/>
    <d v="2020-06-19T00:00:00"/>
    <x v="2"/>
    <x v="0"/>
    <n v="4091"/>
    <x v="0"/>
    <x v="0"/>
    <s v="409"/>
    <s v="Fournisseurs - Avances et acomptes versés sur commandes"/>
    <n v="24"/>
    <s v="FF00000011"/>
    <s v="SAMSUNG ELECTRONICS BELGIQUE Facture N° FF00000011"/>
    <x v="0"/>
    <n v="30000"/>
  </r>
  <r>
    <s v="AC"/>
    <s v="Achats"/>
    <d v="2020-06-19T00:00:00"/>
    <x v="2"/>
    <x v="0"/>
    <n v="60722"/>
    <x v="1"/>
    <x v="1"/>
    <s v="607"/>
    <s v="Achats d'accessoires TV - Union européenne"/>
    <n v="24"/>
    <s v="FF00000011"/>
    <s v="SAMSUNG ELECTRONICS BELGIQUE Facture N° FF00000011"/>
    <x v="108"/>
    <n v="0"/>
  </r>
  <r>
    <s v="AC"/>
    <s v="Achats"/>
    <d v="2020-06-19T00:00:00"/>
    <x v="2"/>
    <x v="0"/>
    <n v="60724"/>
    <x v="1"/>
    <x v="1"/>
    <s v="607"/>
    <s v="Achats de lecteurs et enregistreurs - Union Européenne"/>
    <n v="24"/>
    <s v="FF00000011"/>
    <s v="SAMSUNG ELECTRONICS BELGIQUE Facture N° FF00000011"/>
    <x v="109"/>
    <n v="0"/>
  </r>
  <r>
    <s v="AC"/>
    <s v="Achats"/>
    <d v="2020-06-19T00:00:00"/>
    <x v="2"/>
    <x v="0"/>
    <n v="60723"/>
    <x v="1"/>
    <x v="1"/>
    <s v="607"/>
    <s v="Achats Home Cinéma - Union européenne"/>
    <n v="24"/>
    <s v="FF00000011"/>
    <s v="SAMSUNG ELECTRONICS BELGIQUE Facture N° FF00000011"/>
    <x v="110"/>
    <n v="0"/>
  </r>
  <r>
    <s v="AC"/>
    <s v="Achats"/>
    <d v="2020-06-19T00:00:00"/>
    <x v="2"/>
    <x v="0"/>
    <n v="60721"/>
    <x v="1"/>
    <x v="1"/>
    <s v="607"/>
    <s v="Achats de téléviseurs - Union Européenne"/>
    <n v="24"/>
    <s v="FF00000011"/>
    <s v="SAMSUNG ELECTRONICS BELGIQUE Facture N° FF00000011"/>
    <x v="111"/>
    <n v="0"/>
  </r>
  <r>
    <s v="AC"/>
    <s v="Achats"/>
    <d v="2020-06-19T00:00:00"/>
    <x v="2"/>
    <x v="0"/>
    <n v="44566"/>
    <x v="0"/>
    <x v="2"/>
    <s v="445"/>
    <s v="TVA sur autres biens et services"/>
    <n v="24"/>
    <s v="FF00000011"/>
    <s v="SAMSUNG ELECTRONICS BELGIQUE Facture N° FF00000011"/>
    <x v="112"/>
    <n v="0"/>
  </r>
  <r>
    <s v="AC"/>
    <s v="Achats"/>
    <d v="2020-06-19T00:00:00"/>
    <x v="2"/>
    <x v="0"/>
    <n v="44521"/>
    <x v="0"/>
    <x v="2"/>
    <s v="445"/>
    <s v="TVA due intracommunautaire (biens) 20%"/>
    <n v="24"/>
    <s v="FF00000011"/>
    <s v="SAMSUNG ELECTRONICS BELGIQUE Facture N° FF00000011"/>
    <x v="0"/>
    <n v="17151.189999999999"/>
  </r>
  <r>
    <s v="AC"/>
    <s v="Achats"/>
    <d v="2020-06-20T00:00:00"/>
    <x v="2"/>
    <x v="0"/>
    <s v="401SONY"/>
    <x v="0"/>
    <x v="0"/>
    <s v="401"/>
    <s v="SONY FRANCE"/>
    <n v="25"/>
    <s v="FF00000012"/>
    <s v="SONY FRANCE Facture N° FF00000012"/>
    <x v="0"/>
    <n v="32153.52"/>
  </r>
  <r>
    <s v="AC"/>
    <s v="Achats"/>
    <d v="2020-06-20T00:00:00"/>
    <x v="2"/>
    <x v="0"/>
    <n v="60714"/>
    <x v="1"/>
    <x v="1"/>
    <s v="607"/>
    <s v="Achats de lecteurs et enregistreurs - France"/>
    <n v="25"/>
    <s v="FF00000012"/>
    <s v="SONY FRANCE Facture N° FF00000012"/>
    <x v="113"/>
    <n v="0"/>
  </r>
  <r>
    <s v="AC"/>
    <s v="Achats"/>
    <d v="2020-06-20T00:00:00"/>
    <x v="2"/>
    <x v="0"/>
    <n v="60713"/>
    <x v="1"/>
    <x v="1"/>
    <s v="607"/>
    <s v="Achats Home Cinéma - France"/>
    <n v="25"/>
    <s v="FF00000012"/>
    <s v="SONY FRANCE Facture N° FF00000012"/>
    <x v="114"/>
    <n v="0"/>
  </r>
  <r>
    <s v="AC"/>
    <s v="Achats"/>
    <d v="2020-06-20T00:00:00"/>
    <x v="2"/>
    <x v="0"/>
    <n v="60711"/>
    <x v="1"/>
    <x v="1"/>
    <s v="607"/>
    <s v="Achats de téléviseurs - France"/>
    <n v="25"/>
    <s v="FF00000012"/>
    <s v="SONY FRANCE Facture N° FF00000012"/>
    <x v="115"/>
    <n v="0"/>
  </r>
  <r>
    <s v="AC"/>
    <s v="Achats"/>
    <d v="2020-06-20T00:00:00"/>
    <x v="2"/>
    <x v="0"/>
    <n v="445661"/>
    <x v="0"/>
    <x v="2"/>
    <s v="445"/>
    <s v="TVA déductible 20% Débits"/>
    <n v="25"/>
    <s v="FF00000012"/>
    <s v="SONY FRANCE Facture N° FF00000012"/>
    <x v="116"/>
    <n v="0"/>
  </r>
  <r>
    <s v="AC"/>
    <s v="Achats"/>
    <d v="2020-06-23T00:00:00"/>
    <x v="2"/>
    <x v="0"/>
    <s v="401SONY"/>
    <x v="0"/>
    <x v="0"/>
    <s v="401"/>
    <s v="SONY FRANCE"/>
    <n v="26"/>
    <s v="AF00000001"/>
    <s v="SONY FRANCE Avoir N° AF00000001"/>
    <x v="117"/>
    <n v="0"/>
  </r>
  <r>
    <s v="AC"/>
    <s v="Achats"/>
    <d v="2020-06-23T00:00:00"/>
    <x v="2"/>
    <x v="0"/>
    <n v="60711"/>
    <x v="1"/>
    <x v="1"/>
    <s v="607"/>
    <s v="Achats de téléviseurs - France"/>
    <n v="26"/>
    <s v="AF00000001"/>
    <s v="SONY FRANCE Avoir N° AF00000001"/>
    <x v="0"/>
    <n v="134.4"/>
  </r>
  <r>
    <s v="AC"/>
    <s v="Achats"/>
    <d v="2020-06-23T00:00:00"/>
    <x v="2"/>
    <x v="0"/>
    <n v="445661"/>
    <x v="0"/>
    <x v="2"/>
    <s v="445"/>
    <s v="TVA déductible 20% Débits"/>
    <n v="26"/>
    <s v="AF00000001"/>
    <s v="SONY FRANCE Avoir N° AF00000001"/>
    <x v="0"/>
    <n v="26.88"/>
  </r>
  <r>
    <s v="AC"/>
    <s v="Achats"/>
    <d v="2020-06-30T00:00:00"/>
    <x v="2"/>
    <x v="0"/>
    <n v="60611"/>
    <x v="1"/>
    <x v="1"/>
    <s v="606"/>
    <s v="Electricité, Essence, Gaz"/>
    <n v="137"/>
    <s v="RC 17/06-01"/>
    <s v="RELEVE CARBURANT GO VU JUIN 2017"/>
    <x v="118"/>
    <n v="0"/>
  </r>
  <r>
    <s v="AC"/>
    <s v="Achats"/>
    <d v="2020-06-30T00:00:00"/>
    <x v="2"/>
    <x v="0"/>
    <n v="445661"/>
    <x v="0"/>
    <x v="2"/>
    <s v="445"/>
    <s v="TVA déductible 20% Débits"/>
    <n v="137"/>
    <s v="RC 17/06-01"/>
    <s v="RELEVE CARBURANT GO VU JUIN 2017"/>
    <x v="119"/>
    <n v="0"/>
  </r>
  <r>
    <s v="AC"/>
    <s v="Achats"/>
    <d v="2020-06-30T00:00:00"/>
    <x v="2"/>
    <x v="0"/>
    <s v="401SSLEFEVRE"/>
    <x v="0"/>
    <x v="0"/>
    <s v="401"/>
    <s v="STATION SERVICE LEFEVRE NANCY"/>
    <n v="137"/>
    <s v="RC 17/06-01"/>
    <s v="RELEVE CARBURANT GO VU JUIN 2017"/>
    <x v="0"/>
    <n v="322.08"/>
  </r>
  <r>
    <s v="AC"/>
    <s v="Achats"/>
    <d v="2020-06-30T00:00:00"/>
    <x v="2"/>
    <x v="0"/>
    <n v="60611"/>
    <x v="1"/>
    <x v="1"/>
    <s v="606"/>
    <s v="Electricité, Essence, Gaz"/>
    <n v="138"/>
    <s v="RC 17/06 -02"/>
    <s v="RELEVE CARBURANT SP 95 - JUIN  2017"/>
    <x v="120"/>
    <n v="0"/>
  </r>
  <r>
    <s v="AC"/>
    <s v="Achats"/>
    <d v="2020-06-30T00:00:00"/>
    <x v="2"/>
    <x v="0"/>
    <n v="445661"/>
    <x v="0"/>
    <x v="2"/>
    <s v="445"/>
    <s v="TVA déductible 20% Débits"/>
    <n v="138"/>
    <s v="RC 17/06 -02"/>
    <s v="RELEVE CARBURANT SP 95 - JUIN  2017"/>
    <x v="121"/>
    <n v="0"/>
  </r>
  <r>
    <s v="AC"/>
    <s v="Achats"/>
    <d v="2020-06-30T00:00:00"/>
    <x v="2"/>
    <x v="0"/>
    <s v="401SSLEFEVRE"/>
    <x v="0"/>
    <x v="0"/>
    <s v="401"/>
    <s v="STATION SERVICE LEFEVRE NANCY"/>
    <n v="138"/>
    <s v="RC 17/06 -02"/>
    <s v="RELEVE CARBURANT SP 95 - JUIN  2017"/>
    <x v="0"/>
    <n v="96"/>
  </r>
  <r>
    <s v="AC"/>
    <s v="Achats"/>
    <d v="2020-06-30T00:00:00"/>
    <x v="2"/>
    <x v="0"/>
    <n v="6261"/>
    <x v="1"/>
    <x v="5"/>
    <s v="626"/>
    <s v="Frais de télécommunications"/>
    <n v="160"/>
    <s v="FTEL 06/17"/>
    <s v="ORANGE ABONNEMENT JUIN 2017"/>
    <x v="122"/>
    <n v="0"/>
  </r>
  <r>
    <s v="AC"/>
    <s v="Achats"/>
    <d v="2020-06-30T00:00:00"/>
    <x v="2"/>
    <x v="0"/>
    <n v="445661"/>
    <x v="0"/>
    <x v="2"/>
    <s v="445"/>
    <s v="TVA déductible 20% Débits"/>
    <n v="160"/>
    <s v="FTEL 06/17"/>
    <s v="ORANGE ABONNEMENT JUIN 2017"/>
    <x v="123"/>
    <n v="0"/>
  </r>
  <r>
    <s v="AC"/>
    <s v="Achats"/>
    <d v="2020-06-30T00:00:00"/>
    <x v="2"/>
    <x v="0"/>
    <s v="401ORANGE"/>
    <x v="0"/>
    <x v="0"/>
    <s v="401"/>
    <s v="ORANGE"/>
    <n v="160"/>
    <s v="FTEL 06/17"/>
    <s v="ORANGE ABONNEMENT JUIN 2017"/>
    <x v="0"/>
    <n v="290.39999999999998"/>
  </r>
  <r>
    <s v="AC"/>
    <s v="Achats"/>
    <d v="2020-06-30T00:00:00"/>
    <x v="2"/>
    <x v="0"/>
    <n v="6242"/>
    <x v="1"/>
    <x v="5"/>
    <s v="624"/>
    <s v="Transports sur ventes"/>
    <n v="159"/>
    <s v="FTRA 06/17"/>
    <s v="TRANSPORT DE L'EST  FACT JUIN 2017"/>
    <x v="124"/>
    <n v="0"/>
  </r>
  <r>
    <s v="AC"/>
    <s v="Achats"/>
    <d v="2020-06-30T00:00:00"/>
    <x v="2"/>
    <x v="0"/>
    <n v="445661"/>
    <x v="0"/>
    <x v="2"/>
    <s v="445"/>
    <s v="TVA déductible 20% Débits"/>
    <n v="159"/>
    <s v="FTRA 06/17"/>
    <s v="TRANSPORT DE L'EST  FACT JUIN 2017"/>
    <x v="125"/>
    <n v="0"/>
  </r>
  <r>
    <s v="AC"/>
    <s v="Achats"/>
    <d v="2020-06-30T00:00:00"/>
    <x v="2"/>
    <x v="0"/>
    <s v="401TRANSPORTS"/>
    <x v="0"/>
    <x v="0"/>
    <s v="401"/>
    <s v="TRANSPORT DE L'EST"/>
    <n v="159"/>
    <s v="FTRA 06/17"/>
    <s v="TRANSPORT DE L'EST  FACT JUIN 2017"/>
    <x v="0"/>
    <n v="576.36"/>
  </r>
  <r>
    <s v="AC"/>
    <s v="Achats"/>
    <d v="2020-06-30T00:00:00"/>
    <x v="2"/>
    <x v="0"/>
    <n v="6226"/>
    <x v="1"/>
    <x v="5"/>
    <s v="622"/>
    <s v="Honoraires"/>
    <n v="183"/>
    <s v="NH EX T1"/>
    <s v="FIDEST HONORAIRES AVRIL - JUIN"/>
    <x v="126"/>
    <n v="0"/>
  </r>
  <r>
    <s v="AC"/>
    <s v="Achats"/>
    <d v="2020-06-30T00:00:00"/>
    <x v="2"/>
    <x v="0"/>
    <n v="4456614"/>
    <x v="0"/>
    <x v="2"/>
    <s v="445"/>
    <s v="TVA déductible 20% Encaissements"/>
    <n v="183"/>
    <s v="NH EX T1"/>
    <s v="FIDEST HONORAIRES AVRIL - JUIN"/>
    <x v="127"/>
    <n v="0"/>
  </r>
  <r>
    <s v="AC"/>
    <s v="Achats"/>
    <d v="2020-06-30T00:00:00"/>
    <x v="2"/>
    <x v="0"/>
    <s v="401FIDEST"/>
    <x v="0"/>
    <x v="0"/>
    <s v="401"/>
    <s v="FIDUCIAIRE DE L'EST"/>
    <n v="183"/>
    <s v="NH EX T1"/>
    <s v="FIDEST HONORAIRES AVRIL - JUIN"/>
    <x v="0"/>
    <n v="1500"/>
  </r>
  <r>
    <s v="AC"/>
    <s v="Achats"/>
    <d v="2020-07-03T00:00:00"/>
    <x v="3"/>
    <x v="0"/>
    <s v="401SAMSUNG"/>
    <x v="0"/>
    <x v="0"/>
    <s v="401"/>
    <s v="SAMSUNG ELECTRONICS BELGIQUE"/>
    <n v="27"/>
    <s v="FF00000013"/>
    <s v="SAMSUNG ELECTRONICS BELGIQUE Facture N° FF00000013"/>
    <x v="0"/>
    <n v="36274.699999999997"/>
  </r>
  <r>
    <s v="AC"/>
    <s v="Achats"/>
    <d v="2020-07-03T00:00:00"/>
    <x v="3"/>
    <x v="0"/>
    <n v="60723"/>
    <x v="1"/>
    <x v="1"/>
    <s v="607"/>
    <s v="Achats Home Cinéma - Union européenne"/>
    <n v="27"/>
    <s v="FF00000013"/>
    <s v="SAMSUNG ELECTRONICS BELGIQUE Facture N° FF00000013"/>
    <x v="128"/>
    <n v="0"/>
  </r>
  <r>
    <s v="AC"/>
    <s v="Achats"/>
    <d v="2020-07-03T00:00:00"/>
    <x v="3"/>
    <x v="0"/>
    <n v="60721"/>
    <x v="1"/>
    <x v="1"/>
    <s v="607"/>
    <s v="Achats de téléviseurs - Union Européenne"/>
    <n v="27"/>
    <s v="FF00000013"/>
    <s v="SAMSUNG ELECTRONICS BELGIQUE Facture N° FF00000013"/>
    <x v="129"/>
    <n v="0"/>
  </r>
  <r>
    <s v="AC"/>
    <s v="Achats"/>
    <d v="2020-07-03T00:00:00"/>
    <x v="3"/>
    <x v="0"/>
    <n v="60724"/>
    <x v="1"/>
    <x v="1"/>
    <s v="607"/>
    <s v="Achats de lecteurs et enregistreurs - Union Européenne"/>
    <n v="27"/>
    <s v="FF00000013"/>
    <s v="SAMSUNG ELECTRONICS BELGIQUE Facture N° FF00000013"/>
    <x v="130"/>
    <n v="0"/>
  </r>
  <r>
    <s v="AC"/>
    <s v="Achats"/>
    <d v="2020-07-03T00:00:00"/>
    <x v="3"/>
    <x v="0"/>
    <n v="44566"/>
    <x v="0"/>
    <x v="2"/>
    <s v="445"/>
    <s v="TVA sur autres biens et services"/>
    <n v="27"/>
    <s v="FF00000013"/>
    <s v="SAMSUNG ELECTRONICS BELGIQUE Facture N° FF00000013"/>
    <x v="131"/>
    <n v="0"/>
  </r>
  <r>
    <s v="AC"/>
    <s v="Achats"/>
    <d v="2020-07-03T00:00:00"/>
    <x v="3"/>
    <x v="0"/>
    <n v="44521"/>
    <x v="0"/>
    <x v="2"/>
    <s v="445"/>
    <s v="TVA due intracommunautaire (biens) 20%"/>
    <n v="27"/>
    <s v="FF00000013"/>
    <s v="SAMSUNG ELECTRONICS BELGIQUE Facture N° FF00000013"/>
    <x v="0"/>
    <n v="7254.94"/>
  </r>
  <r>
    <s v="AC"/>
    <s v="Achats"/>
    <d v="2020-07-05T00:00:00"/>
    <x v="3"/>
    <x v="0"/>
    <s v="401HARMAN"/>
    <x v="0"/>
    <x v="0"/>
    <s v="401"/>
    <s v="HARMAN KARDON FRANCE DISTRIBUTION"/>
    <n v="28"/>
    <s v="FF00000014"/>
    <s v="HARMAN KARDON FRANCE DISTRIBUTION Facture N° FF00000014"/>
    <x v="0"/>
    <n v="29349.119999999999"/>
  </r>
  <r>
    <s v="AC"/>
    <s v="Achats"/>
    <d v="2020-07-05T00:00:00"/>
    <x v="3"/>
    <x v="0"/>
    <n v="60713"/>
    <x v="1"/>
    <x v="1"/>
    <s v="607"/>
    <s v="Achats Home Cinéma - France"/>
    <n v="28"/>
    <s v="FF00000014"/>
    <s v="HARMAN KARDON FRANCE DISTRIBUTION Facture N° FF00000014"/>
    <x v="132"/>
    <n v="0"/>
  </r>
  <r>
    <s v="AC"/>
    <s v="Achats"/>
    <d v="2020-07-05T00:00:00"/>
    <x v="3"/>
    <x v="0"/>
    <n v="6241"/>
    <x v="1"/>
    <x v="5"/>
    <s v="624"/>
    <s v="Transports sur achats"/>
    <n v="28"/>
    <s v="FF00000014"/>
    <s v="HARMAN KARDON FRANCE DISTRIBUTION Facture N° FF00000014"/>
    <x v="64"/>
    <n v="0"/>
  </r>
  <r>
    <s v="AC"/>
    <s v="Achats"/>
    <d v="2020-07-05T00:00:00"/>
    <x v="3"/>
    <x v="0"/>
    <n v="445661"/>
    <x v="0"/>
    <x v="2"/>
    <s v="445"/>
    <s v="TVA déductible 20% Débits"/>
    <n v="28"/>
    <s v="FF00000014"/>
    <s v="HARMAN KARDON FRANCE DISTRIBUTION Facture N° FF00000014"/>
    <x v="133"/>
    <n v="0"/>
  </r>
  <r>
    <s v="AC"/>
    <s v="Achats"/>
    <d v="2020-07-06T00:00:00"/>
    <x v="3"/>
    <x v="0"/>
    <s v="401MARANTZ"/>
    <x v="0"/>
    <x v="0"/>
    <s v="401"/>
    <s v="MARANTZ"/>
    <n v="29"/>
    <s v="FF00000015"/>
    <s v="MARANTZ Facture N° FF00000015"/>
    <x v="0"/>
    <n v="18545.28"/>
  </r>
  <r>
    <s v="AC"/>
    <s v="Achats"/>
    <d v="2020-07-06T00:00:00"/>
    <x v="3"/>
    <x v="0"/>
    <n v="60713"/>
    <x v="1"/>
    <x v="1"/>
    <s v="607"/>
    <s v="Achats Home Cinéma - France"/>
    <n v="29"/>
    <s v="FF00000015"/>
    <s v="MARANTZ Facture N° FF00000015"/>
    <x v="134"/>
    <n v="0"/>
  </r>
  <r>
    <s v="AC"/>
    <s v="Achats"/>
    <d v="2020-07-06T00:00:00"/>
    <x v="3"/>
    <x v="0"/>
    <n v="60714"/>
    <x v="1"/>
    <x v="1"/>
    <s v="607"/>
    <s v="Achats de lecteurs et enregistreurs - France"/>
    <n v="29"/>
    <s v="FF00000015"/>
    <s v="MARANTZ Facture N° FF00000015"/>
    <x v="135"/>
    <n v="0"/>
  </r>
  <r>
    <s v="AC"/>
    <s v="Achats"/>
    <d v="2020-07-06T00:00:00"/>
    <x v="3"/>
    <x v="0"/>
    <n v="6241"/>
    <x v="1"/>
    <x v="5"/>
    <s v="624"/>
    <s v="Transports sur achats"/>
    <n v="29"/>
    <s v="FF00000015"/>
    <s v="MARANTZ Facture N° FF00000015"/>
    <x v="136"/>
    <n v="0"/>
  </r>
  <r>
    <s v="AC"/>
    <s v="Achats"/>
    <d v="2020-07-06T00:00:00"/>
    <x v="3"/>
    <x v="0"/>
    <n v="445661"/>
    <x v="0"/>
    <x v="2"/>
    <s v="445"/>
    <s v="TVA déductible 20% Débits"/>
    <n v="29"/>
    <s v="FF00000015"/>
    <s v="MARANTZ Facture N° FF00000015"/>
    <x v="137"/>
    <n v="0"/>
  </r>
  <r>
    <s v="AC"/>
    <s v="Achats"/>
    <d v="2020-07-08T00:00:00"/>
    <x v="3"/>
    <x v="0"/>
    <s v="401BOSE"/>
    <x v="0"/>
    <x v="0"/>
    <s v="401"/>
    <s v="BOSE BELGIQUE"/>
    <n v="30"/>
    <s v="FFD00000004"/>
    <s v="BOSE BELGIQUE Facture d'acompte N° FFD00000004"/>
    <x v="0"/>
    <n v="12000"/>
  </r>
  <r>
    <s v="AC"/>
    <s v="Achats"/>
    <d v="2020-07-08T00:00:00"/>
    <x v="3"/>
    <x v="0"/>
    <n v="44586"/>
    <x v="0"/>
    <x v="2"/>
    <s v="445"/>
    <s v="Taxes sur le chiffre d'affaires sur factures non parvenues"/>
    <n v="30"/>
    <s v="FFD00000004"/>
    <s v="BOSE BELGIQUE Facture d'acompte N° FFD00000004"/>
    <x v="0"/>
    <n v="2000"/>
  </r>
  <r>
    <s v="AC"/>
    <s v="Achats"/>
    <d v="2020-07-08T00:00:00"/>
    <x v="3"/>
    <x v="0"/>
    <n v="4091"/>
    <x v="0"/>
    <x v="0"/>
    <s v="409"/>
    <s v="Fournisseurs - Avances et acomptes versés sur commandes"/>
    <n v="30"/>
    <s v="FFD00000004"/>
    <s v="BOSE BELGIQUE Facture d'acompte N° FFD00000004"/>
    <x v="138"/>
    <n v="0"/>
  </r>
  <r>
    <s v="AC"/>
    <s v="Achats"/>
    <d v="2020-07-08T00:00:00"/>
    <x v="3"/>
    <x v="0"/>
    <n v="44566"/>
    <x v="0"/>
    <x v="2"/>
    <s v="445"/>
    <s v="TVA sur autres biens et services"/>
    <n v="30"/>
    <s v="FFD00000004"/>
    <s v="BOSE BELGIQUE Facture d'acompte N° FFD00000004"/>
    <x v="139"/>
    <n v="0"/>
  </r>
  <r>
    <s v="AC"/>
    <s v="Achats"/>
    <d v="2020-07-10T00:00:00"/>
    <x v="3"/>
    <x v="0"/>
    <s v="401CAV"/>
    <x v="0"/>
    <x v="0"/>
    <s v="401"/>
    <s v="COMPTOIR DE L'AUDIOVISUEL"/>
    <n v="31"/>
    <s v="FF00000016"/>
    <s v="COMPTOIR DE L'AUDIOVISUEL Facture N° FF00000016"/>
    <x v="0"/>
    <n v="27952.61"/>
  </r>
  <r>
    <s v="AC"/>
    <s v="Achats"/>
    <d v="2020-07-10T00:00:00"/>
    <x v="3"/>
    <x v="0"/>
    <n v="60716"/>
    <x v="1"/>
    <x v="1"/>
    <s v="607"/>
    <s v="Achats de vidéo projecteurs - France"/>
    <n v="31"/>
    <s v="FF00000016"/>
    <s v="COMPTOIR DE L'AUDIOVISUEL Facture N° FF00000016"/>
    <x v="140"/>
    <n v="0"/>
  </r>
  <r>
    <s v="AC"/>
    <s v="Achats"/>
    <d v="2020-07-10T00:00:00"/>
    <x v="3"/>
    <x v="0"/>
    <n v="60711"/>
    <x v="1"/>
    <x v="1"/>
    <s v="607"/>
    <s v="Achats de téléviseurs - France"/>
    <n v="31"/>
    <s v="FF00000016"/>
    <s v="COMPTOIR DE L'AUDIOVISUEL Facture N° FF00000016"/>
    <x v="141"/>
    <n v="0"/>
  </r>
  <r>
    <s v="AC"/>
    <s v="Achats"/>
    <d v="2020-07-10T00:00:00"/>
    <x v="3"/>
    <x v="0"/>
    <n v="60712"/>
    <x v="1"/>
    <x v="1"/>
    <s v="607"/>
    <s v="Achats d'accessoires TV - France"/>
    <n v="31"/>
    <s v="FF00000016"/>
    <s v="COMPTOIR DE L'AUDIOVISUEL Facture N° FF00000016"/>
    <x v="142"/>
    <n v="0"/>
  </r>
  <r>
    <s v="AC"/>
    <s v="Achats"/>
    <d v="2020-07-10T00:00:00"/>
    <x v="3"/>
    <x v="0"/>
    <n v="60713"/>
    <x v="1"/>
    <x v="1"/>
    <s v="607"/>
    <s v="Achats Home Cinéma - France"/>
    <n v="31"/>
    <s v="FF00000016"/>
    <s v="COMPTOIR DE L'AUDIOVISUEL Facture N° FF00000016"/>
    <x v="143"/>
    <n v="0"/>
  </r>
  <r>
    <s v="AC"/>
    <s v="Achats"/>
    <d v="2020-07-10T00:00:00"/>
    <x v="3"/>
    <x v="0"/>
    <n v="6241"/>
    <x v="1"/>
    <x v="5"/>
    <s v="624"/>
    <s v="Transports sur achats"/>
    <n v="31"/>
    <s v="FF00000016"/>
    <s v="COMPTOIR DE L'AUDIOVISUEL Facture N° FF00000016"/>
    <x v="144"/>
    <n v="0"/>
  </r>
  <r>
    <s v="AC"/>
    <s v="Achats"/>
    <d v="2020-07-10T00:00:00"/>
    <x v="3"/>
    <x v="0"/>
    <n v="445661"/>
    <x v="0"/>
    <x v="2"/>
    <s v="445"/>
    <s v="TVA déductible 20% Débits"/>
    <n v="31"/>
    <s v="FF00000016"/>
    <s v="COMPTOIR DE L'AUDIOVISUEL Facture N° FF00000016"/>
    <x v="145"/>
    <n v="0"/>
  </r>
  <r>
    <s v="AC"/>
    <s v="Achats"/>
    <d v="2020-07-11T00:00:00"/>
    <x v="3"/>
    <x v="0"/>
    <s v="401MARANTZ"/>
    <x v="0"/>
    <x v="0"/>
    <s v="401"/>
    <s v="MARANTZ"/>
    <n v="32"/>
    <s v="AF00000002"/>
    <s v="MARANTZ Avoir N° AF00000002"/>
    <x v="146"/>
    <n v="0"/>
  </r>
  <r>
    <s v="AC"/>
    <s v="Achats"/>
    <d v="2020-07-11T00:00:00"/>
    <x v="3"/>
    <x v="0"/>
    <n v="60713"/>
    <x v="1"/>
    <x v="1"/>
    <s v="607"/>
    <s v="Achats Home Cinéma - France"/>
    <n v="32"/>
    <s v="AF00000002"/>
    <s v="MARANTZ Avoir N° AF00000002"/>
    <x v="0"/>
    <n v="382.32"/>
  </r>
  <r>
    <s v="AC"/>
    <s v="Achats"/>
    <d v="2020-07-11T00:00:00"/>
    <x v="3"/>
    <x v="0"/>
    <n v="6241"/>
    <x v="1"/>
    <x v="5"/>
    <s v="624"/>
    <s v="Transports sur achats"/>
    <n v="32"/>
    <s v="AF00000002"/>
    <s v="MARANTZ Avoir N° AF00000002"/>
    <x v="0"/>
    <n v="185"/>
  </r>
  <r>
    <s v="AC"/>
    <s v="Achats"/>
    <d v="2020-07-11T00:00:00"/>
    <x v="3"/>
    <x v="0"/>
    <n v="445661"/>
    <x v="0"/>
    <x v="2"/>
    <s v="445"/>
    <s v="TVA déductible 20% Débits"/>
    <n v="32"/>
    <s v="AF00000002"/>
    <s v="MARANTZ Avoir N° AF00000002"/>
    <x v="0"/>
    <n v="113.46"/>
  </r>
  <r>
    <s v="AC"/>
    <s v="Achats"/>
    <d v="2020-07-13T00:00:00"/>
    <x v="3"/>
    <x v="0"/>
    <s v="401BOSE"/>
    <x v="0"/>
    <x v="0"/>
    <s v="401"/>
    <s v="BOSE BELGIQUE"/>
    <n v="33"/>
    <s v="FF00000017"/>
    <s v="BOSE BELGIQUE Facture N° FF00000017"/>
    <x v="0"/>
    <n v="35977"/>
  </r>
  <r>
    <s v="AC"/>
    <s v="Achats"/>
    <d v="2020-07-13T00:00:00"/>
    <x v="3"/>
    <x v="0"/>
    <n v="4091"/>
    <x v="0"/>
    <x v="0"/>
    <s v="409"/>
    <s v="Fournisseurs - Avances et acomptes versés sur commandes"/>
    <n v="33"/>
    <s v="FF00000017"/>
    <s v="BOSE BELGIQUE Facture N° FF00000017"/>
    <x v="0"/>
    <n v="12000"/>
  </r>
  <r>
    <s v="AC"/>
    <s v="Achats"/>
    <d v="2020-07-13T00:00:00"/>
    <x v="3"/>
    <x v="0"/>
    <n v="60723"/>
    <x v="1"/>
    <x v="1"/>
    <s v="607"/>
    <s v="Achats Home Cinéma - Union européenne"/>
    <n v="33"/>
    <s v="FF00000017"/>
    <s v="BOSE BELGIQUE Facture N° FF00000017"/>
    <x v="147"/>
    <n v="0"/>
  </r>
  <r>
    <s v="AC"/>
    <s v="Achats"/>
    <d v="2020-07-13T00:00:00"/>
    <x v="3"/>
    <x v="0"/>
    <n v="44566"/>
    <x v="0"/>
    <x v="2"/>
    <s v="445"/>
    <s v="TVA sur autres biens et services"/>
    <n v="33"/>
    <s v="FF00000017"/>
    <s v="BOSE BELGIQUE Facture N° FF00000017"/>
    <x v="148"/>
    <n v="0"/>
  </r>
  <r>
    <s v="AC"/>
    <s v="Achats"/>
    <d v="2020-07-13T00:00:00"/>
    <x v="3"/>
    <x v="0"/>
    <n v="44521"/>
    <x v="0"/>
    <x v="2"/>
    <s v="445"/>
    <s v="TVA due intracommunautaire (biens) 20%"/>
    <n v="33"/>
    <s v="FF00000017"/>
    <s v="BOSE BELGIQUE Facture N° FF00000017"/>
    <x v="0"/>
    <n v="9595.4"/>
  </r>
  <r>
    <s v="AC"/>
    <s v="Achats"/>
    <d v="2020-07-13T00:00:00"/>
    <x v="3"/>
    <x v="0"/>
    <n v="44586"/>
    <x v="0"/>
    <x v="2"/>
    <s v="445"/>
    <s v="Taxes sur le chiffre d'affaires sur factures non parvenues"/>
    <n v="33"/>
    <s v="FF00000017"/>
    <s v="BOSE BELGIQUE Facture N° FF00000017"/>
    <x v="139"/>
    <n v="0"/>
  </r>
  <r>
    <s v="AC"/>
    <s v="Achats"/>
    <d v="2020-07-17T00:00:00"/>
    <x v="3"/>
    <x v="0"/>
    <s v="401CAV"/>
    <x v="0"/>
    <x v="0"/>
    <s v="401"/>
    <s v="COMPTOIR DE L'AUDIOVISUEL"/>
    <n v="34"/>
    <s v="AF00000003"/>
    <s v="COMPTOIR DE L'AUDIOVISUEL Avoir N° AF00000003"/>
    <x v="149"/>
    <n v="0"/>
  </r>
  <r>
    <s v="AC"/>
    <s v="Achats"/>
    <d v="2020-07-17T00:00:00"/>
    <x v="3"/>
    <x v="0"/>
    <n v="60711"/>
    <x v="1"/>
    <x v="1"/>
    <s v="607"/>
    <s v="Achats de téléviseurs - France"/>
    <n v="34"/>
    <s v="AF00000003"/>
    <s v="COMPTOIR DE L'AUDIOVISUEL Avoir N° AF00000003"/>
    <x v="0"/>
    <n v="182.4"/>
  </r>
  <r>
    <s v="AC"/>
    <s v="Achats"/>
    <d v="2020-07-17T00:00:00"/>
    <x v="3"/>
    <x v="0"/>
    <n v="60713"/>
    <x v="1"/>
    <x v="1"/>
    <s v="607"/>
    <s v="Achats Home Cinéma - France"/>
    <n v="34"/>
    <s v="AF00000003"/>
    <s v="COMPTOIR DE L'AUDIOVISUEL Avoir N° AF00000003"/>
    <x v="0"/>
    <n v="596"/>
  </r>
  <r>
    <s v="AC"/>
    <s v="Achats"/>
    <d v="2020-07-17T00:00:00"/>
    <x v="3"/>
    <x v="0"/>
    <n v="6241"/>
    <x v="1"/>
    <x v="5"/>
    <s v="624"/>
    <s v="Transports sur achats"/>
    <n v="34"/>
    <s v="AF00000003"/>
    <s v="COMPTOIR DE L'AUDIOVISUEL Avoir N° AF00000003"/>
    <x v="0"/>
    <n v="168"/>
  </r>
  <r>
    <s v="AC"/>
    <s v="Achats"/>
    <d v="2020-07-17T00:00:00"/>
    <x v="3"/>
    <x v="0"/>
    <n v="445661"/>
    <x v="0"/>
    <x v="2"/>
    <s v="445"/>
    <s v="TVA déductible 20% Débits"/>
    <n v="34"/>
    <s v="AF00000003"/>
    <s v="COMPTOIR DE L'AUDIOVISUEL Avoir N° AF00000003"/>
    <x v="0"/>
    <n v="189.28"/>
  </r>
  <r>
    <s v="AC"/>
    <s v="Achats"/>
    <d v="2020-07-18T00:00:00"/>
    <x v="3"/>
    <x v="0"/>
    <s v="401LGF"/>
    <x v="0"/>
    <x v="0"/>
    <s v="401"/>
    <s v="LG FRANCE"/>
    <n v="35"/>
    <s v="FFD00000005"/>
    <s v="LG FRANCE Facture d'acompte N° FFD00000005"/>
    <x v="0"/>
    <n v="18000"/>
  </r>
  <r>
    <s v="AC"/>
    <s v="Achats"/>
    <d v="2020-07-18T00:00:00"/>
    <x v="3"/>
    <x v="0"/>
    <n v="44586"/>
    <x v="0"/>
    <x v="2"/>
    <s v="445"/>
    <s v="Taxes sur le chiffre d'affaires sur factures non parvenues"/>
    <n v="35"/>
    <s v="FFD00000005"/>
    <s v="LG FRANCE Facture d'acompte N° FFD00000005"/>
    <x v="0"/>
    <n v="3000"/>
  </r>
  <r>
    <s v="AC"/>
    <s v="Achats"/>
    <d v="2020-07-18T00:00:00"/>
    <x v="3"/>
    <x v="0"/>
    <n v="4091"/>
    <x v="0"/>
    <x v="0"/>
    <s v="409"/>
    <s v="Fournisseurs - Avances et acomptes versés sur commandes"/>
    <n v="35"/>
    <s v="FFD00000005"/>
    <s v="LG FRANCE Facture d'acompte N° FFD00000005"/>
    <x v="42"/>
    <n v="0"/>
  </r>
  <r>
    <s v="AC"/>
    <s v="Achats"/>
    <d v="2020-07-18T00:00:00"/>
    <x v="3"/>
    <x v="0"/>
    <n v="445661"/>
    <x v="0"/>
    <x v="2"/>
    <s v="445"/>
    <s v="TVA déductible 20% Débits"/>
    <n v="35"/>
    <s v="FFD00000005"/>
    <s v="LG FRANCE Facture d'acompte N° FFD00000005"/>
    <x v="150"/>
    <n v="0"/>
  </r>
  <r>
    <s v="AC"/>
    <s v="Achats"/>
    <d v="2020-07-24T00:00:00"/>
    <x v="3"/>
    <x v="0"/>
    <n v="6231"/>
    <x v="1"/>
    <x v="5"/>
    <s v="623"/>
    <s v="Annonces et insertions"/>
    <n v="187"/>
    <s v="FA 6564"/>
    <s v="PUBLICIS CAMPAGNE ANNONCES PRESSE LOCALE"/>
    <x v="86"/>
    <n v="0"/>
  </r>
  <r>
    <s v="AC"/>
    <s v="Achats"/>
    <d v="2020-07-24T00:00:00"/>
    <x v="3"/>
    <x v="0"/>
    <n v="44566"/>
    <x v="0"/>
    <x v="2"/>
    <s v="445"/>
    <s v="TVA sur autres biens et services"/>
    <n v="187"/>
    <s v="FA 6564"/>
    <s v="PUBLICIS CAMPAGNE ANNONCES PRESSE LOCALE"/>
    <x v="87"/>
    <n v="0"/>
  </r>
  <r>
    <s v="AC"/>
    <s v="Achats"/>
    <d v="2020-07-24T00:00:00"/>
    <x v="3"/>
    <x v="0"/>
    <s v="401PUBLICIS"/>
    <x v="0"/>
    <x v="0"/>
    <s v="401"/>
    <s v="PUBLICIS AGENCE REGIONALE NANCY"/>
    <n v="187"/>
    <s v="FA 6564"/>
    <s v="PUBLICIS CAMPAGNE ANNONCES PRESSE LOCALE"/>
    <x v="0"/>
    <n v="5496"/>
  </r>
  <r>
    <s v="AC"/>
    <s v="Achats"/>
    <d v="2020-07-31T00:00:00"/>
    <x v="3"/>
    <x v="0"/>
    <n v="60611"/>
    <x v="1"/>
    <x v="1"/>
    <s v="606"/>
    <s v="Electricité, Essence, Gaz"/>
    <n v="137"/>
    <s v="RC 17/07-01"/>
    <s v="RELEVE CARBURANT GO VU JUILLET 2017"/>
    <x v="151"/>
    <n v="0"/>
  </r>
  <r>
    <s v="AC"/>
    <s v="Achats"/>
    <d v="2020-07-31T00:00:00"/>
    <x v="3"/>
    <x v="0"/>
    <n v="445661"/>
    <x v="0"/>
    <x v="2"/>
    <s v="445"/>
    <s v="TVA déductible 20% Débits"/>
    <n v="137"/>
    <s v="RC 17/07-01"/>
    <s v="RELEVE CARBURANT GO VU JUILLET 2017"/>
    <x v="152"/>
    <n v="0"/>
  </r>
  <r>
    <s v="AC"/>
    <s v="Achats"/>
    <d v="2020-07-31T00:00:00"/>
    <x v="3"/>
    <x v="0"/>
    <s v="401SSLEFEVRE"/>
    <x v="0"/>
    <x v="0"/>
    <s v="401"/>
    <s v="STATION SERVICE LEFEVRE NANCY"/>
    <n v="137"/>
    <s v="RC 17/07-01"/>
    <s v="RELEVE CARBURANT GO VU JUILLET 2017"/>
    <x v="0"/>
    <n v="261.60000000000002"/>
  </r>
  <r>
    <s v="AC"/>
    <s v="Achats"/>
    <d v="2020-07-31T00:00:00"/>
    <x v="3"/>
    <x v="0"/>
    <n v="60611"/>
    <x v="1"/>
    <x v="1"/>
    <s v="606"/>
    <s v="Electricité, Essence, Gaz"/>
    <n v="142"/>
    <s v="RC 17/07/-02"/>
    <s v="RELEVE CARBURANT SP 95 JUILLET 2017"/>
    <x v="153"/>
    <n v="0"/>
  </r>
  <r>
    <s v="AC"/>
    <s v="Achats"/>
    <d v="2020-07-31T00:00:00"/>
    <x v="3"/>
    <x v="0"/>
    <n v="445661"/>
    <x v="0"/>
    <x v="2"/>
    <s v="445"/>
    <s v="TVA déductible 20% Débits"/>
    <n v="142"/>
    <s v="RC 17/07/-02"/>
    <s v="RELEVE CARBURANT SP 95 JUILLET 2017"/>
    <x v="154"/>
    <n v="0"/>
  </r>
  <r>
    <s v="AC"/>
    <s v="Achats"/>
    <d v="2020-07-31T00:00:00"/>
    <x v="3"/>
    <x v="0"/>
    <s v="401SSLEFEVRE"/>
    <x v="0"/>
    <x v="0"/>
    <s v="401"/>
    <s v="STATION SERVICE LEFEVRE NANCY"/>
    <n v="142"/>
    <s v="RC 17/07/-02"/>
    <s v="RELEVE CARBURANT SP 95 JUILLET 2017"/>
    <x v="0"/>
    <n v="79.180000000000007"/>
  </r>
  <r>
    <s v="AC"/>
    <s v="Achats"/>
    <d v="2020-07-31T00:00:00"/>
    <x v="3"/>
    <x v="0"/>
    <n v="6242"/>
    <x v="1"/>
    <x v="5"/>
    <s v="624"/>
    <s v="Transports sur ventes"/>
    <n v="159"/>
    <s v="FTRA 07/17"/>
    <s v="TRANSPORT DE L'EST  FACT JUILLET 2017"/>
    <x v="155"/>
    <n v="0"/>
  </r>
  <r>
    <s v="AC"/>
    <s v="Achats"/>
    <d v="2020-07-31T00:00:00"/>
    <x v="3"/>
    <x v="0"/>
    <n v="445661"/>
    <x v="0"/>
    <x v="2"/>
    <s v="445"/>
    <s v="TVA déductible 20% Débits"/>
    <n v="159"/>
    <s v="FTRA 07/17"/>
    <s v="TRANSPORT DE L'EST  FACT JUILLET 2017"/>
    <x v="156"/>
    <n v="0"/>
  </r>
  <r>
    <s v="AC"/>
    <s v="Achats"/>
    <d v="2020-07-31T00:00:00"/>
    <x v="3"/>
    <x v="0"/>
    <s v="401TRANSPORTS"/>
    <x v="0"/>
    <x v="0"/>
    <s v="401"/>
    <s v="TRANSPORT DE L'EST"/>
    <n v="159"/>
    <s v="FTRA 07/17"/>
    <s v="TRANSPORT DE L'EST  FACT JUILLET 2017"/>
    <x v="0"/>
    <n v="646.79999999999995"/>
  </r>
  <r>
    <s v="AC"/>
    <s v="Achats"/>
    <d v="2020-07-31T00:00:00"/>
    <x v="3"/>
    <x v="0"/>
    <n v="6261"/>
    <x v="1"/>
    <x v="5"/>
    <s v="626"/>
    <s v="Frais de télécommunications"/>
    <n v="160"/>
    <s v="FTEL 07/17"/>
    <s v="ORANGE ABONNEMENT JUILLET 2017"/>
    <x v="157"/>
    <n v="0"/>
  </r>
  <r>
    <s v="AC"/>
    <s v="Achats"/>
    <d v="2020-07-31T00:00:00"/>
    <x v="3"/>
    <x v="0"/>
    <n v="445661"/>
    <x v="0"/>
    <x v="2"/>
    <s v="445"/>
    <s v="TVA déductible 20% Débits"/>
    <n v="160"/>
    <s v="FTEL 07/17"/>
    <s v="ORANGE ABONNEMENT JUILLET 2017"/>
    <x v="158"/>
    <n v="0"/>
  </r>
  <r>
    <s v="AC"/>
    <s v="Achats"/>
    <d v="2020-07-31T00:00:00"/>
    <x v="3"/>
    <x v="0"/>
    <s v="401ORANGE"/>
    <x v="0"/>
    <x v="0"/>
    <s v="401"/>
    <s v="ORANGE"/>
    <n v="160"/>
    <s v="FTEL 07/17"/>
    <s v="ORANGE ABONNEMENT JUILLET 2017"/>
    <x v="0"/>
    <n v="307.2"/>
  </r>
  <r>
    <s v="AC"/>
    <s v="Achats"/>
    <d v="2020-08-02T00:00:00"/>
    <x v="4"/>
    <x v="0"/>
    <s v="401SAMSUNG"/>
    <x v="0"/>
    <x v="0"/>
    <s v="401"/>
    <s v="SAMSUNG ELECTRONICS BELGIQUE"/>
    <n v="37"/>
    <s v="FF00000018"/>
    <s v="SAMSUNG ELECTRONICS BELGIQUE Facture N° FF00000018"/>
    <x v="0"/>
    <n v="160905.35999999999"/>
  </r>
  <r>
    <s v="AC"/>
    <s v="Achats"/>
    <d v="2020-08-02T00:00:00"/>
    <x v="4"/>
    <x v="0"/>
    <n v="60722"/>
    <x v="1"/>
    <x v="1"/>
    <s v="607"/>
    <s v="Achats d'accessoires TV - Union européenne"/>
    <n v="37"/>
    <s v="FF00000018"/>
    <s v="SAMSUNG ELECTRONICS BELGIQUE Facture N° FF00000018"/>
    <x v="159"/>
    <n v="0"/>
  </r>
  <r>
    <s v="AC"/>
    <s v="Achats"/>
    <d v="2020-08-02T00:00:00"/>
    <x v="4"/>
    <x v="0"/>
    <n v="60724"/>
    <x v="1"/>
    <x v="1"/>
    <s v="607"/>
    <s v="Achats de lecteurs et enregistreurs - Union Européenne"/>
    <n v="37"/>
    <s v="FF00000018"/>
    <s v="SAMSUNG ELECTRONICS BELGIQUE Facture N° FF00000018"/>
    <x v="160"/>
    <n v="0"/>
  </r>
  <r>
    <s v="AC"/>
    <s v="Achats"/>
    <d v="2020-08-02T00:00:00"/>
    <x v="4"/>
    <x v="0"/>
    <n v="60723"/>
    <x v="1"/>
    <x v="1"/>
    <s v="607"/>
    <s v="Achats Home Cinéma - Union européenne"/>
    <n v="37"/>
    <s v="FF00000018"/>
    <s v="SAMSUNG ELECTRONICS BELGIQUE Facture N° FF00000018"/>
    <x v="161"/>
    <n v="0"/>
  </r>
  <r>
    <s v="AC"/>
    <s v="Achats"/>
    <d v="2020-08-02T00:00:00"/>
    <x v="4"/>
    <x v="0"/>
    <n v="60721"/>
    <x v="1"/>
    <x v="1"/>
    <s v="607"/>
    <s v="Achats de téléviseurs - Union Européenne"/>
    <n v="37"/>
    <s v="FF00000018"/>
    <s v="SAMSUNG ELECTRONICS BELGIQUE Facture N° FF00000018"/>
    <x v="162"/>
    <n v="0"/>
  </r>
  <r>
    <s v="AC"/>
    <s v="Achats"/>
    <d v="2020-08-02T00:00:00"/>
    <x v="4"/>
    <x v="0"/>
    <n v="44566"/>
    <x v="0"/>
    <x v="2"/>
    <s v="445"/>
    <s v="TVA sur autres biens et services"/>
    <n v="37"/>
    <s v="FF00000018"/>
    <s v="SAMSUNG ELECTRONICS BELGIQUE Facture N° FF00000018"/>
    <x v="163"/>
    <n v="0"/>
  </r>
  <r>
    <s v="AC"/>
    <s v="Achats"/>
    <d v="2020-08-02T00:00:00"/>
    <x v="4"/>
    <x v="0"/>
    <n v="44521"/>
    <x v="0"/>
    <x v="2"/>
    <s v="445"/>
    <s v="TVA due intracommunautaire (biens) 20%"/>
    <n v="37"/>
    <s v="FF00000018"/>
    <s v="SAMSUNG ELECTRONICS BELGIQUE Facture N° FF00000018"/>
    <x v="0"/>
    <n v="32181.07"/>
  </r>
  <r>
    <s v="AC"/>
    <s v="Achats"/>
    <d v="2020-08-02T00:00:00"/>
    <x v="4"/>
    <x v="0"/>
    <s v="401MELICONI"/>
    <x v="0"/>
    <x v="0"/>
    <s v="401"/>
    <s v="MELICONI FRANCE"/>
    <n v="38"/>
    <s v="FF00000019"/>
    <s v="MELICONI FRANCE Facture N° FF00000019"/>
    <x v="0"/>
    <n v="4867.54"/>
  </r>
  <r>
    <s v="AC"/>
    <s v="Achats"/>
    <d v="2020-08-02T00:00:00"/>
    <x v="4"/>
    <x v="0"/>
    <n v="60712"/>
    <x v="1"/>
    <x v="1"/>
    <s v="607"/>
    <s v="Achats d'accessoires TV - France"/>
    <n v="38"/>
    <s v="FF00000019"/>
    <s v="MELICONI FRANCE Facture N° FF00000019"/>
    <x v="164"/>
    <n v="0"/>
  </r>
  <r>
    <s v="AC"/>
    <s v="Achats"/>
    <d v="2020-08-02T00:00:00"/>
    <x v="4"/>
    <x v="0"/>
    <n v="445661"/>
    <x v="0"/>
    <x v="2"/>
    <s v="445"/>
    <s v="TVA déductible 20% Débits"/>
    <n v="38"/>
    <s v="FF00000019"/>
    <s v="MELICONI FRANCE Facture N° FF00000019"/>
    <x v="165"/>
    <n v="0"/>
  </r>
  <r>
    <s v="AC"/>
    <s v="Achats"/>
    <d v="2020-08-02T00:00:00"/>
    <x v="4"/>
    <x v="0"/>
    <s v="401LGF"/>
    <x v="0"/>
    <x v="0"/>
    <s v="401"/>
    <s v="LG FRANCE"/>
    <n v="39"/>
    <s v="FF00000020"/>
    <s v="LG FRANCE Facture N° FF00000020"/>
    <x v="0"/>
    <n v="39153.599999999999"/>
  </r>
  <r>
    <s v="AC"/>
    <s v="Achats"/>
    <d v="2020-08-02T00:00:00"/>
    <x v="4"/>
    <x v="0"/>
    <n v="4091"/>
    <x v="0"/>
    <x v="0"/>
    <s v="409"/>
    <s v="Fournisseurs - Avances et acomptes versés sur commandes"/>
    <n v="39"/>
    <s v="FF00000020"/>
    <s v="LG FRANCE Facture N° FF00000020"/>
    <x v="0"/>
    <n v="18000"/>
  </r>
  <r>
    <s v="AC"/>
    <s v="Achats"/>
    <d v="2020-08-02T00:00:00"/>
    <x v="4"/>
    <x v="0"/>
    <n v="60711"/>
    <x v="1"/>
    <x v="1"/>
    <s v="607"/>
    <s v="Achats de téléviseurs - France"/>
    <n v="39"/>
    <s v="FF00000020"/>
    <s v="LG FRANCE Facture N° FF00000020"/>
    <x v="166"/>
    <n v="0"/>
  </r>
  <r>
    <s v="AC"/>
    <s v="Achats"/>
    <d v="2020-08-02T00:00:00"/>
    <x v="4"/>
    <x v="0"/>
    <n v="445661"/>
    <x v="0"/>
    <x v="2"/>
    <s v="445"/>
    <s v="TVA déductible 20% Débits"/>
    <n v="39"/>
    <s v="FF00000020"/>
    <s v="LG FRANCE Facture N° FF00000020"/>
    <x v="167"/>
    <n v="0"/>
  </r>
  <r>
    <s v="AC"/>
    <s v="Achats"/>
    <d v="2020-08-02T00:00:00"/>
    <x v="4"/>
    <x v="0"/>
    <n v="44586"/>
    <x v="0"/>
    <x v="2"/>
    <s v="445"/>
    <s v="Taxes sur le chiffre d'affaires sur factures non parvenues"/>
    <n v="39"/>
    <s v="FF00000020"/>
    <s v="LG FRANCE Facture N° FF00000020"/>
    <x v="150"/>
    <n v="0"/>
  </r>
  <r>
    <s v="AC"/>
    <s v="Achats"/>
    <d v="2020-08-04T00:00:00"/>
    <x v="4"/>
    <x v="0"/>
    <s v="401BOSE"/>
    <x v="0"/>
    <x v="0"/>
    <s v="401"/>
    <s v="BOSE BELGIQUE"/>
    <n v="40"/>
    <s v="FF00000021"/>
    <s v="BOSE BELGIQUE Facture N° FF00000021"/>
    <x v="0"/>
    <n v="65071.5"/>
  </r>
  <r>
    <s v="AC"/>
    <s v="Achats"/>
    <d v="2020-08-04T00:00:00"/>
    <x v="4"/>
    <x v="0"/>
    <n v="60723"/>
    <x v="1"/>
    <x v="1"/>
    <s v="607"/>
    <s v="Achats Home Cinéma - Union européenne"/>
    <n v="40"/>
    <s v="FF00000021"/>
    <s v="BOSE BELGIQUE Facture N° FF00000021"/>
    <x v="168"/>
    <n v="0"/>
  </r>
  <r>
    <s v="AC"/>
    <s v="Achats"/>
    <d v="2020-08-04T00:00:00"/>
    <x v="4"/>
    <x v="0"/>
    <n v="44566"/>
    <x v="0"/>
    <x v="2"/>
    <s v="445"/>
    <s v="TVA sur autres biens et services"/>
    <n v="40"/>
    <s v="FF00000021"/>
    <s v="BOSE BELGIQUE Facture N° FF00000021"/>
    <x v="169"/>
    <n v="0"/>
  </r>
  <r>
    <s v="AC"/>
    <s v="Achats"/>
    <d v="2020-08-04T00:00:00"/>
    <x v="4"/>
    <x v="0"/>
    <n v="44521"/>
    <x v="0"/>
    <x v="2"/>
    <s v="445"/>
    <s v="TVA due intracommunautaire (biens) 20%"/>
    <n v="40"/>
    <s v="FF00000021"/>
    <s v="BOSE BELGIQUE Facture N° FF00000021"/>
    <x v="0"/>
    <n v="13014.3"/>
  </r>
  <r>
    <s v="AC"/>
    <s v="Achats"/>
    <d v="2020-08-11T00:00:00"/>
    <x v="4"/>
    <x v="0"/>
    <s v="401BOSE"/>
    <x v="0"/>
    <x v="0"/>
    <s v="401"/>
    <s v="BOSE BELGIQUE"/>
    <n v="42"/>
    <s v="AF00000004"/>
    <s v="BOSE BELGIQUE Avoir N° AF00000004"/>
    <x v="170"/>
    <n v="0"/>
  </r>
  <r>
    <s v="AC"/>
    <s v="Achats"/>
    <d v="2020-08-11T00:00:00"/>
    <x v="4"/>
    <x v="0"/>
    <n v="60723"/>
    <x v="1"/>
    <x v="1"/>
    <s v="607"/>
    <s v="Achats Home Cinéma - Union européenne"/>
    <n v="42"/>
    <s v="AF00000004"/>
    <s v="BOSE BELGIQUE Avoir N° AF00000004"/>
    <x v="0"/>
    <n v="807.95"/>
  </r>
  <r>
    <s v="AC"/>
    <s v="Achats"/>
    <d v="2020-08-11T00:00:00"/>
    <x v="4"/>
    <x v="0"/>
    <n v="44566"/>
    <x v="0"/>
    <x v="2"/>
    <s v="445"/>
    <s v="TVA sur autres biens et services"/>
    <n v="42"/>
    <s v="AF00000004"/>
    <s v="BOSE BELGIQUE Avoir N° AF00000004"/>
    <x v="0"/>
    <n v="161.59"/>
  </r>
  <r>
    <s v="AC"/>
    <s v="Achats"/>
    <d v="2020-08-11T00:00:00"/>
    <x v="4"/>
    <x v="0"/>
    <n v="44521"/>
    <x v="0"/>
    <x v="2"/>
    <s v="445"/>
    <s v="TVA due intracommunautaire (biens) 20%"/>
    <n v="42"/>
    <s v="AF00000004"/>
    <s v="BOSE BELGIQUE Avoir N° AF00000004"/>
    <x v="171"/>
    <n v="0"/>
  </r>
  <r>
    <s v="AC"/>
    <s v="Achats"/>
    <d v="2020-08-30T00:00:00"/>
    <x v="4"/>
    <x v="0"/>
    <n v="6242"/>
    <x v="1"/>
    <x v="5"/>
    <s v="624"/>
    <s v="Transports sur ventes"/>
    <n v="159"/>
    <s v="FTRA 08/17"/>
    <s v="TRANSPORT DE L'EST  FACT AOUT 2017"/>
    <x v="172"/>
    <n v="0"/>
  </r>
  <r>
    <s v="AC"/>
    <s v="Achats"/>
    <d v="2020-08-30T00:00:00"/>
    <x v="4"/>
    <x v="0"/>
    <n v="445661"/>
    <x v="0"/>
    <x v="2"/>
    <s v="445"/>
    <s v="TVA déductible 20% Débits"/>
    <n v="159"/>
    <s v="FTRA 08/17"/>
    <s v="TRANSPORT DE L'EST  FACT AOUT 2017"/>
    <x v="173"/>
    <n v="0"/>
  </r>
  <r>
    <s v="AC"/>
    <s v="Achats"/>
    <d v="2020-08-30T00:00:00"/>
    <x v="4"/>
    <x v="0"/>
    <s v="401TRANSPORTS"/>
    <x v="0"/>
    <x v="0"/>
    <s v="401"/>
    <s v="TRANSPORT DE L'EST"/>
    <n v="159"/>
    <s v="FTRA 08/17"/>
    <s v="TRANSPORT DE L'EST  FACT AOUT 2017"/>
    <x v="0"/>
    <n v="639"/>
  </r>
  <r>
    <s v="AC"/>
    <s v="Achats"/>
    <d v="2020-08-31T00:00:00"/>
    <x v="4"/>
    <x v="0"/>
    <n v="60611"/>
    <x v="1"/>
    <x v="1"/>
    <s v="606"/>
    <s v="Electricité, Essence, Gaz"/>
    <n v="137"/>
    <s v="RC 17/08-01"/>
    <s v="RELEVE CARBURANT GO VU AOUT 2017"/>
    <x v="151"/>
    <n v="0"/>
  </r>
  <r>
    <s v="AC"/>
    <s v="Achats"/>
    <d v="2020-08-31T00:00:00"/>
    <x v="4"/>
    <x v="0"/>
    <n v="445661"/>
    <x v="0"/>
    <x v="2"/>
    <s v="445"/>
    <s v="TVA déductible 20% Débits"/>
    <n v="137"/>
    <s v="RC 17/08-01"/>
    <s v="RELEVE CARBURANT GO VU AOUT 2017"/>
    <x v="152"/>
    <n v="0"/>
  </r>
  <r>
    <s v="AC"/>
    <s v="Achats"/>
    <d v="2020-08-31T00:00:00"/>
    <x v="4"/>
    <x v="0"/>
    <s v="401SSLEFEVRE"/>
    <x v="0"/>
    <x v="0"/>
    <s v="401"/>
    <s v="STATION SERVICE LEFEVRE NANCY"/>
    <n v="137"/>
    <s v="RC 17/08-01"/>
    <s v="RELEVE CARBURANT GO VU AOUT 2017"/>
    <x v="0"/>
    <n v="261.60000000000002"/>
  </r>
  <r>
    <s v="AC"/>
    <s v="Achats"/>
    <d v="2020-08-31T00:00:00"/>
    <x v="4"/>
    <x v="0"/>
    <n v="60611"/>
    <x v="1"/>
    <x v="1"/>
    <s v="606"/>
    <s v="Electricité, Essence, Gaz"/>
    <n v="142"/>
    <s v="RC 17/08/-02"/>
    <s v="RELEVE CARBURANT SP 95 AOUT 2017"/>
    <x v="174"/>
    <n v="0"/>
  </r>
  <r>
    <s v="AC"/>
    <s v="Achats"/>
    <d v="2020-08-31T00:00:00"/>
    <x v="4"/>
    <x v="0"/>
    <n v="445661"/>
    <x v="0"/>
    <x v="2"/>
    <s v="445"/>
    <s v="TVA déductible 20% Débits"/>
    <n v="142"/>
    <s v="RC 17/08/-02"/>
    <s v="RELEVE CARBURANT SP 95 AOUT 2017"/>
    <x v="175"/>
    <n v="0"/>
  </r>
  <r>
    <s v="AC"/>
    <s v="Achats"/>
    <d v="2020-08-31T00:00:00"/>
    <x v="4"/>
    <x v="0"/>
    <s v="401SSLEFEVRE"/>
    <x v="0"/>
    <x v="0"/>
    <s v="401"/>
    <s v="STATION SERVICE LEFEVRE NANCY"/>
    <n v="142"/>
    <s v="RC 17/08/-02"/>
    <s v="RELEVE CARBURANT SP 95 AOUT 2017"/>
    <x v="0"/>
    <n v="66"/>
  </r>
  <r>
    <s v="AC"/>
    <s v="Achats"/>
    <d v="2020-08-31T00:00:00"/>
    <x v="4"/>
    <x v="0"/>
    <n v="6261"/>
    <x v="1"/>
    <x v="5"/>
    <s v="626"/>
    <s v="Frais de télécommunications"/>
    <n v="160"/>
    <s v="FTEL 08/17"/>
    <s v="ORANGE ABONNEMENT AOUT 2017"/>
    <x v="176"/>
    <n v="0"/>
  </r>
  <r>
    <s v="AC"/>
    <s v="Achats"/>
    <d v="2020-08-31T00:00:00"/>
    <x v="4"/>
    <x v="0"/>
    <n v="445661"/>
    <x v="0"/>
    <x v="2"/>
    <s v="445"/>
    <s v="TVA déductible 20% Débits"/>
    <n v="160"/>
    <s v="FTEL 08/17"/>
    <s v="ORANGE ABONNEMENT AOUT 2017"/>
    <x v="177"/>
    <n v="0"/>
  </r>
  <r>
    <s v="AC"/>
    <s v="Achats"/>
    <d v="2020-08-31T00:00:00"/>
    <x v="4"/>
    <x v="0"/>
    <s v="401ORANGE"/>
    <x v="0"/>
    <x v="0"/>
    <s v="401"/>
    <s v="ORANGE"/>
    <n v="160"/>
    <s v="FTEL 08/17"/>
    <s v="ORANGE ABONNEMENT AOUT 2017"/>
    <x v="0"/>
    <n v="292.8"/>
  </r>
  <r>
    <s v="AC"/>
    <s v="Achats"/>
    <d v="2020-09-04T00:00:00"/>
    <x v="5"/>
    <x v="0"/>
    <s v="401GRU"/>
    <x v="0"/>
    <x v="0"/>
    <s v="401"/>
    <s v="GRUNDIG ALLEMAGNE"/>
    <n v="50"/>
    <s v="FF00000022"/>
    <s v="GRUNDIG ALLEMAGNE Facture N° FF00000022"/>
    <x v="0"/>
    <n v="36524"/>
  </r>
  <r>
    <s v="AC"/>
    <s v="Achats"/>
    <d v="2020-09-04T00:00:00"/>
    <x v="5"/>
    <x v="0"/>
    <n v="60721"/>
    <x v="1"/>
    <x v="1"/>
    <s v="607"/>
    <s v="Achats de téléviseurs - Union Européenne"/>
    <n v="50"/>
    <s v="FF00000022"/>
    <s v="GRUNDIG ALLEMAGNE Facture N° FF00000022"/>
    <x v="178"/>
    <n v="0"/>
  </r>
  <r>
    <s v="AC"/>
    <s v="Achats"/>
    <d v="2020-09-04T00:00:00"/>
    <x v="5"/>
    <x v="0"/>
    <n v="44566"/>
    <x v="0"/>
    <x v="2"/>
    <s v="445"/>
    <s v="TVA sur autres biens et services"/>
    <n v="50"/>
    <s v="FF00000022"/>
    <s v="GRUNDIG ALLEMAGNE Facture N° FF00000022"/>
    <x v="179"/>
    <n v="0"/>
  </r>
  <r>
    <s v="AC"/>
    <s v="Achats"/>
    <d v="2020-09-04T00:00:00"/>
    <x v="5"/>
    <x v="0"/>
    <n v="44521"/>
    <x v="0"/>
    <x v="2"/>
    <s v="445"/>
    <s v="TVA due intracommunautaire (biens) 20%"/>
    <n v="50"/>
    <s v="FF00000022"/>
    <s v="GRUNDIG ALLEMAGNE Facture N° FF00000022"/>
    <x v="0"/>
    <n v="7304.8"/>
  </r>
  <r>
    <s v="AC"/>
    <s v="Achats"/>
    <d v="2020-09-04T00:00:00"/>
    <x v="5"/>
    <x v="0"/>
    <s v="401ACER"/>
    <x v="0"/>
    <x v="0"/>
    <s v="401"/>
    <s v="ACER COMPUTER FRANCE"/>
    <n v="51"/>
    <s v="FF00000023"/>
    <s v="ACER COMPUTER FRANCE Facture N° FF00000023"/>
    <x v="0"/>
    <n v="36510.300000000003"/>
  </r>
  <r>
    <s v="AC"/>
    <s v="Achats"/>
    <d v="2020-09-04T00:00:00"/>
    <x v="5"/>
    <x v="0"/>
    <n v="60712"/>
    <x v="1"/>
    <x v="1"/>
    <s v="607"/>
    <s v="Achats d'accessoires TV - France"/>
    <n v="51"/>
    <s v="FF00000023"/>
    <s v="ACER COMPUTER FRANCE Facture N° FF00000023"/>
    <x v="180"/>
    <n v="0"/>
  </r>
  <r>
    <s v="AC"/>
    <s v="Achats"/>
    <d v="2020-09-04T00:00:00"/>
    <x v="5"/>
    <x v="0"/>
    <n v="60716"/>
    <x v="1"/>
    <x v="1"/>
    <s v="607"/>
    <s v="Achats de vidéo projecteurs - France"/>
    <n v="51"/>
    <s v="FF00000023"/>
    <s v="ACER COMPUTER FRANCE Facture N° FF00000023"/>
    <x v="181"/>
    <n v="0"/>
  </r>
  <r>
    <s v="AC"/>
    <s v="Achats"/>
    <d v="2020-09-04T00:00:00"/>
    <x v="5"/>
    <x v="0"/>
    <n v="60715"/>
    <x v="1"/>
    <x v="1"/>
    <s v="607"/>
    <s v="Achats de pièces détachées - France"/>
    <n v="51"/>
    <s v="FF00000023"/>
    <s v="ACER COMPUTER FRANCE Facture N° FF00000023"/>
    <x v="182"/>
    <n v="0"/>
  </r>
  <r>
    <s v="AC"/>
    <s v="Achats"/>
    <d v="2020-09-04T00:00:00"/>
    <x v="5"/>
    <x v="0"/>
    <n v="445661"/>
    <x v="0"/>
    <x v="2"/>
    <s v="445"/>
    <s v="TVA déductible 20% Débits"/>
    <n v="51"/>
    <s v="FF00000023"/>
    <s v="ACER COMPUTER FRANCE Facture N° FF00000023"/>
    <x v="183"/>
    <n v="0"/>
  </r>
  <r>
    <s v="AC"/>
    <s v="Achats"/>
    <d v="2020-09-05T00:00:00"/>
    <x v="5"/>
    <x v="0"/>
    <s v="401YAMAHA"/>
    <x v="0"/>
    <x v="0"/>
    <s v="401"/>
    <s v="YAMAHA AUDIO PRODUCTS"/>
    <n v="52"/>
    <s v="FF00000024"/>
    <s v="YAMAHA AUDIO PRODUCTS Facture N° FF00000024"/>
    <x v="0"/>
    <n v="45244.5"/>
  </r>
  <r>
    <s v="AC"/>
    <s v="Achats"/>
    <d v="2020-09-05T00:00:00"/>
    <x v="5"/>
    <x v="0"/>
    <n v="60713"/>
    <x v="1"/>
    <x v="1"/>
    <s v="607"/>
    <s v="Achats Home Cinéma - France"/>
    <n v="52"/>
    <s v="FF00000024"/>
    <s v="YAMAHA AUDIO PRODUCTS Facture N° FF00000024"/>
    <x v="184"/>
    <n v="0"/>
  </r>
  <r>
    <s v="AC"/>
    <s v="Achats"/>
    <d v="2020-09-05T00:00:00"/>
    <x v="5"/>
    <x v="0"/>
    <n v="6241"/>
    <x v="1"/>
    <x v="5"/>
    <s v="624"/>
    <s v="Transports sur achats"/>
    <n v="52"/>
    <s v="FF00000024"/>
    <s v="YAMAHA AUDIO PRODUCTS Facture N° FF00000024"/>
    <x v="65"/>
    <n v="0"/>
  </r>
  <r>
    <s v="AC"/>
    <s v="Achats"/>
    <d v="2020-09-05T00:00:00"/>
    <x v="5"/>
    <x v="0"/>
    <n v="445661"/>
    <x v="0"/>
    <x v="2"/>
    <s v="445"/>
    <s v="TVA déductible 20% Débits"/>
    <n v="52"/>
    <s v="FF00000024"/>
    <s v="YAMAHA AUDIO PRODUCTS Facture N° FF00000024"/>
    <x v="185"/>
    <n v="0"/>
  </r>
  <r>
    <s v="AC"/>
    <s v="Achats"/>
    <d v="2020-09-10T00:00:00"/>
    <x v="5"/>
    <x v="0"/>
    <s v="401PHI"/>
    <x v="0"/>
    <x v="0"/>
    <s v="401"/>
    <s v="PHILIPS FRANCE"/>
    <n v="43"/>
    <s v="FF00000025"/>
    <s v="PHILIPS FRANCE Facture N° FF00000025"/>
    <x v="0"/>
    <n v="31104"/>
  </r>
  <r>
    <s v="AC"/>
    <s v="Achats"/>
    <d v="2020-09-10T00:00:00"/>
    <x v="5"/>
    <x v="0"/>
    <n v="60711"/>
    <x v="1"/>
    <x v="1"/>
    <s v="607"/>
    <s v="Achats de téléviseurs - France"/>
    <n v="43"/>
    <s v="FF00000025"/>
    <s v="PHILIPS FRANCE Facture N° FF00000025"/>
    <x v="186"/>
    <n v="0"/>
  </r>
  <r>
    <s v="AC"/>
    <s v="Achats"/>
    <d v="2020-09-10T00:00:00"/>
    <x v="5"/>
    <x v="0"/>
    <n v="445661"/>
    <x v="0"/>
    <x v="2"/>
    <s v="445"/>
    <s v="TVA déductible 20% Débits"/>
    <n v="43"/>
    <s v="FF00000025"/>
    <s v="PHILIPS FRANCE Facture N° FF00000025"/>
    <x v="187"/>
    <n v="0"/>
  </r>
  <r>
    <s v="AC"/>
    <s v="Achats"/>
    <d v="2020-09-12T00:00:00"/>
    <x v="5"/>
    <x v="0"/>
    <s v="401ACER"/>
    <x v="0"/>
    <x v="0"/>
    <s v="401"/>
    <s v="ACER COMPUTER FRANCE"/>
    <n v="53"/>
    <s v="AF00000005"/>
    <s v="ACER COMPUTER FRANCE Avoir N° AF00000005"/>
    <x v="188"/>
    <n v="0"/>
  </r>
  <r>
    <s v="AC"/>
    <s v="Achats"/>
    <d v="2020-09-12T00:00:00"/>
    <x v="5"/>
    <x v="0"/>
    <n v="60716"/>
    <x v="1"/>
    <x v="1"/>
    <s v="607"/>
    <s v="Achats de vidéo projecteurs - France"/>
    <n v="53"/>
    <s v="AF00000005"/>
    <s v="ACER COMPUTER FRANCE Avoir N° AF00000005"/>
    <x v="0"/>
    <n v="2508.75"/>
  </r>
  <r>
    <s v="AC"/>
    <s v="Achats"/>
    <d v="2020-09-12T00:00:00"/>
    <x v="5"/>
    <x v="0"/>
    <n v="445661"/>
    <x v="0"/>
    <x v="2"/>
    <s v="445"/>
    <s v="TVA déductible 20% Débits"/>
    <n v="53"/>
    <s v="AF00000005"/>
    <s v="ACER COMPUTER FRANCE Avoir N° AF00000005"/>
    <x v="0"/>
    <n v="501.75"/>
  </r>
  <r>
    <s v="AC"/>
    <s v="Achats"/>
    <d v="2020-09-21T00:00:00"/>
    <x v="5"/>
    <x v="0"/>
    <s v="401PAN"/>
    <x v="0"/>
    <x v="0"/>
    <s v="401"/>
    <s v="PANASONIC EUROPE DISTRIBUTION"/>
    <n v="45"/>
    <s v="FF00000026"/>
    <s v="PANASONIC EUROPE DISTRIBUTION Facture N° FF00000026"/>
    <x v="0"/>
    <n v="45081.36"/>
  </r>
  <r>
    <s v="AC"/>
    <s v="Achats"/>
    <d v="2020-09-21T00:00:00"/>
    <x v="5"/>
    <x v="0"/>
    <n v="60714"/>
    <x v="1"/>
    <x v="1"/>
    <s v="607"/>
    <s v="Achats de lecteurs et enregistreurs - France"/>
    <n v="45"/>
    <s v="FF00000026"/>
    <s v="PANASONIC EUROPE DISTRIBUTION Facture N° FF00000026"/>
    <x v="189"/>
    <n v="0"/>
  </r>
  <r>
    <s v="AC"/>
    <s v="Achats"/>
    <d v="2020-09-21T00:00:00"/>
    <x v="5"/>
    <x v="0"/>
    <n v="60711"/>
    <x v="1"/>
    <x v="1"/>
    <s v="607"/>
    <s v="Achats de téléviseurs - France"/>
    <n v="45"/>
    <s v="FF00000026"/>
    <s v="PANASONIC EUROPE DISTRIBUTION Facture N° FF00000026"/>
    <x v="190"/>
    <n v="0"/>
  </r>
  <r>
    <s v="AC"/>
    <s v="Achats"/>
    <d v="2020-09-21T00:00:00"/>
    <x v="5"/>
    <x v="0"/>
    <n v="445661"/>
    <x v="0"/>
    <x v="2"/>
    <s v="445"/>
    <s v="TVA déductible 20% Débits"/>
    <n v="45"/>
    <s v="FF00000026"/>
    <s v="PANASONIC EUROPE DISTRIBUTION Facture N° FF00000026"/>
    <x v="191"/>
    <n v="0"/>
  </r>
  <r>
    <s v="AC"/>
    <s v="Achats"/>
    <d v="2020-09-25T00:00:00"/>
    <x v="5"/>
    <x v="0"/>
    <s v="401THOMSON"/>
    <x v="0"/>
    <x v="0"/>
    <s v="401"/>
    <s v="THOMSON FRANCE"/>
    <n v="46"/>
    <s v="FF00000027"/>
    <s v="THOMSON FRANCE Facture N° FF00000027"/>
    <x v="0"/>
    <n v="20952"/>
  </r>
  <r>
    <s v="AC"/>
    <s v="Achats"/>
    <d v="2020-09-25T00:00:00"/>
    <x v="5"/>
    <x v="0"/>
    <n v="60711"/>
    <x v="1"/>
    <x v="1"/>
    <s v="607"/>
    <s v="Achats de téléviseurs - France"/>
    <n v="46"/>
    <s v="FF00000027"/>
    <s v="THOMSON FRANCE Facture N° FF00000027"/>
    <x v="192"/>
    <n v="0"/>
  </r>
  <r>
    <s v="AC"/>
    <s v="Achats"/>
    <d v="2020-09-25T00:00:00"/>
    <x v="5"/>
    <x v="0"/>
    <n v="60714"/>
    <x v="1"/>
    <x v="1"/>
    <s v="607"/>
    <s v="Achats de lecteurs et enregistreurs - France"/>
    <n v="46"/>
    <s v="FF00000027"/>
    <s v="THOMSON FRANCE Facture N° FF00000027"/>
    <x v="193"/>
    <n v="0"/>
  </r>
  <r>
    <s v="AC"/>
    <s v="Achats"/>
    <d v="2020-09-25T00:00:00"/>
    <x v="5"/>
    <x v="0"/>
    <n v="445661"/>
    <x v="0"/>
    <x v="2"/>
    <s v="445"/>
    <s v="TVA déductible 20% Débits"/>
    <n v="46"/>
    <s v="FF00000027"/>
    <s v="THOMSON FRANCE Facture N° FF00000027"/>
    <x v="194"/>
    <n v="0"/>
  </r>
  <r>
    <s v="AC"/>
    <s v="Achats"/>
    <d v="2020-09-30T00:00:00"/>
    <x v="5"/>
    <x v="0"/>
    <s v="401LGF"/>
    <x v="0"/>
    <x v="0"/>
    <s v="401"/>
    <s v="LG FRANCE"/>
    <n v="47"/>
    <s v="FF00000028"/>
    <s v="LG FRANCE Facture N° FF00000028"/>
    <x v="0"/>
    <n v="34424.46"/>
  </r>
  <r>
    <s v="AC"/>
    <s v="Achats"/>
    <d v="2020-09-30T00:00:00"/>
    <x v="5"/>
    <x v="0"/>
    <n v="60713"/>
    <x v="1"/>
    <x v="1"/>
    <s v="607"/>
    <s v="Achats Home Cinéma - France"/>
    <n v="47"/>
    <s v="FF00000028"/>
    <s v="LG FRANCE Facture N° FF00000028"/>
    <x v="195"/>
    <n v="0"/>
  </r>
  <r>
    <s v="AC"/>
    <s v="Achats"/>
    <d v="2020-09-30T00:00:00"/>
    <x v="5"/>
    <x v="0"/>
    <n v="60711"/>
    <x v="1"/>
    <x v="1"/>
    <s v="607"/>
    <s v="Achats de téléviseurs - France"/>
    <n v="47"/>
    <s v="FF00000028"/>
    <s v="LG FRANCE Facture N° FF00000028"/>
    <x v="196"/>
    <n v="0"/>
  </r>
  <r>
    <s v="AC"/>
    <s v="Achats"/>
    <d v="2020-09-30T00:00:00"/>
    <x v="5"/>
    <x v="0"/>
    <n v="60714"/>
    <x v="1"/>
    <x v="1"/>
    <s v="607"/>
    <s v="Achats de lecteurs et enregistreurs - France"/>
    <n v="47"/>
    <s v="FF00000028"/>
    <s v="LG FRANCE Facture N° FF00000028"/>
    <x v="197"/>
    <n v="0"/>
  </r>
  <r>
    <s v="AC"/>
    <s v="Achats"/>
    <d v="2020-09-30T00:00:00"/>
    <x v="5"/>
    <x v="0"/>
    <n v="445661"/>
    <x v="0"/>
    <x v="2"/>
    <s v="445"/>
    <s v="TVA déductible 20% Débits"/>
    <n v="47"/>
    <s v="FF00000028"/>
    <s v="LG FRANCE Facture N° FF00000028"/>
    <x v="198"/>
    <n v="0"/>
  </r>
  <r>
    <s v="AC"/>
    <s v="Achats"/>
    <d v="2020-09-30T00:00:00"/>
    <x v="5"/>
    <x v="0"/>
    <s v="401THOMSON"/>
    <x v="0"/>
    <x v="0"/>
    <s v="401"/>
    <s v="THOMSON FRANCE"/>
    <n v="48"/>
    <s v="AF00000006"/>
    <s v="THOMSON FRANCE Avoir N° AF00000006"/>
    <x v="199"/>
    <n v="0"/>
  </r>
  <r>
    <s v="AC"/>
    <s v="Achats"/>
    <d v="2020-09-30T00:00:00"/>
    <x v="5"/>
    <x v="0"/>
    <n v="60711"/>
    <x v="1"/>
    <x v="1"/>
    <s v="607"/>
    <s v="Achats de téléviseurs - France"/>
    <n v="48"/>
    <s v="AF00000006"/>
    <s v="THOMSON FRANCE Avoir N° AF00000006"/>
    <x v="0"/>
    <n v="226.08"/>
  </r>
  <r>
    <s v="AC"/>
    <s v="Achats"/>
    <d v="2020-09-30T00:00:00"/>
    <x v="5"/>
    <x v="0"/>
    <n v="60714"/>
    <x v="1"/>
    <x v="1"/>
    <s v="607"/>
    <s v="Achats de lecteurs et enregistreurs - France"/>
    <n v="48"/>
    <s v="AF00000006"/>
    <s v="THOMSON FRANCE Avoir N° AF00000006"/>
    <x v="0"/>
    <n v="442.89"/>
  </r>
  <r>
    <s v="AC"/>
    <s v="Achats"/>
    <d v="2020-09-30T00:00:00"/>
    <x v="5"/>
    <x v="0"/>
    <n v="445661"/>
    <x v="0"/>
    <x v="2"/>
    <s v="445"/>
    <s v="TVA déductible 20% Débits"/>
    <n v="48"/>
    <s v="AF00000006"/>
    <s v="THOMSON FRANCE Avoir N° AF00000006"/>
    <x v="0"/>
    <n v="133.79"/>
  </r>
  <r>
    <s v="AC"/>
    <s v="Achats"/>
    <d v="2020-09-30T00:00:00"/>
    <x v="5"/>
    <x v="0"/>
    <n v="60611"/>
    <x v="1"/>
    <x v="1"/>
    <s v="606"/>
    <s v="Electricité, Essence, Gaz"/>
    <n v="137"/>
    <s v="RC 17/09-01"/>
    <s v="RELEVE CARBURANT GO VU SEPTEMBRE 2017"/>
    <x v="200"/>
    <n v="0"/>
  </r>
  <r>
    <s v="AC"/>
    <s v="Achats"/>
    <d v="2020-09-30T00:00:00"/>
    <x v="5"/>
    <x v="0"/>
    <n v="445661"/>
    <x v="0"/>
    <x v="2"/>
    <s v="445"/>
    <s v="TVA déductible 20% Débits"/>
    <n v="137"/>
    <s v="RC 17/09-01"/>
    <s v="RELEVE CARBURANT GO VU SEPTEMBRE 2017"/>
    <x v="201"/>
    <n v="0"/>
  </r>
  <r>
    <s v="AC"/>
    <s v="Achats"/>
    <d v="2020-09-30T00:00:00"/>
    <x v="5"/>
    <x v="0"/>
    <s v="401SSLEFEVRE"/>
    <x v="0"/>
    <x v="0"/>
    <s v="401"/>
    <s v="STATION SERVICE LEFEVRE NANCY"/>
    <n v="137"/>
    <s v="RC 17/09-01"/>
    <s v="RELEVE CARBURANT GO VU SEPTEMBRE 2017"/>
    <x v="0"/>
    <n v="279"/>
  </r>
  <r>
    <s v="AC"/>
    <s v="Achats"/>
    <d v="2020-09-30T00:00:00"/>
    <x v="5"/>
    <x v="0"/>
    <n v="60611"/>
    <x v="1"/>
    <x v="1"/>
    <s v="606"/>
    <s v="Electricité, Essence, Gaz"/>
    <n v="146"/>
    <s v="RC 17/09-02"/>
    <s v="RELEVE CARBURANT SP 95 SEPTEMBRE 2017"/>
    <x v="202"/>
    <n v="0"/>
  </r>
  <r>
    <s v="AC"/>
    <s v="Achats"/>
    <d v="2020-09-30T00:00:00"/>
    <x v="5"/>
    <x v="0"/>
    <n v="445661"/>
    <x v="0"/>
    <x v="2"/>
    <s v="445"/>
    <s v="TVA déductible 20% Débits"/>
    <n v="146"/>
    <s v="RC 17/09-02"/>
    <s v="RELEVE CARBURANT SP 95 SEPTEMBRE 2017"/>
    <x v="203"/>
    <n v="0"/>
  </r>
  <r>
    <s v="AC"/>
    <s v="Achats"/>
    <d v="2020-09-30T00:00:00"/>
    <x v="5"/>
    <x v="0"/>
    <s v="401SSLEFEVRE"/>
    <x v="0"/>
    <x v="0"/>
    <s v="401"/>
    <s v="STATION SERVICE LEFEVRE NANCY"/>
    <n v="146"/>
    <s v="RC 17/09-02"/>
    <s v="RELEVE CARBURANT SP 95 SEPTEMBRE 2017"/>
    <x v="0"/>
    <n v="90"/>
  </r>
  <r>
    <s v="AC"/>
    <s v="Achats"/>
    <d v="2020-09-30T00:00:00"/>
    <x v="5"/>
    <x v="0"/>
    <n v="6242"/>
    <x v="1"/>
    <x v="5"/>
    <s v="624"/>
    <s v="Transports sur ventes"/>
    <n v="159"/>
    <s v="FTRA 09/17"/>
    <s v="TRANSPORT DE L'EST  FACT SEPTEMBRE 2017"/>
    <x v="204"/>
    <n v="0"/>
  </r>
  <r>
    <s v="AC"/>
    <s v="Achats"/>
    <d v="2020-09-30T00:00:00"/>
    <x v="5"/>
    <x v="0"/>
    <n v="445661"/>
    <x v="0"/>
    <x v="2"/>
    <s v="445"/>
    <s v="TVA déductible 20% Débits"/>
    <n v="159"/>
    <s v="FTRA 09/17"/>
    <s v="TRANSPORT DE L'EST  FACT SEPTEMBRE 2017"/>
    <x v="205"/>
    <n v="0"/>
  </r>
  <r>
    <s v="AC"/>
    <s v="Achats"/>
    <d v="2020-09-30T00:00:00"/>
    <x v="5"/>
    <x v="0"/>
    <s v="401TRANSPORTS"/>
    <x v="0"/>
    <x v="0"/>
    <s v="401"/>
    <s v="TRANSPORT DE L'EST"/>
    <n v="159"/>
    <s v="FTRA 09/17"/>
    <s v="TRANSPORT DE L'EST  FACT SEPTEMBRE 2017"/>
    <x v="0"/>
    <n v="681.6"/>
  </r>
  <r>
    <s v="AC"/>
    <s v="Achats"/>
    <d v="2020-09-30T00:00:00"/>
    <x v="5"/>
    <x v="0"/>
    <n v="6261"/>
    <x v="1"/>
    <x v="5"/>
    <s v="626"/>
    <s v="Frais de télécommunications"/>
    <n v="160"/>
    <s v="FTEL 09/17"/>
    <s v="ORANGE ABONNEMENT SEPTEMBRE 2017"/>
    <x v="206"/>
    <n v="0"/>
  </r>
  <r>
    <s v="AC"/>
    <s v="Achats"/>
    <d v="2020-09-30T00:00:00"/>
    <x v="5"/>
    <x v="0"/>
    <n v="445661"/>
    <x v="0"/>
    <x v="2"/>
    <s v="445"/>
    <s v="TVA déductible 20% Débits"/>
    <n v="160"/>
    <s v="FTEL 09/17"/>
    <s v="ORANGE ABONNEMENT SEPTEMBRE 2017"/>
    <x v="207"/>
    <n v="0"/>
  </r>
  <r>
    <s v="AC"/>
    <s v="Achats"/>
    <d v="2020-09-30T00:00:00"/>
    <x v="5"/>
    <x v="0"/>
    <s v="401ORANGE"/>
    <x v="0"/>
    <x v="0"/>
    <s v="401"/>
    <s v="ORANGE"/>
    <n v="160"/>
    <s v="FTEL 09/17"/>
    <s v="ORANGE ABONNEMENT SEPTEMBRE 2017"/>
    <x v="0"/>
    <n v="315.83999999999997"/>
  </r>
  <r>
    <s v="AC"/>
    <s v="Achats"/>
    <d v="2020-09-30T00:00:00"/>
    <x v="5"/>
    <x v="0"/>
    <n v="6226"/>
    <x v="1"/>
    <x v="5"/>
    <s v="622"/>
    <s v="Honoraires"/>
    <n v="183"/>
    <s v="NH EX T2"/>
    <s v="FIDEST HONORAIRES JUILLET SEPTEMBRE 2017"/>
    <x v="56"/>
    <n v="0"/>
  </r>
  <r>
    <s v="AC"/>
    <s v="Achats"/>
    <d v="2020-09-30T00:00:00"/>
    <x v="5"/>
    <x v="0"/>
    <n v="4456614"/>
    <x v="0"/>
    <x v="2"/>
    <s v="445"/>
    <s v="TVA déductible 20% Encaissements"/>
    <n v="183"/>
    <s v="NH EX T2"/>
    <s v="FIDEST HONORAIRES JUILLET SEPTEMBRE 2017"/>
    <x v="57"/>
    <n v="0"/>
  </r>
  <r>
    <s v="AC"/>
    <s v="Achats"/>
    <d v="2020-09-30T00:00:00"/>
    <x v="5"/>
    <x v="0"/>
    <s v="401FIDEST"/>
    <x v="0"/>
    <x v="0"/>
    <s v="401"/>
    <s v="FIDUCIAIRE DE L'EST"/>
    <n v="183"/>
    <s v="NH EX T2"/>
    <s v="FIDEST HONORAIRES JUILLET SEPTEMBRE 2017"/>
    <x v="0"/>
    <n v="1680"/>
  </r>
  <r>
    <s v="AC"/>
    <s v="Achats"/>
    <d v="2020-09-30T00:00:00"/>
    <x v="5"/>
    <x v="0"/>
    <n v="6222"/>
    <x v="1"/>
    <x v="5"/>
    <s v="622"/>
    <s v="Commissions et courtages sur ventes"/>
    <n v="188"/>
    <s v="NH AC"/>
    <s v="COMMISSION AVRIL SEPTEMBRE JULIEN KLEBER"/>
    <x v="208"/>
    <n v="0"/>
  </r>
  <r>
    <s v="AC"/>
    <s v="Achats"/>
    <d v="2020-09-30T00:00:00"/>
    <x v="5"/>
    <x v="0"/>
    <n v="445661"/>
    <x v="0"/>
    <x v="2"/>
    <s v="445"/>
    <s v="TVA déductible 20% Débits"/>
    <n v="188"/>
    <s v="NH AC"/>
    <s v="COMMISSION AVRIL SEPTEMBRE JULIEN KLEBER"/>
    <x v="209"/>
    <n v="0"/>
  </r>
  <r>
    <s v="AC"/>
    <s v="Achats"/>
    <d v="2020-09-30T00:00:00"/>
    <x v="5"/>
    <x v="0"/>
    <s v="401KLEBER"/>
    <x v="0"/>
    <x v="0"/>
    <s v="401"/>
    <s v="KLEBER AGENT COMMERCIAL"/>
    <n v="188"/>
    <s v="NH AC"/>
    <s v="COMMISSION AVRIL SEPTEMBRE JULIEN KLEBER"/>
    <x v="0"/>
    <n v="5344.28"/>
  </r>
  <r>
    <s v="AC"/>
    <s v="Achats"/>
    <d v="2020-10-03T00:00:00"/>
    <x v="6"/>
    <x v="0"/>
    <s v="401LGF"/>
    <x v="0"/>
    <x v="0"/>
    <s v="401"/>
    <s v="LG FRANCE"/>
    <n v="49"/>
    <s v="FF00000029"/>
    <s v="LG FRANCE Facture N° FF00000029"/>
    <x v="0"/>
    <n v="72649.98"/>
  </r>
  <r>
    <s v="AC"/>
    <s v="Achats"/>
    <d v="2020-10-03T00:00:00"/>
    <x v="6"/>
    <x v="0"/>
    <n v="60713"/>
    <x v="1"/>
    <x v="1"/>
    <s v="607"/>
    <s v="Achats Home Cinéma - France"/>
    <n v="49"/>
    <s v="FF00000029"/>
    <s v="LG FRANCE Facture N° FF00000029"/>
    <x v="195"/>
    <n v="0"/>
  </r>
  <r>
    <s v="AC"/>
    <s v="Achats"/>
    <d v="2020-10-03T00:00:00"/>
    <x v="6"/>
    <x v="0"/>
    <n v="60711"/>
    <x v="1"/>
    <x v="1"/>
    <s v="607"/>
    <s v="Achats de téléviseurs - France"/>
    <n v="49"/>
    <s v="FF00000029"/>
    <s v="LG FRANCE Facture N° FF00000029"/>
    <x v="210"/>
    <n v="0"/>
  </r>
  <r>
    <s v="AC"/>
    <s v="Achats"/>
    <d v="2020-10-03T00:00:00"/>
    <x v="6"/>
    <x v="0"/>
    <n v="60714"/>
    <x v="1"/>
    <x v="1"/>
    <s v="607"/>
    <s v="Achats de lecteurs et enregistreurs - France"/>
    <n v="49"/>
    <s v="FF00000029"/>
    <s v="LG FRANCE Facture N° FF00000029"/>
    <x v="211"/>
    <n v="0"/>
  </r>
  <r>
    <s v="AC"/>
    <s v="Achats"/>
    <d v="2020-10-03T00:00:00"/>
    <x v="6"/>
    <x v="0"/>
    <n v="60716"/>
    <x v="1"/>
    <x v="1"/>
    <s v="607"/>
    <s v="Achats de vidéo projecteurs - France"/>
    <n v="49"/>
    <s v="FF00000029"/>
    <s v="LG FRANCE Facture N° FF00000029"/>
    <x v="212"/>
    <n v="0"/>
  </r>
  <r>
    <s v="AC"/>
    <s v="Achats"/>
    <d v="2020-10-03T00:00:00"/>
    <x v="6"/>
    <x v="0"/>
    <n v="445661"/>
    <x v="0"/>
    <x v="2"/>
    <s v="445"/>
    <s v="TVA déductible 20% Débits"/>
    <n v="49"/>
    <s v="FF00000029"/>
    <s v="LG FRANCE Facture N° FF00000029"/>
    <x v="213"/>
    <n v="0"/>
  </r>
  <r>
    <s v="AC"/>
    <s v="Achats"/>
    <d v="2020-10-07T00:00:00"/>
    <x v="6"/>
    <x v="0"/>
    <s v="401ACER"/>
    <x v="0"/>
    <x v="0"/>
    <s v="401"/>
    <s v="ACER COMPUTER FRANCE"/>
    <n v="54"/>
    <s v="FF00000030"/>
    <s v="ACER COMPUTER FRANCE Facture N° FF00000030"/>
    <x v="0"/>
    <n v="74547.539999999994"/>
  </r>
  <r>
    <s v="AC"/>
    <s v="Achats"/>
    <d v="2020-10-07T00:00:00"/>
    <x v="6"/>
    <x v="0"/>
    <n v="60712"/>
    <x v="1"/>
    <x v="1"/>
    <s v="607"/>
    <s v="Achats d'accessoires TV - France"/>
    <n v="54"/>
    <s v="FF00000030"/>
    <s v="ACER COMPUTER FRANCE Facture N° FF00000030"/>
    <x v="214"/>
    <n v="0"/>
  </r>
  <r>
    <s v="AC"/>
    <s v="Achats"/>
    <d v="2020-10-07T00:00:00"/>
    <x v="6"/>
    <x v="0"/>
    <n v="60716"/>
    <x v="1"/>
    <x v="1"/>
    <s v="607"/>
    <s v="Achats de vidéo projecteurs - France"/>
    <n v="54"/>
    <s v="FF00000030"/>
    <s v="ACER COMPUTER FRANCE Facture N° FF00000030"/>
    <x v="215"/>
    <n v="0"/>
  </r>
  <r>
    <s v="AC"/>
    <s v="Achats"/>
    <d v="2020-10-07T00:00:00"/>
    <x v="6"/>
    <x v="0"/>
    <n v="60715"/>
    <x v="1"/>
    <x v="1"/>
    <s v="607"/>
    <s v="Achats de pièces détachées - France"/>
    <n v="54"/>
    <s v="FF00000030"/>
    <s v="ACER COMPUTER FRANCE Facture N° FF00000030"/>
    <x v="216"/>
    <n v="0"/>
  </r>
  <r>
    <s v="AC"/>
    <s v="Achats"/>
    <d v="2020-10-07T00:00:00"/>
    <x v="6"/>
    <x v="0"/>
    <n v="445661"/>
    <x v="0"/>
    <x v="2"/>
    <s v="445"/>
    <s v="TVA déductible 20% Débits"/>
    <n v="54"/>
    <s v="FF00000030"/>
    <s v="ACER COMPUTER FRANCE Facture N° FF00000030"/>
    <x v="217"/>
    <n v="0"/>
  </r>
  <r>
    <s v="AC"/>
    <s v="Achats"/>
    <d v="2020-10-09T00:00:00"/>
    <x v="6"/>
    <x v="0"/>
    <s v="401SONYEUROP"/>
    <x v="0"/>
    <x v="0"/>
    <s v="401"/>
    <s v="SONY EUROPE"/>
    <n v="55"/>
    <s v="FF00000031"/>
    <s v="SONY EUROPE Facture N° FF00000031"/>
    <x v="0"/>
    <n v="32826"/>
  </r>
  <r>
    <s v="AC"/>
    <s v="Achats"/>
    <d v="2020-10-09T00:00:00"/>
    <x v="6"/>
    <x v="0"/>
    <n v="60724"/>
    <x v="1"/>
    <x v="1"/>
    <s v="607"/>
    <s v="Achats de lecteurs et enregistreurs - Union Européenne"/>
    <n v="55"/>
    <s v="FF00000031"/>
    <s v="SONY EUROPE Facture N° FF00000031"/>
    <x v="218"/>
    <n v="0"/>
  </r>
  <r>
    <s v="AC"/>
    <s v="Achats"/>
    <d v="2020-10-09T00:00:00"/>
    <x v="6"/>
    <x v="0"/>
    <n v="60723"/>
    <x v="1"/>
    <x v="1"/>
    <s v="607"/>
    <s v="Achats Home Cinéma - Union européenne"/>
    <n v="55"/>
    <s v="FF00000031"/>
    <s v="SONY EUROPE Facture N° FF00000031"/>
    <x v="219"/>
    <n v="0"/>
  </r>
  <r>
    <s v="AC"/>
    <s v="Achats"/>
    <d v="2020-10-09T00:00:00"/>
    <x v="6"/>
    <x v="0"/>
    <n v="60721"/>
    <x v="1"/>
    <x v="1"/>
    <s v="607"/>
    <s v="Achats de téléviseurs - Union Européenne"/>
    <n v="55"/>
    <s v="FF00000031"/>
    <s v="SONY EUROPE Facture N° FF00000031"/>
    <x v="220"/>
    <n v="0"/>
  </r>
  <r>
    <s v="AC"/>
    <s v="Achats"/>
    <d v="2020-10-09T00:00:00"/>
    <x v="6"/>
    <x v="0"/>
    <n v="44566"/>
    <x v="0"/>
    <x v="2"/>
    <s v="445"/>
    <s v="TVA sur autres biens et services"/>
    <n v="55"/>
    <s v="FF00000031"/>
    <s v="SONY EUROPE Facture N° FF00000031"/>
    <x v="221"/>
    <n v="0"/>
  </r>
  <r>
    <s v="AC"/>
    <s v="Achats"/>
    <d v="2020-10-09T00:00:00"/>
    <x v="6"/>
    <x v="0"/>
    <n v="44521"/>
    <x v="0"/>
    <x v="2"/>
    <s v="445"/>
    <s v="TVA due intracommunautaire (biens) 20%"/>
    <n v="55"/>
    <s v="FF00000031"/>
    <s v="SONY EUROPE Facture N° FF00000031"/>
    <x v="0"/>
    <n v="6565.2"/>
  </r>
  <r>
    <s v="AC"/>
    <s v="Achats"/>
    <d v="2020-10-10T00:00:00"/>
    <x v="6"/>
    <x v="0"/>
    <s v="401LGF"/>
    <x v="0"/>
    <x v="0"/>
    <s v="401"/>
    <s v="LG FRANCE"/>
    <n v="57"/>
    <s v="AF00000007"/>
    <s v="LG FRANCE Avoir N° AF00000007"/>
    <x v="222"/>
    <n v="0"/>
  </r>
  <r>
    <s v="AC"/>
    <s v="Achats"/>
    <d v="2020-10-10T00:00:00"/>
    <x v="6"/>
    <x v="0"/>
    <n v="60713"/>
    <x v="1"/>
    <x v="1"/>
    <s v="607"/>
    <s v="Achats Home Cinéma - France"/>
    <n v="57"/>
    <s v="AF00000007"/>
    <s v="LG FRANCE Avoir N° AF00000007"/>
    <x v="0"/>
    <n v="716.4"/>
  </r>
  <r>
    <s v="AC"/>
    <s v="Achats"/>
    <d v="2020-10-10T00:00:00"/>
    <x v="6"/>
    <x v="0"/>
    <n v="445661"/>
    <x v="0"/>
    <x v="2"/>
    <s v="445"/>
    <s v="TVA déductible 20% Débits"/>
    <n v="57"/>
    <s v="AF00000007"/>
    <s v="LG FRANCE Avoir N° AF00000007"/>
    <x v="0"/>
    <n v="143.28"/>
  </r>
  <r>
    <s v="AC"/>
    <s v="Achats"/>
    <d v="2020-10-30T00:00:00"/>
    <x v="6"/>
    <x v="0"/>
    <n v="60611"/>
    <x v="1"/>
    <x v="1"/>
    <s v="606"/>
    <s v="Electricité, Essence, Gaz"/>
    <n v="147"/>
    <s v="REL 17/10-01"/>
    <s v="RELEVE CARBURANT GO VU OCTOBRE 2017"/>
    <x v="223"/>
    <n v="0"/>
  </r>
  <r>
    <s v="AC"/>
    <s v="Achats"/>
    <d v="2020-10-30T00:00:00"/>
    <x v="6"/>
    <x v="0"/>
    <n v="445661"/>
    <x v="0"/>
    <x v="2"/>
    <s v="445"/>
    <s v="TVA déductible 20% Débits"/>
    <n v="147"/>
    <s v="REL 17/10-01"/>
    <s v="RELEVE CARBURANT GO VU OCTOBRE 2017"/>
    <x v="224"/>
    <n v="0"/>
  </r>
  <r>
    <s v="AC"/>
    <s v="Achats"/>
    <d v="2020-10-30T00:00:00"/>
    <x v="6"/>
    <x v="0"/>
    <s v="401SSLEFEVRE"/>
    <x v="0"/>
    <x v="0"/>
    <s v="401"/>
    <s v="STATION SERVICE LEFEVRE NANCY"/>
    <n v="147"/>
    <s v="REL 17/10-01"/>
    <s v="RELEVE CARBURANT GO VU OCTOBRE 2017"/>
    <x v="0"/>
    <n v="362.4"/>
  </r>
  <r>
    <s v="AC"/>
    <s v="Achats"/>
    <d v="2020-10-30T00:00:00"/>
    <x v="6"/>
    <x v="0"/>
    <n v="60611"/>
    <x v="1"/>
    <x v="1"/>
    <s v="606"/>
    <s v="Electricité, Essence, Gaz"/>
    <n v="148"/>
    <s v="REL 17/10-02"/>
    <s v="RELEVE CARBURANT SP 95 OCTOBRE 2017"/>
    <x v="225"/>
    <n v="0"/>
  </r>
  <r>
    <s v="AC"/>
    <s v="Achats"/>
    <d v="2020-10-30T00:00:00"/>
    <x v="6"/>
    <x v="0"/>
    <n v="44566"/>
    <x v="0"/>
    <x v="2"/>
    <s v="445"/>
    <s v="TVA sur autres biens et services"/>
    <n v="148"/>
    <s v="REL 17/10-02"/>
    <s v="RELEVE CARBURANT SP 95 OCTOBRE 2017"/>
    <x v="226"/>
    <n v="0"/>
  </r>
  <r>
    <s v="AC"/>
    <s v="Achats"/>
    <d v="2020-10-30T00:00:00"/>
    <x v="6"/>
    <x v="0"/>
    <s v="401SSLEFEVRE"/>
    <x v="0"/>
    <x v="0"/>
    <s v="401"/>
    <s v="STATION SERVICE LEFEVRE NANCY"/>
    <n v="148"/>
    <s v="REL 17/10-02"/>
    <s v="RELEVE CARBURANT SP 95 OCTOBRE 2017"/>
    <x v="0"/>
    <n v="98.4"/>
  </r>
  <r>
    <s v="AC"/>
    <s v="Achats"/>
    <d v="2020-10-30T00:00:00"/>
    <x v="6"/>
    <x v="0"/>
    <n v="6242"/>
    <x v="1"/>
    <x v="5"/>
    <s v="624"/>
    <s v="Transports sur ventes"/>
    <n v="159"/>
    <s v="FTRA 10/17"/>
    <s v="TRANSPORT DE L'EST  FACT OCTOBRE 2017"/>
    <x v="227"/>
    <n v="0"/>
  </r>
  <r>
    <s v="AC"/>
    <s v="Achats"/>
    <d v="2020-10-30T00:00:00"/>
    <x v="6"/>
    <x v="0"/>
    <n v="445661"/>
    <x v="0"/>
    <x v="2"/>
    <s v="445"/>
    <s v="TVA déductible 20% Débits"/>
    <n v="159"/>
    <s v="FTRA 10/17"/>
    <s v="TRANSPORT DE L'EST  FACT OCTOBRE 2017"/>
    <x v="228"/>
    <n v="0"/>
  </r>
  <r>
    <s v="AC"/>
    <s v="Achats"/>
    <d v="2020-10-30T00:00:00"/>
    <x v="6"/>
    <x v="0"/>
    <s v="401TRANSPORTS"/>
    <x v="0"/>
    <x v="0"/>
    <s v="401"/>
    <s v="TRANSPORT DE L'EST"/>
    <n v="159"/>
    <s v="FTRA 10/17"/>
    <s v="TRANSPORT DE L'EST  FACT OCTOBRE 2017"/>
    <x v="0"/>
    <n v="772.8"/>
  </r>
  <r>
    <s v="AC"/>
    <s v="Achats"/>
    <d v="2020-10-31T00:00:00"/>
    <x v="6"/>
    <x v="0"/>
    <n v="6261"/>
    <x v="1"/>
    <x v="5"/>
    <s v="626"/>
    <s v="Frais de télécommunications"/>
    <n v="160"/>
    <s v="FTEL 10/17"/>
    <s v="ORANGE ABONNEMENT OCTOBRE  2017"/>
    <x v="229"/>
    <n v="0"/>
  </r>
  <r>
    <s v="AC"/>
    <s v="Achats"/>
    <d v="2020-10-31T00:00:00"/>
    <x v="6"/>
    <x v="0"/>
    <n v="445661"/>
    <x v="0"/>
    <x v="2"/>
    <s v="445"/>
    <s v="TVA déductible 20% Débits"/>
    <n v="160"/>
    <s v="FTEL 10/17"/>
    <s v="ORANGE ABONNEMENT OCTOBRE  2017"/>
    <x v="230"/>
    <n v="0"/>
  </r>
  <r>
    <s v="AC"/>
    <s v="Achats"/>
    <d v="2020-10-31T00:00:00"/>
    <x v="6"/>
    <x v="0"/>
    <s v="401ORANGE"/>
    <x v="0"/>
    <x v="0"/>
    <s v="401"/>
    <s v="ORANGE"/>
    <n v="160"/>
    <s v="FTEL 10/17"/>
    <s v="ORANGE ABONNEMENT OCTOBRE  2017"/>
    <x v="0"/>
    <n v="294.72000000000003"/>
  </r>
  <r>
    <s v="AC"/>
    <s v="Achats"/>
    <d v="2020-11-02T00:00:00"/>
    <x v="7"/>
    <x v="0"/>
    <s v="401LGF"/>
    <x v="0"/>
    <x v="0"/>
    <s v="401"/>
    <s v="LG FRANCE"/>
    <n v="58"/>
    <s v="FF00000032"/>
    <s v="LG FRANCE Facture N° FF00000032"/>
    <x v="0"/>
    <n v="136374.48000000001"/>
  </r>
  <r>
    <s v="AC"/>
    <s v="Achats"/>
    <d v="2020-11-02T00:00:00"/>
    <x v="7"/>
    <x v="0"/>
    <n v="60713"/>
    <x v="1"/>
    <x v="1"/>
    <s v="607"/>
    <s v="Achats Home Cinéma - France"/>
    <n v="58"/>
    <s v="FF00000032"/>
    <s v="LG FRANCE Facture N° FF00000032"/>
    <x v="231"/>
    <n v="0"/>
  </r>
  <r>
    <s v="AC"/>
    <s v="Achats"/>
    <d v="2020-11-02T00:00:00"/>
    <x v="7"/>
    <x v="0"/>
    <n v="60711"/>
    <x v="1"/>
    <x v="1"/>
    <s v="607"/>
    <s v="Achats de téléviseurs - France"/>
    <n v="58"/>
    <s v="FF00000032"/>
    <s v="LG FRANCE Facture N° FF00000032"/>
    <x v="232"/>
    <n v="0"/>
  </r>
  <r>
    <s v="AC"/>
    <s v="Achats"/>
    <d v="2020-11-02T00:00:00"/>
    <x v="7"/>
    <x v="0"/>
    <n v="60714"/>
    <x v="1"/>
    <x v="1"/>
    <s v="607"/>
    <s v="Achats de lecteurs et enregistreurs - France"/>
    <n v="58"/>
    <s v="FF00000032"/>
    <s v="LG FRANCE Facture N° FF00000032"/>
    <x v="233"/>
    <n v="0"/>
  </r>
  <r>
    <s v="AC"/>
    <s v="Achats"/>
    <d v="2020-11-02T00:00:00"/>
    <x v="7"/>
    <x v="0"/>
    <n v="60716"/>
    <x v="1"/>
    <x v="1"/>
    <s v="607"/>
    <s v="Achats de vidéo projecteurs - France"/>
    <n v="58"/>
    <s v="FF00000032"/>
    <s v="LG FRANCE Facture N° FF00000032"/>
    <x v="234"/>
    <n v="0"/>
  </r>
  <r>
    <s v="AC"/>
    <s v="Achats"/>
    <d v="2020-11-02T00:00:00"/>
    <x v="7"/>
    <x v="0"/>
    <n v="445661"/>
    <x v="0"/>
    <x v="2"/>
    <s v="445"/>
    <s v="TVA déductible 20% Débits"/>
    <n v="58"/>
    <s v="FF00000032"/>
    <s v="LG FRANCE Facture N° FF00000032"/>
    <x v="235"/>
    <n v="0"/>
  </r>
  <r>
    <s v="AC"/>
    <s v="Achats"/>
    <d v="2020-11-30T00:00:00"/>
    <x v="7"/>
    <x v="0"/>
    <s v="401CAV"/>
    <x v="0"/>
    <x v="0"/>
    <s v="401"/>
    <s v="COMPTOIR DE L'AUDIOVISUEL"/>
    <n v="59"/>
    <s v="FF00000033"/>
    <s v="COMPTOIR DE L'AUDIOVISUEL Facture N° FF00000033"/>
    <x v="0"/>
    <n v="54726.3"/>
  </r>
  <r>
    <s v="AC"/>
    <s v="Achats"/>
    <d v="2020-11-30T00:00:00"/>
    <x v="7"/>
    <x v="0"/>
    <n v="60716"/>
    <x v="1"/>
    <x v="1"/>
    <s v="607"/>
    <s v="Achats de vidéo projecteurs - France"/>
    <n v="59"/>
    <s v="FF00000033"/>
    <s v="COMPTOIR DE L'AUDIOVISUEL Facture N° FF00000033"/>
    <x v="236"/>
    <n v="0"/>
  </r>
  <r>
    <s v="AC"/>
    <s v="Achats"/>
    <d v="2020-11-30T00:00:00"/>
    <x v="7"/>
    <x v="0"/>
    <n v="60713"/>
    <x v="1"/>
    <x v="1"/>
    <s v="607"/>
    <s v="Achats Home Cinéma - France"/>
    <n v="59"/>
    <s v="FF00000033"/>
    <s v="COMPTOIR DE L'AUDIOVISUEL Facture N° FF00000033"/>
    <x v="237"/>
    <n v="0"/>
  </r>
  <r>
    <s v="AC"/>
    <s v="Achats"/>
    <d v="2020-11-30T00:00:00"/>
    <x v="7"/>
    <x v="0"/>
    <n v="60714"/>
    <x v="1"/>
    <x v="1"/>
    <s v="607"/>
    <s v="Achats de lecteurs et enregistreurs - France"/>
    <n v="59"/>
    <s v="FF00000033"/>
    <s v="COMPTOIR DE L'AUDIOVISUEL Facture N° FF00000033"/>
    <x v="238"/>
    <n v="0"/>
  </r>
  <r>
    <s v="AC"/>
    <s v="Achats"/>
    <d v="2020-11-30T00:00:00"/>
    <x v="7"/>
    <x v="0"/>
    <n v="60712"/>
    <x v="1"/>
    <x v="1"/>
    <s v="607"/>
    <s v="Achats d'accessoires TV - France"/>
    <n v="59"/>
    <s v="FF00000033"/>
    <s v="COMPTOIR DE L'AUDIOVISUEL Facture N° FF00000033"/>
    <x v="239"/>
    <n v="0"/>
  </r>
  <r>
    <s v="AC"/>
    <s v="Achats"/>
    <d v="2020-11-30T00:00:00"/>
    <x v="7"/>
    <x v="0"/>
    <n v="60711"/>
    <x v="1"/>
    <x v="1"/>
    <s v="607"/>
    <s v="Achats de téléviseurs - France"/>
    <n v="59"/>
    <s v="FF00000033"/>
    <s v="COMPTOIR DE L'AUDIOVISUEL Facture N° FF00000033"/>
    <x v="240"/>
    <n v="0"/>
  </r>
  <r>
    <s v="AC"/>
    <s v="Achats"/>
    <d v="2020-11-30T00:00:00"/>
    <x v="7"/>
    <x v="0"/>
    <n v="445661"/>
    <x v="0"/>
    <x v="2"/>
    <s v="445"/>
    <s v="TVA déductible 20% Débits"/>
    <n v="59"/>
    <s v="FF00000033"/>
    <s v="COMPTOIR DE L'AUDIOVISUEL Facture N° FF00000033"/>
    <x v="241"/>
    <n v="0"/>
  </r>
  <r>
    <s v="AC"/>
    <s v="Achats"/>
    <d v="2020-11-30T00:00:00"/>
    <x v="7"/>
    <x v="0"/>
    <s v="401PAN"/>
    <x v="0"/>
    <x v="0"/>
    <s v="401"/>
    <s v="PANASONIC EUROPE DISTRIBUTION"/>
    <n v="60"/>
    <s v="FF00000034"/>
    <s v="PANASONIC EUROPE DISTRIBUTION Facture N° FF00000034"/>
    <x v="0"/>
    <n v="35379"/>
  </r>
  <r>
    <s v="AC"/>
    <s v="Achats"/>
    <d v="2020-11-30T00:00:00"/>
    <x v="7"/>
    <x v="0"/>
    <n v="60714"/>
    <x v="1"/>
    <x v="1"/>
    <s v="607"/>
    <s v="Achats de lecteurs et enregistreurs - France"/>
    <n v="60"/>
    <s v="FF00000034"/>
    <s v="PANASONIC EUROPE DISTRIBUTION Facture N° FF00000034"/>
    <x v="242"/>
    <n v="0"/>
  </r>
  <r>
    <s v="AC"/>
    <s v="Achats"/>
    <d v="2020-11-30T00:00:00"/>
    <x v="7"/>
    <x v="0"/>
    <n v="60711"/>
    <x v="1"/>
    <x v="1"/>
    <s v="607"/>
    <s v="Achats de téléviseurs - France"/>
    <n v="60"/>
    <s v="FF00000034"/>
    <s v="PANASONIC EUROPE DISTRIBUTION Facture N° FF00000034"/>
    <x v="243"/>
    <n v="0"/>
  </r>
  <r>
    <s v="AC"/>
    <s v="Achats"/>
    <d v="2020-11-30T00:00:00"/>
    <x v="7"/>
    <x v="0"/>
    <n v="445661"/>
    <x v="0"/>
    <x v="2"/>
    <s v="445"/>
    <s v="TVA déductible 20% Débits"/>
    <n v="60"/>
    <s v="FF00000034"/>
    <s v="PANASONIC EUROPE DISTRIBUTION Facture N° FF00000034"/>
    <x v="244"/>
    <n v="0"/>
  </r>
  <r>
    <s v="AC"/>
    <s v="Achats"/>
    <d v="2020-11-30T00:00:00"/>
    <x v="7"/>
    <x v="0"/>
    <n v="60611"/>
    <x v="1"/>
    <x v="1"/>
    <s v="606"/>
    <s v="Electricité, Essence, Gaz"/>
    <n v="149"/>
    <s v="REL 17/11-01"/>
    <s v="RELEVE CARBURANT GO VU NOVEMBRE 2017"/>
    <x v="245"/>
    <n v="0"/>
  </r>
  <r>
    <s v="AC"/>
    <s v="Achats"/>
    <d v="2020-11-30T00:00:00"/>
    <x v="7"/>
    <x v="0"/>
    <n v="445661"/>
    <x v="0"/>
    <x v="2"/>
    <s v="445"/>
    <s v="TVA déductible 20% Débits"/>
    <n v="149"/>
    <s v="REL 17/11-01"/>
    <s v="RELEVE CARBURANT GO VU NOVEMBRE 2017"/>
    <x v="246"/>
    <n v="0"/>
  </r>
  <r>
    <s v="AC"/>
    <s v="Achats"/>
    <d v="2020-11-30T00:00:00"/>
    <x v="7"/>
    <x v="0"/>
    <s v="401SSLEFEVRE"/>
    <x v="0"/>
    <x v="0"/>
    <s v="401"/>
    <s v="STATION SERVICE LEFEVRE NANCY"/>
    <n v="149"/>
    <s v="REL 17/11-01"/>
    <s v="RELEVE CARBURANT GO VU NOVEMBRE 2017"/>
    <x v="0"/>
    <n v="377.04"/>
  </r>
  <r>
    <s v="AC"/>
    <s v="Achats"/>
    <d v="2020-11-30T00:00:00"/>
    <x v="7"/>
    <x v="0"/>
    <n v="60611"/>
    <x v="1"/>
    <x v="1"/>
    <s v="606"/>
    <s v="Electricité, Essence, Gaz"/>
    <n v="150"/>
    <s v="REL 17/11-02"/>
    <s v="RELEVEVE CARBURANT SP 95 NOVEMBRE 2017"/>
    <x v="247"/>
    <n v="0"/>
  </r>
  <r>
    <s v="AC"/>
    <s v="Achats"/>
    <d v="2020-11-30T00:00:00"/>
    <x v="7"/>
    <x v="0"/>
    <n v="445661"/>
    <x v="0"/>
    <x v="2"/>
    <s v="445"/>
    <s v="TVA déductible 20% Débits"/>
    <n v="150"/>
    <s v="REL 17/11-02"/>
    <s v="RELEVEVE CARBURANT SP 95 NOVEMBRE 2017"/>
    <x v="248"/>
    <n v="0"/>
  </r>
  <r>
    <s v="AC"/>
    <s v="Achats"/>
    <d v="2020-11-30T00:00:00"/>
    <x v="7"/>
    <x v="0"/>
    <s v="401SSLEFEVRE"/>
    <x v="0"/>
    <x v="0"/>
    <s v="401"/>
    <s v="STATION SERVICE LEFEVRE NANCY"/>
    <n v="150"/>
    <s v="REL 17/11-02"/>
    <s v="RELEVEVE CARBURANT SP 95 NOVEMBRE 2017"/>
    <x v="0"/>
    <n v="91.2"/>
  </r>
  <r>
    <s v="AC"/>
    <s v="Achats"/>
    <d v="2020-11-30T00:00:00"/>
    <x v="7"/>
    <x v="0"/>
    <n v="6242"/>
    <x v="1"/>
    <x v="5"/>
    <s v="624"/>
    <s v="Transports sur ventes"/>
    <n v="159"/>
    <s v="FTRA 11/17"/>
    <s v="TRANSPORT DE L'EST  FACT NOVEMBRE 2017"/>
    <x v="249"/>
    <n v="0"/>
  </r>
  <r>
    <s v="AC"/>
    <s v="Achats"/>
    <d v="2020-11-30T00:00:00"/>
    <x v="7"/>
    <x v="0"/>
    <n v="445661"/>
    <x v="0"/>
    <x v="2"/>
    <s v="445"/>
    <s v="TVA déductible 20% Débits"/>
    <n v="159"/>
    <s v="FTRA 11/17"/>
    <s v="TRANSPORT DE L'EST  FACT NOVEMBRE 2017"/>
    <x v="250"/>
    <n v="0"/>
  </r>
  <r>
    <s v="AC"/>
    <s v="Achats"/>
    <d v="2020-11-30T00:00:00"/>
    <x v="7"/>
    <x v="0"/>
    <s v="401TRANSPORTS"/>
    <x v="0"/>
    <x v="0"/>
    <s v="401"/>
    <s v="TRANSPORT DE L'EST"/>
    <n v="159"/>
    <s v="FTRA 11/17"/>
    <s v="TRANSPORT DE L'EST  FACT NOVEMBRE 2017"/>
    <x v="0"/>
    <n v="626.04"/>
  </r>
  <r>
    <s v="AC"/>
    <s v="Achats"/>
    <d v="2020-11-30T00:00:00"/>
    <x v="7"/>
    <x v="0"/>
    <n v="6261"/>
    <x v="1"/>
    <x v="5"/>
    <s v="626"/>
    <s v="Frais de télécommunications"/>
    <n v="160"/>
    <s v="FTEL 11/17"/>
    <s v="ORANGE ABONNEMENT NOVEMBRE 2017"/>
    <x v="251"/>
    <n v="0"/>
  </r>
  <r>
    <s v="AC"/>
    <s v="Achats"/>
    <d v="2020-11-30T00:00:00"/>
    <x v="7"/>
    <x v="0"/>
    <n v="445661"/>
    <x v="0"/>
    <x v="2"/>
    <s v="445"/>
    <s v="TVA déductible 20% Débits"/>
    <n v="160"/>
    <s v="FTEL 11/17"/>
    <s v="ORANGE ABONNEMENT NOVEMBRE 2017"/>
    <x v="252"/>
    <n v="0"/>
  </r>
  <r>
    <s v="AC"/>
    <s v="Achats"/>
    <d v="2020-11-30T00:00:00"/>
    <x v="7"/>
    <x v="0"/>
    <s v="401ORANGE"/>
    <x v="0"/>
    <x v="0"/>
    <s v="401"/>
    <s v="ORANGE"/>
    <n v="160"/>
    <s v="FTEL 11/17"/>
    <s v="ORANGE ABONNEMENT NOVEMBRE 2017"/>
    <x v="0"/>
    <n v="289.8"/>
  </r>
  <r>
    <s v="AC"/>
    <s v="Achats"/>
    <d v="2020-12-02T00:00:00"/>
    <x v="8"/>
    <x v="0"/>
    <s v="401YAMAHA"/>
    <x v="0"/>
    <x v="0"/>
    <s v="401"/>
    <s v="YAMAHA AUDIO PRODUCTS"/>
    <n v="61"/>
    <s v="FF00000035"/>
    <s v="YAMAHA AUDIO PRODUCTS Facture N° FF00000035"/>
    <x v="0"/>
    <n v="50051.7"/>
  </r>
  <r>
    <s v="AC"/>
    <s v="Achats"/>
    <d v="2020-12-02T00:00:00"/>
    <x v="8"/>
    <x v="0"/>
    <n v="60713"/>
    <x v="1"/>
    <x v="1"/>
    <s v="607"/>
    <s v="Achats Home Cinéma - France"/>
    <n v="61"/>
    <s v="FF00000035"/>
    <s v="YAMAHA AUDIO PRODUCTS Facture N° FF00000035"/>
    <x v="253"/>
    <n v="0"/>
  </r>
  <r>
    <s v="AC"/>
    <s v="Achats"/>
    <d v="2020-12-02T00:00:00"/>
    <x v="8"/>
    <x v="0"/>
    <n v="445661"/>
    <x v="0"/>
    <x v="2"/>
    <s v="445"/>
    <s v="TVA déductible 20% Débits"/>
    <n v="61"/>
    <s v="FF00000035"/>
    <s v="YAMAHA AUDIO PRODUCTS Facture N° FF00000035"/>
    <x v="254"/>
    <n v="0"/>
  </r>
  <r>
    <s v="AC"/>
    <s v="Achats"/>
    <d v="2020-12-04T00:00:00"/>
    <x v="8"/>
    <x v="0"/>
    <s v="401PAN"/>
    <x v="0"/>
    <x v="0"/>
    <s v="401"/>
    <s v="PANASONIC EUROPE DISTRIBUTION"/>
    <n v="62"/>
    <s v="FF00000036"/>
    <s v="PANASONIC EUROPE DISTRIBUTION Facture N° FF00000036"/>
    <x v="0"/>
    <n v="32301"/>
  </r>
  <r>
    <s v="AC"/>
    <s v="Achats"/>
    <d v="2020-12-04T00:00:00"/>
    <x v="8"/>
    <x v="0"/>
    <n v="60714"/>
    <x v="1"/>
    <x v="1"/>
    <s v="607"/>
    <s v="Achats de lecteurs et enregistreurs - France"/>
    <n v="62"/>
    <s v="FF00000036"/>
    <s v="PANASONIC EUROPE DISTRIBUTION Facture N° FF00000036"/>
    <x v="255"/>
    <n v="0"/>
  </r>
  <r>
    <s v="AC"/>
    <s v="Achats"/>
    <d v="2020-12-04T00:00:00"/>
    <x v="8"/>
    <x v="0"/>
    <n v="60711"/>
    <x v="1"/>
    <x v="1"/>
    <s v="607"/>
    <s v="Achats de téléviseurs - France"/>
    <n v="62"/>
    <s v="FF00000036"/>
    <s v="PANASONIC EUROPE DISTRIBUTION Facture N° FF00000036"/>
    <x v="256"/>
    <n v="0"/>
  </r>
  <r>
    <s v="AC"/>
    <s v="Achats"/>
    <d v="2020-12-04T00:00:00"/>
    <x v="8"/>
    <x v="0"/>
    <n v="445661"/>
    <x v="0"/>
    <x v="2"/>
    <s v="445"/>
    <s v="TVA déductible 20% Débits"/>
    <n v="62"/>
    <s v="FF00000036"/>
    <s v="PANASONIC EUROPE DISTRIBUTION Facture N° FF00000036"/>
    <x v="257"/>
    <n v="0"/>
  </r>
  <r>
    <s v="AC"/>
    <s v="Achats"/>
    <d v="2020-12-05T00:00:00"/>
    <x v="8"/>
    <x v="0"/>
    <s v="401PIO"/>
    <x v="0"/>
    <x v="0"/>
    <s v="401"/>
    <s v="PIONEER FRANCE"/>
    <n v="63"/>
    <s v="FF00000037"/>
    <s v="PIONEER FRANCE Facture N° FF00000037"/>
    <x v="0"/>
    <n v="22366.080000000002"/>
  </r>
  <r>
    <s v="AC"/>
    <s v="Achats"/>
    <d v="2020-12-05T00:00:00"/>
    <x v="8"/>
    <x v="0"/>
    <n v="60713"/>
    <x v="1"/>
    <x v="1"/>
    <s v="607"/>
    <s v="Achats Home Cinéma - France"/>
    <n v="63"/>
    <s v="FF00000037"/>
    <s v="PIONEER FRANCE Facture N° FF00000037"/>
    <x v="258"/>
    <n v="0"/>
  </r>
  <r>
    <s v="AC"/>
    <s v="Achats"/>
    <d v="2020-12-05T00:00:00"/>
    <x v="8"/>
    <x v="0"/>
    <n v="60714"/>
    <x v="1"/>
    <x v="1"/>
    <s v="607"/>
    <s v="Achats de lecteurs et enregistreurs - France"/>
    <n v="63"/>
    <s v="FF00000037"/>
    <s v="PIONEER FRANCE Facture N° FF00000037"/>
    <x v="259"/>
    <n v="0"/>
  </r>
  <r>
    <s v="AC"/>
    <s v="Achats"/>
    <d v="2020-12-05T00:00:00"/>
    <x v="8"/>
    <x v="0"/>
    <n v="445661"/>
    <x v="0"/>
    <x v="2"/>
    <s v="445"/>
    <s v="TVA déductible 20% Débits"/>
    <n v="63"/>
    <s v="FF00000037"/>
    <s v="PIONEER FRANCE Facture N° FF00000037"/>
    <x v="260"/>
    <n v="0"/>
  </r>
  <r>
    <s v="AC"/>
    <s v="Achats"/>
    <d v="2020-12-05T00:00:00"/>
    <x v="8"/>
    <x v="0"/>
    <s v="401ACER"/>
    <x v="0"/>
    <x v="0"/>
    <s v="401"/>
    <s v="ACER COMPUTER FRANCE"/>
    <n v="64"/>
    <s v="FF00000038"/>
    <s v="ACER COMPUTER FRANCE Facture N° FF00000038"/>
    <x v="0"/>
    <n v="99323.1"/>
  </r>
  <r>
    <s v="AC"/>
    <s v="Achats"/>
    <d v="2020-12-05T00:00:00"/>
    <x v="8"/>
    <x v="0"/>
    <n v="60712"/>
    <x v="1"/>
    <x v="1"/>
    <s v="607"/>
    <s v="Achats d'accessoires TV - France"/>
    <n v="64"/>
    <s v="FF00000038"/>
    <s v="ACER COMPUTER FRANCE Facture N° FF00000038"/>
    <x v="261"/>
    <n v="0"/>
  </r>
  <r>
    <s v="AC"/>
    <s v="Achats"/>
    <d v="2020-12-05T00:00:00"/>
    <x v="8"/>
    <x v="0"/>
    <n v="60716"/>
    <x v="1"/>
    <x v="1"/>
    <s v="607"/>
    <s v="Achats de vidéo projecteurs - France"/>
    <n v="64"/>
    <s v="FF00000038"/>
    <s v="ACER COMPUTER FRANCE Facture N° FF00000038"/>
    <x v="262"/>
    <n v="0"/>
  </r>
  <r>
    <s v="AC"/>
    <s v="Achats"/>
    <d v="2020-12-05T00:00:00"/>
    <x v="8"/>
    <x v="0"/>
    <n v="60715"/>
    <x v="1"/>
    <x v="1"/>
    <s v="607"/>
    <s v="Achats de pièces détachées - France"/>
    <n v="64"/>
    <s v="FF00000038"/>
    <s v="ACER COMPUTER FRANCE Facture N° FF00000038"/>
    <x v="263"/>
    <n v="0"/>
  </r>
  <r>
    <s v="AC"/>
    <s v="Achats"/>
    <d v="2020-12-05T00:00:00"/>
    <x v="8"/>
    <x v="0"/>
    <n v="445661"/>
    <x v="0"/>
    <x v="2"/>
    <s v="445"/>
    <s v="TVA déductible 20% Débits"/>
    <n v="64"/>
    <s v="FF00000038"/>
    <s v="ACER COMPUTER FRANCE Facture N° FF00000038"/>
    <x v="264"/>
    <n v="0"/>
  </r>
  <r>
    <s v="AC"/>
    <s v="Achats"/>
    <d v="2020-12-14T00:00:00"/>
    <x v="8"/>
    <x v="0"/>
    <s v="401LGF"/>
    <x v="0"/>
    <x v="0"/>
    <s v="401"/>
    <s v="LG FRANCE"/>
    <n v="65"/>
    <s v="FF00000039"/>
    <s v="LG FRANCE Facture N° FF00000039"/>
    <x v="0"/>
    <n v="166331.1"/>
  </r>
  <r>
    <s v="AC"/>
    <s v="Achats"/>
    <d v="2020-12-14T00:00:00"/>
    <x v="8"/>
    <x v="0"/>
    <n v="60713"/>
    <x v="1"/>
    <x v="1"/>
    <s v="607"/>
    <s v="Achats Home Cinéma - France"/>
    <n v="65"/>
    <s v="FF00000039"/>
    <s v="LG FRANCE Facture N° FF00000039"/>
    <x v="265"/>
    <n v="0"/>
  </r>
  <r>
    <s v="AC"/>
    <s v="Achats"/>
    <d v="2020-12-14T00:00:00"/>
    <x v="8"/>
    <x v="0"/>
    <n v="60711"/>
    <x v="1"/>
    <x v="1"/>
    <s v="607"/>
    <s v="Achats de téléviseurs - France"/>
    <n v="65"/>
    <s v="FF00000039"/>
    <s v="LG FRANCE Facture N° FF00000039"/>
    <x v="266"/>
    <n v="0"/>
  </r>
  <r>
    <s v="AC"/>
    <s v="Achats"/>
    <d v="2020-12-14T00:00:00"/>
    <x v="8"/>
    <x v="0"/>
    <n v="60714"/>
    <x v="1"/>
    <x v="1"/>
    <s v="607"/>
    <s v="Achats de lecteurs et enregistreurs - France"/>
    <n v="65"/>
    <s v="FF00000039"/>
    <s v="LG FRANCE Facture N° FF00000039"/>
    <x v="267"/>
    <n v="0"/>
  </r>
  <r>
    <s v="AC"/>
    <s v="Achats"/>
    <d v="2020-12-14T00:00:00"/>
    <x v="8"/>
    <x v="0"/>
    <n v="60716"/>
    <x v="1"/>
    <x v="1"/>
    <s v="607"/>
    <s v="Achats de vidéo projecteurs - France"/>
    <n v="65"/>
    <s v="FF00000039"/>
    <s v="LG FRANCE Facture N° FF00000039"/>
    <x v="268"/>
    <n v="0"/>
  </r>
  <r>
    <s v="AC"/>
    <s v="Achats"/>
    <d v="2020-12-14T00:00:00"/>
    <x v="8"/>
    <x v="0"/>
    <n v="445661"/>
    <x v="0"/>
    <x v="2"/>
    <s v="445"/>
    <s v="TVA déductible 20% Débits"/>
    <n v="65"/>
    <s v="FF00000039"/>
    <s v="LG FRANCE Facture N° FF00000039"/>
    <x v="269"/>
    <n v="0"/>
  </r>
  <r>
    <s v="AC"/>
    <s v="Achats"/>
    <d v="2020-12-19T00:00:00"/>
    <x v="8"/>
    <x v="0"/>
    <s v="401LGF"/>
    <x v="0"/>
    <x v="0"/>
    <s v="401"/>
    <s v="LG FRANCE"/>
    <n v="66"/>
    <s v="AF00000008"/>
    <s v="LG FRANCE Avoir N° AF00000008"/>
    <x v="270"/>
    <n v="0"/>
  </r>
  <r>
    <s v="AC"/>
    <s v="Achats"/>
    <d v="2020-12-19T00:00:00"/>
    <x v="8"/>
    <x v="0"/>
    <n v="60714"/>
    <x v="1"/>
    <x v="1"/>
    <s v="607"/>
    <s v="Achats de lecteurs et enregistreurs - France"/>
    <n v="66"/>
    <s v="AF00000008"/>
    <s v="LG FRANCE Avoir N° AF00000008"/>
    <x v="0"/>
    <n v="27.3"/>
  </r>
  <r>
    <s v="AC"/>
    <s v="Achats"/>
    <d v="2020-12-19T00:00:00"/>
    <x v="8"/>
    <x v="0"/>
    <n v="60716"/>
    <x v="1"/>
    <x v="1"/>
    <s v="607"/>
    <s v="Achats de vidéo projecteurs - France"/>
    <n v="66"/>
    <s v="AF00000008"/>
    <s v="LG FRANCE Avoir N° AF00000008"/>
    <x v="0"/>
    <n v="228.15"/>
  </r>
  <r>
    <s v="AC"/>
    <s v="Achats"/>
    <d v="2020-12-19T00:00:00"/>
    <x v="8"/>
    <x v="0"/>
    <n v="60711"/>
    <x v="1"/>
    <x v="1"/>
    <s v="607"/>
    <s v="Achats de téléviseurs - France"/>
    <n v="66"/>
    <s v="AF00000008"/>
    <s v="LG FRANCE Avoir N° AF00000008"/>
    <x v="0"/>
    <n v="5733"/>
  </r>
  <r>
    <s v="AC"/>
    <s v="Achats"/>
    <d v="2020-12-19T00:00:00"/>
    <x v="8"/>
    <x v="0"/>
    <n v="445661"/>
    <x v="0"/>
    <x v="2"/>
    <s v="445"/>
    <s v="TVA déductible 20% Débits"/>
    <n v="66"/>
    <s v="AF00000008"/>
    <s v="LG FRANCE Avoir N° AF00000008"/>
    <x v="0"/>
    <n v="1197.69"/>
  </r>
  <r>
    <s v="AC"/>
    <s v="Achats"/>
    <d v="2020-12-30T00:00:00"/>
    <x v="8"/>
    <x v="0"/>
    <n v="60611"/>
    <x v="1"/>
    <x v="1"/>
    <s v="606"/>
    <s v="Electricité, Essence, Gaz"/>
    <n v="151"/>
    <s v="REL 17/12-01"/>
    <s v="RELEVE CARBURANT GO VU DECEMBRE 2017"/>
    <x v="271"/>
    <n v="0"/>
  </r>
  <r>
    <s v="AC"/>
    <s v="Achats"/>
    <d v="2020-12-30T00:00:00"/>
    <x v="8"/>
    <x v="0"/>
    <n v="445661"/>
    <x v="0"/>
    <x v="2"/>
    <s v="445"/>
    <s v="TVA déductible 20% Débits"/>
    <n v="151"/>
    <s v="REL 17/12-01"/>
    <s v="RELEVE CARBURANT GO VU DECEMBRE 2017"/>
    <x v="272"/>
    <n v="0"/>
  </r>
  <r>
    <s v="AC"/>
    <s v="Achats"/>
    <d v="2020-12-30T00:00:00"/>
    <x v="8"/>
    <x v="0"/>
    <s v="401SSLEFEVRE"/>
    <x v="0"/>
    <x v="0"/>
    <s v="401"/>
    <s v="STATION SERVICE LEFEVRE NANCY"/>
    <n v="151"/>
    <s v="REL 17/12-01"/>
    <s v="RELEVE CARBURANT GO VU DECEMBRE 2017"/>
    <x v="0"/>
    <n v="439.2"/>
  </r>
  <r>
    <s v="AC"/>
    <s v="Achats"/>
    <d v="2020-12-30T00:00:00"/>
    <x v="8"/>
    <x v="0"/>
    <n v="60611"/>
    <x v="1"/>
    <x v="1"/>
    <s v="606"/>
    <s v="Electricité, Essence, Gaz"/>
    <n v="152"/>
    <s v="REL 17/12-02"/>
    <s v="RELEVE CARBURANT SP 95 DECEMBRE 2017"/>
    <x v="273"/>
    <n v="0"/>
  </r>
  <r>
    <s v="AC"/>
    <s v="Achats"/>
    <d v="2020-12-30T00:00:00"/>
    <x v="8"/>
    <x v="0"/>
    <n v="445661"/>
    <x v="0"/>
    <x v="2"/>
    <s v="445"/>
    <s v="TVA déductible 20% Débits"/>
    <n v="152"/>
    <s v="REL 17/12-02"/>
    <s v="RELEVE CARBURANT SP 95 DECEMBRE 2017"/>
    <x v="274"/>
    <n v="0"/>
  </r>
  <r>
    <s v="AC"/>
    <s v="Achats"/>
    <d v="2020-12-30T00:00:00"/>
    <x v="8"/>
    <x v="0"/>
    <s v="401SSLEFEVRE"/>
    <x v="0"/>
    <x v="0"/>
    <s v="401"/>
    <s v="STATION SERVICE LEFEVRE NANCY"/>
    <n v="152"/>
    <s v="REL 17/12-02"/>
    <s v="RELEVE CARBURANT SP 95 DECEMBRE 2017"/>
    <x v="0"/>
    <n v="127.2"/>
  </r>
  <r>
    <s v="AC"/>
    <s v="Achats"/>
    <d v="2020-12-30T00:00:00"/>
    <x v="8"/>
    <x v="0"/>
    <n v="6242"/>
    <x v="1"/>
    <x v="5"/>
    <s v="624"/>
    <s v="Transports sur ventes"/>
    <n v="159"/>
    <s v="FTRA 12/17"/>
    <s v="TRANSPORT DE L'EST  FACT DECEMBRE 2017"/>
    <x v="275"/>
    <n v="0"/>
  </r>
  <r>
    <s v="AC"/>
    <s v="Achats"/>
    <d v="2020-12-30T00:00:00"/>
    <x v="8"/>
    <x v="0"/>
    <n v="445661"/>
    <x v="0"/>
    <x v="2"/>
    <s v="445"/>
    <s v="TVA déductible 20% Débits"/>
    <n v="159"/>
    <s v="FTRA 12/17"/>
    <s v="TRANSPORT DE L'EST  FACT DECEMBRE 2017"/>
    <x v="276"/>
    <n v="0"/>
  </r>
  <r>
    <s v="AC"/>
    <s v="Achats"/>
    <d v="2020-12-30T00:00:00"/>
    <x v="8"/>
    <x v="0"/>
    <s v="401TRANSPORTS"/>
    <x v="0"/>
    <x v="0"/>
    <s v="401"/>
    <s v="TRANSPORT DE L'EST"/>
    <n v="159"/>
    <s v="FTRA 12/17"/>
    <s v="TRANSPORT DE L'EST  FACT DECEMBRE 2017"/>
    <x v="0"/>
    <n v="723.84"/>
  </r>
  <r>
    <s v="AC"/>
    <s v="Achats"/>
    <d v="2020-12-31T00:00:00"/>
    <x v="8"/>
    <x v="0"/>
    <n v="6261"/>
    <x v="1"/>
    <x v="5"/>
    <s v="626"/>
    <s v="Frais de télécommunications"/>
    <n v="160"/>
    <s v="FTEL 12/17"/>
    <s v="ORANGE ABONNEMENT DECEMBRE 2017"/>
    <x v="64"/>
    <n v="0"/>
  </r>
  <r>
    <s v="AC"/>
    <s v="Achats"/>
    <d v="2020-12-31T00:00:00"/>
    <x v="8"/>
    <x v="0"/>
    <n v="445661"/>
    <x v="0"/>
    <x v="2"/>
    <s v="445"/>
    <s v="TVA déductible 20% Débits"/>
    <n v="160"/>
    <s v="FTEL 12/17"/>
    <s v="ORANGE ABONNEMENT DECEMBRE 2017"/>
    <x v="71"/>
    <n v="0"/>
  </r>
  <r>
    <s v="AC"/>
    <s v="Achats"/>
    <d v="2020-12-31T00:00:00"/>
    <x v="8"/>
    <x v="0"/>
    <s v="401ORANGE"/>
    <x v="0"/>
    <x v="0"/>
    <s v="401"/>
    <s v="ORANGE"/>
    <n v="160"/>
    <s v="FTEL 12/17"/>
    <s v="ORANGE ABONNEMENT DECEMBRE 2017"/>
    <x v="0"/>
    <n v="288"/>
  </r>
  <r>
    <s v="AC"/>
    <s v="Achats"/>
    <d v="2020-12-31T00:00:00"/>
    <x v="8"/>
    <x v="0"/>
    <n v="6226"/>
    <x v="1"/>
    <x v="5"/>
    <s v="622"/>
    <s v="Honoraires"/>
    <n v="183"/>
    <s v="NH EX T3"/>
    <s v="FIDEST HONORAIRES OCTOBRE DECEMBRE 2017"/>
    <x v="56"/>
    <n v="0"/>
  </r>
  <r>
    <s v="AC"/>
    <s v="Achats"/>
    <d v="2020-12-31T00:00:00"/>
    <x v="8"/>
    <x v="0"/>
    <n v="4456614"/>
    <x v="0"/>
    <x v="2"/>
    <s v="445"/>
    <s v="TVA déductible 20% Encaissements"/>
    <n v="183"/>
    <s v="NH EX T3"/>
    <s v="FIDEST HONORAIRES OCTOBRE DECEMBRE 2017"/>
    <x v="57"/>
    <n v="0"/>
  </r>
  <r>
    <s v="AC"/>
    <s v="Achats"/>
    <d v="2020-12-31T00:00:00"/>
    <x v="8"/>
    <x v="0"/>
    <s v="401FIDEST"/>
    <x v="0"/>
    <x v="0"/>
    <s v="401"/>
    <s v="FIDUCIAIRE DE L'EST"/>
    <n v="183"/>
    <s v="NH EX T3"/>
    <s v="FIDEST HONORAIRES OCTOBRE DECEMBRE 2017"/>
    <x v="0"/>
    <n v="1680"/>
  </r>
  <r>
    <s v="AC"/>
    <s v="Achats"/>
    <d v="2021-01-02T00:00:00"/>
    <x v="9"/>
    <x v="1"/>
    <s v="401THOMSON"/>
    <x v="0"/>
    <x v="0"/>
    <s v="401"/>
    <s v="THOMSON FRANCE"/>
    <n v="67"/>
    <s v="FF00000040"/>
    <s v="THOMSON FRANCE Facture N° FF00000040"/>
    <x v="0"/>
    <n v="18341.64"/>
  </r>
  <r>
    <s v="AC"/>
    <s v="Achats"/>
    <d v="2021-01-02T00:00:00"/>
    <x v="9"/>
    <x v="1"/>
    <n v="60711"/>
    <x v="1"/>
    <x v="1"/>
    <s v="607"/>
    <s v="Achats de téléviseurs - France"/>
    <n v="67"/>
    <s v="FF00000040"/>
    <s v="THOMSON FRANCE Facture N° FF00000040"/>
    <x v="277"/>
    <n v="0"/>
  </r>
  <r>
    <s v="AC"/>
    <s v="Achats"/>
    <d v="2021-01-02T00:00:00"/>
    <x v="9"/>
    <x v="1"/>
    <n v="60714"/>
    <x v="1"/>
    <x v="1"/>
    <s v="607"/>
    <s v="Achats de lecteurs et enregistreurs - France"/>
    <n v="67"/>
    <s v="FF00000040"/>
    <s v="THOMSON FRANCE Facture N° FF00000040"/>
    <x v="278"/>
    <n v="0"/>
  </r>
  <r>
    <s v="AC"/>
    <s v="Achats"/>
    <d v="2021-01-02T00:00:00"/>
    <x v="9"/>
    <x v="1"/>
    <n v="445661"/>
    <x v="0"/>
    <x v="2"/>
    <s v="445"/>
    <s v="TVA déductible 20% Débits"/>
    <n v="67"/>
    <s v="FF00000040"/>
    <s v="THOMSON FRANCE Facture N° FF00000040"/>
    <x v="279"/>
    <n v="0"/>
  </r>
  <r>
    <s v="AC"/>
    <s v="Achats"/>
    <d v="2021-01-03T00:00:00"/>
    <x v="9"/>
    <x v="1"/>
    <s v="401CGV"/>
    <x v="0"/>
    <x v="0"/>
    <s v="401"/>
    <s v="COMPAGNIE GENERALE DE VIDEOTECHNIQUE"/>
    <n v="68"/>
    <s v="FF00000041"/>
    <s v="COMPAGNIE GENERALE DE VIDEOTECHNIQUE Facture N° FF00000041"/>
    <x v="0"/>
    <n v="3564"/>
  </r>
  <r>
    <s v="AC"/>
    <s v="Achats"/>
    <d v="2021-01-03T00:00:00"/>
    <x v="9"/>
    <x v="1"/>
    <n v="60712"/>
    <x v="1"/>
    <x v="1"/>
    <s v="607"/>
    <s v="Achats d'accessoires TV - France"/>
    <n v="68"/>
    <s v="FF00000041"/>
    <s v="COMPAGNIE GENERALE DE VIDEOTECHNIQUE Facture N° FF00000041"/>
    <x v="280"/>
    <n v="0"/>
  </r>
  <r>
    <s v="AC"/>
    <s v="Achats"/>
    <d v="2021-01-03T00:00:00"/>
    <x v="9"/>
    <x v="1"/>
    <n v="6241"/>
    <x v="1"/>
    <x v="5"/>
    <s v="624"/>
    <s v="Transports sur achats"/>
    <n v="68"/>
    <s v="FF00000041"/>
    <s v="COMPAGNIE GENERALE DE VIDEOTECHNIQUE Facture N° FF00000041"/>
    <x v="281"/>
    <n v="0"/>
  </r>
  <r>
    <s v="AC"/>
    <s v="Achats"/>
    <d v="2021-01-03T00:00:00"/>
    <x v="9"/>
    <x v="1"/>
    <n v="445661"/>
    <x v="0"/>
    <x v="2"/>
    <s v="445"/>
    <s v="TVA déductible 20% Débits"/>
    <n v="68"/>
    <s v="FF00000041"/>
    <s v="COMPAGNIE GENERALE DE VIDEOTECHNIQUE Facture N° FF00000041"/>
    <x v="282"/>
    <n v="0"/>
  </r>
  <r>
    <s v="AC"/>
    <s v="Achats"/>
    <d v="2021-01-04T00:00:00"/>
    <x v="9"/>
    <x v="1"/>
    <s v="401LDLC"/>
    <x v="0"/>
    <x v="0"/>
    <s v="401"/>
    <s v="DE LA CHENAUDIERE"/>
    <n v="69"/>
    <s v="FF00000042"/>
    <s v="DE LA CHENAUDIERE Facture N° FF00000042"/>
    <x v="0"/>
    <n v="12139.68"/>
  </r>
  <r>
    <s v="AC"/>
    <s v="Achats"/>
    <d v="2021-01-04T00:00:00"/>
    <x v="9"/>
    <x v="1"/>
    <n v="60715"/>
    <x v="1"/>
    <x v="1"/>
    <s v="607"/>
    <s v="Achats de pièces détachées - France"/>
    <n v="69"/>
    <s v="FF00000042"/>
    <s v="DE LA CHENAUDIERE Facture N° FF00000042"/>
    <x v="283"/>
    <n v="0"/>
  </r>
  <r>
    <s v="AC"/>
    <s v="Achats"/>
    <d v="2021-01-04T00:00:00"/>
    <x v="9"/>
    <x v="1"/>
    <n v="445661"/>
    <x v="0"/>
    <x v="2"/>
    <s v="445"/>
    <s v="TVA déductible 20% Débits"/>
    <n v="69"/>
    <s v="FF00000042"/>
    <s v="DE LA CHENAUDIERE Facture N° FF00000042"/>
    <x v="284"/>
    <n v="0"/>
  </r>
  <r>
    <s v="AC"/>
    <s v="Achats"/>
    <d v="2021-01-05T00:00:00"/>
    <x v="9"/>
    <x v="1"/>
    <s v="401SAMSUNG"/>
    <x v="0"/>
    <x v="0"/>
    <s v="401"/>
    <s v="SAMSUNG ELECTRONICS BELGIQUE"/>
    <n v="70"/>
    <s v="FF00000043"/>
    <s v="SAMSUNG ELECTRONICS BELGIQUE Facture N° FF00000043"/>
    <x v="0"/>
    <n v="178917.38"/>
  </r>
  <r>
    <s v="AC"/>
    <s v="Achats"/>
    <d v="2021-01-05T00:00:00"/>
    <x v="9"/>
    <x v="1"/>
    <n v="60722"/>
    <x v="1"/>
    <x v="1"/>
    <s v="607"/>
    <s v="Achats d'accessoires TV - Union européenne"/>
    <n v="70"/>
    <s v="FF00000043"/>
    <s v="SAMSUNG ELECTRONICS BELGIQUE Facture N° FF00000043"/>
    <x v="285"/>
    <n v="0"/>
  </r>
  <r>
    <s v="AC"/>
    <s v="Achats"/>
    <d v="2021-01-05T00:00:00"/>
    <x v="9"/>
    <x v="1"/>
    <n v="60724"/>
    <x v="1"/>
    <x v="1"/>
    <s v="607"/>
    <s v="Achats de lecteurs et enregistreurs - Union Européenne"/>
    <n v="70"/>
    <s v="FF00000043"/>
    <s v="SAMSUNG ELECTRONICS BELGIQUE Facture N° FF00000043"/>
    <x v="286"/>
    <n v="0"/>
  </r>
  <r>
    <s v="AC"/>
    <s v="Achats"/>
    <d v="2021-01-05T00:00:00"/>
    <x v="9"/>
    <x v="1"/>
    <n v="60723"/>
    <x v="1"/>
    <x v="1"/>
    <s v="607"/>
    <s v="Achats Home Cinéma - Union européenne"/>
    <n v="70"/>
    <s v="FF00000043"/>
    <s v="SAMSUNG ELECTRONICS BELGIQUE Facture N° FF00000043"/>
    <x v="287"/>
    <n v="0"/>
  </r>
  <r>
    <s v="AC"/>
    <s v="Achats"/>
    <d v="2021-01-05T00:00:00"/>
    <x v="9"/>
    <x v="1"/>
    <n v="60721"/>
    <x v="1"/>
    <x v="1"/>
    <s v="607"/>
    <s v="Achats de téléviseurs - Union Européenne"/>
    <n v="70"/>
    <s v="FF00000043"/>
    <s v="SAMSUNG ELECTRONICS BELGIQUE Facture N° FF00000043"/>
    <x v="288"/>
    <n v="0"/>
  </r>
  <r>
    <s v="AC"/>
    <s v="Achats"/>
    <d v="2021-01-05T00:00:00"/>
    <x v="9"/>
    <x v="1"/>
    <n v="44566"/>
    <x v="0"/>
    <x v="2"/>
    <s v="445"/>
    <s v="TVA sur autres biens et services"/>
    <n v="70"/>
    <s v="FF00000043"/>
    <s v="SAMSUNG ELECTRONICS BELGIQUE Facture N° FF00000043"/>
    <x v="289"/>
    <n v="0"/>
  </r>
  <r>
    <s v="AC"/>
    <s v="Achats"/>
    <d v="2021-01-05T00:00:00"/>
    <x v="9"/>
    <x v="1"/>
    <n v="44521"/>
    <x v="0"/>
    <x v="2"/>
    <s v="445"/>
    <s v="TVA due intracommunautaire (biens) 20%"/>
    <n v="70"/>
    <s v="FF00000043"/>
    <s v="SAMSUNG ELECTRONICS BELGIQUE Facture N° FF00000043"/>
    <x v="0"/>
    <n v="35783.480000000003"/>
  </r>
  <r>
    <s v="AC"/>
    <s v="Achats"/>
    <d v="2021-01-12T00:00:00"/>
    <x v="9"/>
    <x v="1"/>
    <s v="401SAMSUNG"/>
    <x v="0"/>
    <x v="0"/>
    <s v="401"/>
    <s v="SAMSUNG ELECTRONICS BELGIQUE"/>
    <n v="71"/>
    <s v="AF00000009"/>
    <s v="SAMSUNG ELECTRONICS BELGIQUE Avoir N° AF00000009"/>
    <x v="290"/>
    <n v="0"/>
  </r>
  <r>
    <s v="AC"/>
    <s v="Achats"/>
    <d v="2021-01-12T00:00:00"/>
    <x v="9"/>
    <x v="1"/>
    <n v="60723"/>
    <x v="1"/>
    <x v="1"/>
    <s v="607"/>
    <s v="Achats Home Cinéma - Union européenne"/>
    <n v="71"/>
    <s v="AF00000009"/>
    <s v="SAMSUNG ELECTRONICS BELGIQUE Avoir N° AF00000009"/>
    <x v="0"/>
    <n v="77.239999999999995"/>
  </r>
  <r>
    <s v="AC"/>
    <s v="Achats"/>
    <d v="2021-01-12T00:00:00"/>
    <x v="9"/>
    <x v="1"/>
    <n v="60721"/>
    <x v="1"/>
    <x v="1"/>
    <s v="607"/>
    <s v="Achats de téléviseurs - Union Européenne"/>
    <n v="71"/>
    <s v="AF00000009"/>
    <s v="SAMSUNG ELECTRONICS BELGIQUE Avoir N° AF00000009"/>
    <x v="0"/>
    <n v="70.88"/>
  </r>
  <r>
    <s v="AC"/>
    <s v="Achats"/>
    <d v="2021-01-12T00:00:00"/>
    <x v="9"/>
    <x v="1"/>
    <n v="44566"/>
    <x v="0"/>
    <x v="2"/>
    <s v="445"/>
    <s v="TVA sur autres biens et services"/>
    <n v="71"/>
    <s v="AF00000009"/>
    <s v="SAMSUNG ELECTRONICS BELGIQUE Avoir N° AF00000009"/>
    <x v="0"/>
    <n v="29.62"/>
  </r>
  <r>
    <s v="AC"/>
    <s v="Achats"/>
    <d v="2021-01-12T00:00:00"/>
    <x v="9"/>
    <x v="1"/>
    <n v="44521"/>
    <x v="0"/>
    <x v="2"/>
    <s v="445"/>
    <s v="TVA due intracommunautaire (biens) 20%"/>
    <n v="71"/>
    <s v="AF00000009"/>
    <s v="SAMSUNG ELECTRONICS BELGIQUE Avoir N° AF00000009"/>
    <x v="291"/>
    <n v="0"/>
  </r>
  <r>
    <s v="AC"/>
    <s v="Achats"/>
    <d v="2021-01-31T00:00:00"/>
    <x v="9"/>
    <x v="1"/>
    <n v="60611"/>
    <x v="1"/>
    <x v="1"/>
    <s v="606"/>
    <s v="Electricité, Essence, Gaz"/>
    <n v="153"/>
    <s v="REL 18/01-01"/>
    <s v="RELEVE CARBURANT GO VU JANVIER 2018"/>
    <x v="292"/>
    <n v="0"/>
  </r>
  <r>
    <s v="AC"/>
    <s v="Achats"/>
    <d v="2021-01-31T00:00:00"/>
    <x v="9"/>
    <x v="1"/>
    <n v="445661"/>
    <x v="0"/>
    <x v="2"/>
    <s v="445"/>
    <s v="TVA déductible 20% Débits"/>
    <n v="153"/>
    <s v="REL 18/01-01"/>
    <s v="RELEVE CARBURANT GO VU JANVIER 2018"/>
    <x v="293"/>
    <n v="0"/>
  </r>
  <r>
    <s v="AC"/>
    <s v="Achats"/>
    <d v="2021-01-31T00:00:00"/>
    <x v="9"/>
    <x v="1"/>
    <s v="401SSLEFEVRE"/>
    <x v="0"/>
    <x v="0"/>
    <s v="401"/>
    <s v="STATION SERVICE LEFEVRE NANCY"/>
    <n v="153"/>
    <s v="REL 18/01-01"/>
    <s v="RELEVE CARBURANT GO VU JANVIER 2018"/>
    <x v="0"/>
    <n v="346.8"/>
  </r>
  <r>
    <s v="AC"/>
    <s v="Achats"/>
    <d v="2021-01-31T00:00:00"/>
    <x v="9"/>
    <x v="1"/>
    <n v="60611"/>
    <x v="1"/>
    <x v="1"/>
    <s v="606"/>
    <s v="Electricité, Essence, Gaz"/>
    <n v="154"/>
    <s v="REL 18/01-02"/>
    <s v="RELEVE CARBURANT SP 95  JANVIER 2018"/>
    <x v="294"/>
    <n v="0"/>
  </r>
  <r>
    <s v="AC"/>
    <s v="Achats"/>
    <d v="2021-01-31T00:00:00"/>
    <x v="9"/>
    <x v="1"/>
    <n v="445661"/>
    <x v="0"/>
    <x v="2"/>
    <s v="445"/>
    <s v="TVA déductible 20% Débits"/>
    <n v="154"/>
    <s v="REL 18/01-02"/>
    <s v="RELEVE CARBURANT SP 95  JANVIER 2018"/>
    <x v="295"/>
    <n v="0"/>
  </r>
  <r>
    <s v="AC"/>
    <s v="Achats"/>
    <d v="2021-01-31T00:00:00"/>
    <x v="9"/>
    <x v="1"/>
    <s v="401SSLEFEVRE"/>
    <x v="0"/>
    <x v="0"/>
    <s v="401"/>
    <s v="STATION SERVICE LEFEVRE NANCY"/>
    <n v="154"/>
    <s v="REL 18/01-02"/>
    <s v="RELEVE CARBURANT SP 95  JANVIER 2018"/>
    <x v="0"/>
    <n v="67.2"/>
  </r>
  <r>
    <s v="AC"/>
    <s v="Achats"/>
    <d v="2021-01-31T00:00:00"/>
    <x v="9"/>
    <x v="1"/>
    <n v="6242"/>
    <x v="1"/>
    <x v="5"/>
    <s v="624"/>
    <s v="Transports sur ventes"/>
    <n v="159"/>
    <s v="FTRA 01/18"/>
    <s v="TRANSPORT DE L'EST  FACT JANVIER 2018"/>
    <x v="296"/>
    <n v="0"/>
  </r>
  <r>
    <s v="AC"/>
    <s v="Achats"/>
    <d v="2021-01-31T00:00:00"/>
    <x v="9"/>
    <x v="1"/>
    <n v="445661"/>
    <x v="0"/>
    <x v="2"/>
    <s v="445"/>
    <s v="TVA déductible 20% Débits"/>
    <n v="159"/>
    <s v="FTRA 01/18"/>
    <s v="TRANSPORT DE L'EST  FACT JANVIER 2018"/>
    <x v="297"/>
    <n v="0"/>
  </r>
  <r>
    <s v="AC"/>
    <s v="Achats"/>
    <d v="2021-01-31T00:00:00"/>
    <x v="9"/>
    <x v="1"/>
    <s v="401TRANSPORTS"/>
    <x v="0"/>
    <x v="0"/>
    <s v="401"/>
    <s v="TRANSPORT DE L'EST"/>
    <n v="159"/>
    <s v="FTRA 01/18"/>
    <s v="TRANSPORT DE L'EST  FACT JANVIER 2018"/>
    <x v="0"/>
    <n v="706.8"/>
  </r>
  <r>
    <s v="AC"/>
    <s v="Achats"/>
    <d v="2021-01-31T00:00:00"/>
    <x v="9"/>
    <x v="1"/>
    <n v="6261"/>
    <x v="1"/>
    <x v="5"/>
    <s v="626"/>
    <s v="Frais de télécommunications"/>
    <n v="160"/>
    <s v="FTEL 01/18"/>
    <s v="ORANGE ABONNEMENT JANVIER 2018"/>
    <x v="298"/>
    <n v="0"/>
  </r>
  <r>
    <s v="AC"/>
    <s v="Achats"/>
    <d v="2021-01-31T00:00:00"/>
    <x v="9"/>
    <x v="1"/>
    <n v="445661"/>
    <x v="0"/>
    <x v="2"/>
    <s v="445"/>
    <s v="TVA déductible 20% Débits"/>
    <n v="160"/>
    <s v="FTEL 01/18"/>
    <s v="ORANGE ABONNEMENT JANVIER 2018"/>
    <x v="299"/>
    <n v="0"/>
  </r>
  <r>
    <s v="AC"/>
    <s v="Achats"/>
    <d v="2021-01-31T00:00:00"/>
    <x v="9"/>
    <x v="1"/>
    <s v="401ORANGE"/>
    <x v="0"/>
    <x v="0"/>
    <s v="401"/>
    <s v="ORANGE"/>
    <n v="160"/>
    <s v="FTEL 01/18"/>
    <s v="ORANGE ABONNEMENT JANVIER 2018"/>
    <x v="0"/>
    <n v="301.8"/>
  </r>
  <r>
    <s v="AC"/>
    <s v="Achats"/>
    <d v="2021-02-05T00:00:00"/>
    <x v="10"/>
    <x v="1"/>
    <s v="401BRANDT"/>
    <x v="0"/>
    <x v="0"/>
    <s v="401"/>
    <s v="BRANDT FRANCE"/>
    <n v="72"/>
    <s v="FF00000044"/>
    <s v="BRANDT FRANCE Facture N° FF00000044"/>
    <x v="0"/>
    <n v="23652"/>
  </r>
  <r>
    <s v="AC"/>
    <s v="Achats"/>
    <d v="2021-02-05T00:00:00"/>
    <x v="10"/>
    <x v="1"/>
    <n v="60711"/>
    <x v="1"/>
    <x v="1"/>
    <s v="607"/>
    <s v="Achats de téléviseurs - France"/>
    <n v="72"/>
    <s v="FF00000044"/>
    <s v="BRANDT FRANCE Facture N° FF00000044"/>
    <x v="300"/>
    <n v="0"/>
  </r>
  <r>
    <s v="AC"/>
    <s v="Achats"/>
    <d v="2021-02-05T00:00:00"/>
    <x v="10"/>
    <x v="1"/>
    <n v="445661"/>
    <x v="0"/>
    <x v="2"/>
    <s v="445"/>
    <s v="TVA déductible 20% Débits"/>
    <n v="72"/>
    <s v="FF00000044"/>
    <s v="BRANDT FRANCE Facture N° FF00000044"/>
    <x v="301"/>
    <n v="0"/>
  </r>
  <r>
    <s v="AC"/>
    <s v="Achats"/>
    <d v="2021-02-07T00:00:00"/>
    <x v="10"/>
    <x v="1"/>
    <s v="401LGF"/>
    <x v="0"/>
    <x v="0"/>
    <s v="401"/>
    <s v="LG FRANCE"/>
    <n v="73"/>
    <s v="FF00000045"/>
    <s v="LG FRANCE Facture N° FF00000045"/>
    <x v="0"/>
    <n v="79671.17"/>
  </r>
  <r>
    <s v="AC"/>
    <s v="Achats"/>
    <d v="2021-02-07T00:00:00"/>
    <x v="10"/>
    <x v="1"/>
    <n v="60711"/>
    <x v="1"/>
    <x v="1"/>
    <s v="607"/>
    <s v="Achats de téléviseurs - France"/>
    <n v="73"/>
    <s v="FF00000045"/>
    <s v="LG FRANCE Facture N° FF00000045"/>
    <x v="302"/>
    <n v="0"/>
  </r>
  <r>
    <s v="AC"/>
    <s v="Achats"/>
    <d v="2021-02-07T00:00:00"/>
    <x v="10"/>
    <x v="1"/>
    <n v="445661"/>
    <x v="0"/>
    <x v="2"/>
    <s v="445"/>
    <s v="TVA déductible 20% Débits"/>
    <n v="73"/>
    <s v="FF00000045"/>
    <s v="LG FRANCE Facture N° FF00000045"/>
    <x v="303"/>
    <n v="0"/>
  </r>
  <r>
    <s v="AC"/>
    <s v="Achats"/>
    <d v="2021-02-09T00:00:00"/>
    <x v="10"/>
    <x v="1"/>
    <s v="401CAV"/>
    <x v="0"/>
    <x v="0"/>
    <s v="401"/>
    <s v="COMPTOIR DE L'AUDIOVISUEL"/>
    <n v="74"/>
    <s v="FF00000046"/>
    <s v="COMPTOIR DE L'AUDIOVISUEL Facture N° FF00000046"/>
    <x v="0"/>
    <n v="136819.79999999999"/>
  </r>
  <r>
    <s v="AC"/>
    <s v="Achats"/>
    <d v="2021-02-09T00:00:00"/>
    <x v="10"/>
    <x v="1"/>
    <n v="60711"/>
    <x v="1"/>
    <x v="1"/>
    <s v="607"/>
    <s v="Achats de téléviseurs - France"/>
    <n v="74"/>
    <s v="FF00000046"/>
    <s v="COMPTOIR DE L'AUDIOVISUEL Facture N° FF00000046"/>
    <x v="304"/>
    <n v="0"/>
  </r>
  <r>
    <s v="AC"/>
    <s v="Achats"/>
    <d v="2021-02-09T00:00:00"/>
    <x v="10"/>
    <x v="1"/>
    <n v="445661"/>
    <x v="0"/>
    <x v="2"/>
    <s v="445"/>
    <s v="TVA déductible 20% Débits"/>
    <n v="74"/>
    <s v="FF00000046"/>
    <s v="COMPTOIR DE L'AUDIOVISUEL Facture N° FF00000046"/>
    <x v="305"/>
    <n v="0"/>
  </r>
  <r>
    <s v="AC"/>
    <s v="Achats"/>
    <d v="2021-02-28T00:00:00"/>
    <x v="10"/>
    <x v="1"/>
    <n v="60611"/>
    <x v="1"/>
    <x v="1"/>
    <s v="606"/>
    <s v="Electricité, Essence, Gaz"/>
    <n v="155"/>
    <s v="REL 18/02-01"/>
    <s v="RELEVE CARBURANT GO VU FEVRIER 2018"/>
    <x v="306"/>
    <n v="0"/>
  </r>
  <r>
    <s v="AC"/>
    <s v="Achats"/>
    <d v="2021-02-28T00:00:00"/>
    <x v="10"/>
    <x v="1"/>
    <n v="445661"/>
    <x v="0"/>
    <x v="2"/>
    <s v="445"/>
    <s v="TVA déductible 20% Débits"/>
    <n v="155"/>
    <s v="REL 18/02-01"/>
    <s v="RELEVE CARBURANT GO VU FEVRIER 2018"/>
    <x v="307"/>
    <n v="0"/>
  </r>
  <r>
    <s v="AC"/>
    <s v="Achats"/>
    <d v="2021-02-28T00:00:00"/>
    <x v="10"/>
    <x v="1"/>
    <s v="401SSLEFEVRE"/>
    <x v="0"/>
    <x v="0"/>
    <s v="401"/>
    <s v="STATION SERVICE LEFEVRE NANCY"/>
    <n v="155"/>
    <s v="REL 18/02-01"/>
    <s v="RELEVE CARBURANT GO VU FEVRIER 2018"/>
    <x v="0"/>
    <n v="409.2"/>
  </r>
  <r>
    <s v="AC"/>
    <s v="Achats"/>
    <d v="2021-02-28T00:00:00"/>
    <x v="10"/>
    <x v="1"/>
    <n v="60611"/>
    <x v="1"/>
    <x v="1"/>
    <s v="606"/>
    <s v="Electricité, Essence, Gaz"/>
    <n v="156"/>
    <s v="REL 18/02-02"/>
    <s v="RELEVE CARBURANT SP 95 FEVRIER 2018"/>
    <x v="308"/>
    <n v="0"/>
  </r>
  <r>
    <s v="AC"/>
    <s v="Achats"/>
    <d v="2021-02-28T00:00:00"/>
    <x v="10"/>
    <x v="1"/>
    <n v="445661"/>
    <x v="0"/>
    <x v="2"/>
    <s v="445"/>
    <s v="TVA déductible 20% Débits"/>
    <n v="156"/>
    <s v="REL 18/02-02"/>
    <s v="RELEVE CARBURANT SP 95 FEVRIER 2018"/>
    <x v="309"/>
    <n v="0"/>
  </r>
  <r>
    <s v="AC"/>
    <s v="Achats"/>
    <d v="2021-02-28T00:00:00"/>
    <x v="10"/>
    <x v="1"/>
    <s v="401SSLEFEVRE"/>
    <x v="0"/>
    <x v="0"/>
    <s v="401"/>
    <s v="STATION SERVICE LEFEVRE NANCY"/>
    <n v="156"/>
    <s v="REL 18/02-02"/>
    <s v="RELEVE CARBURANT SP 95 FEVRIER 2018"/>
    <x v="0"/>
    <n v="99.6"/>
  </r>
  <r>
    <s v="AC"/>
    <s v="Achats"/>
    <d v="2021-02-28T00:00:00"/>
    <x v="10"/>
    <x v="1"/>
    <n v="6242"/>
    <x v="1"/>
    <x v="5"/>
    <s v="624"/>
    <s v="Transports sur ventes"/>
    <n v="159"/>
    <s v="FTRA 02/18"/>
    <s v="TRANSPORT DE L'EST  FACT FEVRIER 2018"/>
    <x v="310"/>
    <n v="0"/>
  </r>
  <r>
    <s v="AC"/>
    <s v="Achats"/>
    <d v="2021-02-28T00:00:00"/>
    <x v="10"/>
    <x v="1"/>
    <n v="445661"/>
    <x v="0"/>
    <x v="2"/>
    <s v="445"/>
    <s v="TVA déductible 20% Débits"/>
    <n v="159"/>
    <s v="FTRA 02/18"/>
    <s v="TRANSPORT DE L'EST  FACT FEVRIER 2018"/>
    <x v="311"/>
    <n v="0"/>
  </r>
  <r>
    <s v="AC"/>
    <s v="Achats"/>
    <d v="2021-02-28T00:00:00"/>
    <x v="10"/>
    <x v="1"/>
    <s v="401TRANSPORTS"/>
    <x v="0"/>
    <x v="0"/>
    <s v="401"/>
    <s v="TRANSPORT DE L'EST"/>
    <n v="159"/>
    <s v="FTRA 02/18"/>
    <s v="TRANSPORT DE L'EST  FACT FEVRIER 2018"/>
    <x v="0"/>
    <n v="733.68"/>
  </r>
  <r>
    <s v="AC"/>
    <s v="Achats"/>
    <d v="2021-02-28T00:00:00"/>
    <x v="10"/>
    <x v="1"/>
    <n v="6261"/>
    <x v="1"/>
    <x v="5"/>
    <s v="626"/>
    <s v="Frais de télécommunications"/>
    <n v="160"/>
    <s v="FTEL 02/18"/>
    <s v="ORANGE ABONNEMENT FEVRIER 2018"/>
    <x v="312"/>
    <n v="0"/>
  </r>
  <r>
    <s v="AC"/>
    <s v="Achats"/>
    <d v="2021-02-28T00:00:00"/>
    <x v="10"/>
    <x v="1"/>
    <n v="445661"/>
    <x v="0"/>
    <x v="2"/>
    <s v="445"/>
    <s v="TVA déductible 20% Débits"/>
    <n v="160"/>
    <s v="FTEL 02/18"/>
    <s v="ORANGE ABONNEMENT FEVRIER 2018"/>
    <x v="313"/>
    <n v="0"/>
  </r>
  <r>
    <s v="AC"/>
    <s v="Achats"/>
    <d v="2021-02-28T00:00:00"/>
    <x v="10"/>
    <x v="1"/>
    <s v="401ORANGE"/>
    <x v="0"/>
    <x v="0"/>
    <s v="401"/>
    <s v="ORANGE"/>
    <n v="160"/>
    <s v="FTEL 02/18"/>
    <s v="ORANGE ABONNEMENT FEVRIER 2018"/>
    <x v="0"/>
    <n v="295.2"/>
  </r>
  <r>
    <s v="AC"/>
    <s v="Achats"/>
    <d v="2021-03-09T00:00:00"/>
    <x v="11"/>
    <x v="1"/>
    <s v="401BOSE"/>
    <x v="0"/>
    <x v="0"/>
    <s v="401"/>
    <s v="BOSE BELGIQUE"/>
    <n v="129"/>
    <s v="FF00000047"/>
    <s v="BOSE BELGIQUE Facture N° FF00000047"/>
    <x v="0"/>
    <n v="21047"/>
  </r>
  <r>
    <s v="AC"/>
    <s v="Achats"/>
    <d v="2021-03-09T00:00:00"/>
    <x v="11"/>
    <x v="1"/>
    <n v="60723"/>
    <x v="1"/>
    <x v="1"/>
    <s v="607"/>
    <s v="Achats Home Cinéma - Union européenne"/>
    <n v="129"/>
    <s v="FF00000047"/>
    <s v="BOSE BELGIQUE Facture N° FF00000047"/>
    <x v="314"/>
    <n v="0"/>
  </r>
  <r>
    <s v="AC"/>
    <s v="Achats"/>
    <d v="2021-03-09T00:00:00"/>
    <x v="11"/>
    <x v="1"/>
    <n v="44566"/>
    <x v="0"/>
    <x v="2"/>
    <s v="445"/>
    <s v="TVA sur autres biens et services"/>
    <n v="129"/>
    <s v="FF00000047"/>
    <s v="BOSE BELGIQUE Facture N° FF00000047"/>
    <x v="315"/>
    <n v="0"/>
  </r>
  <r>
    <s v="AC"/>
    <s v="Achats"/>
    <d v="2021-03-09T00:00:00"/>
    <x v="11"/>
    <x v="1"/>
    <n v="44521"/>
    <x v="0"/>
    <x v="2"/>
    <s v="445"/>
    <s v="TVA due intracommunautaire (biens) 20%"/>
    <n v="129"/>
    <s v="FF00000047"/>
    <s v="BOSE BELGIQUE Facture N° FF00000047"/>
    <x v="0"/>
    <n v="4209.3999999999996"/>
  </r>
  <r>
    <s v="AC"/>
    <s v="Achats"/>
    <d v="2021-03-09T00:00:00"/>
    <x v="11"/>
    <x v="1"/>
    <s v="401GEA"/>
    <x v="0"/>
    <x v="0"/>
    <s v="401"/>
    <s v="GENERALE DE L'ELECTRONIQUE AUDIOVISUELLE"/>
    <n v="130"/>
    <s v="FF00000048"/>
    <s v="GENERALE DE L'ELECTRONIQUE AUDIOVISUELLE Facture N° FF00000048"/>
    <x v="0"/>
    <n v="11192.04"/>
  </r>
  <r>
    <s v="AC"/>
    <s v="Achats"/>
    <d v="2021-03-09T00:00:00"/>
    <x v="11"/>
    <x v="1"/>
    <n v="60715"/>
    <x v="1"/>
    <x v="1"/>
    <s v="607"/>
    <s v="Achats de pièces détachées - France"/>
    <n v="130"/>
    <s v="FF00000048"/>
    <s v="GENERALE DE L'ELECTRONIQUE AUDIOVISUELLE Facture N° FF00000048"/>
    <x v="316"/>
    <n v="0"/>
  </r>
  <r>
    <s v="AC"/>
    <s v="Achats"/>
    <d v="2021-03-09T00:00:00"/>
    <x v="11"/>
    <x v="1"/>
    <n v="6241"/>
    <x v="1"/>
    <x v="5"/>
    <s v="624"/>
    <s v="Transports sur achats"/>
    <n v="130"/>
    <s v="FF00000048"/>
    <s v="GENERALE DE L'ELECTRONIQUE AUDIOVISUELLE Facture N° FF00000048"/>
    <x v="317"/>
    <n v="0"/>
  </r>
  <r>
    <s v="AC"/>
    <s v="Achats"/>
    <d v="2021-03-09T00:00:00"/>
    <x v="11"/>
    <x v="1"/>
    <n v="445661"/>
    <x v="0"/>
    <x v="2"/>
    <s v="445"/>
    <s v="TVA déductible 20% Débits"/>
    <n v="130"/>
    <s v="FF00000048"/>
    <s v="GENERALE DE L'ELECTRONIQUE AUDIOVISUELLE Facture N° FF00000048"/>
    <x v="318"/>
    <n v="0"/>
  </r>
  <r>
    <s v="AC"/>
    <s v="Achats"/>
    <d v="2021-03-10T00:00:00"/>
    <x v="11"/>
    <x v="1"/>
    <s v="401ACER"/>
    <x v="0"/>
    <x v="0"/>
    <s v="401"/>
    <s v="ACER COMPUTER FRANCE"/>
    <n v="131"/>
    <s v="FF00000049"/>
    <s v="ACER COMPUTER FRANCE Facture N° FF00000049"/>
    <x v="0"/>
    <n v="43235.64"/>
  </r>
  <r>
    <s v="AC"/>
    <s v="Achats"/>
    <d v="2021-03-10T00:00:00"/>
    <x v="11"/>
    <x v="1"/>
    <n v="60716"/>
    <x v="1"/>
    <x v="1"/>
    <s v="607"/>
    <s v="Achats de vidéo projecteurs - France"/>
    <n v="131"/>
    <s v="FF00000049"/>
    <s v="ACER COMPUTER FRANCE Facture N° FF00000049"/>
    <x v="319"/>
    <n v="0"/>
  </r>
  <r>
    <s v="AC"/>
    <s v="Achats"/>
    <d v="2021-03-10T00:00:00"/>
    <x v="11"/>
    <x v="1"/>
    <n v="445661"/>
    <x v="0"/>
    <x v="2"/>
    <s v="445"/>
    <s v="TVA déductible 20% Débits"/>
    <n v="131"/>
    <s v="FF00000049"/>
    <s v="ACER COMPUTER FRANCE Facture N° FF00000049"/>
    <x v="320"/>
    <n v="0"/>
  </r>
  <r>
    <s v="AC"/>
    <s v="Achats"/>
    <d v="2021-03-15T00:00:00"/>
    <x v="11"/>
    <x v="1"/>
    <s v="401SONYEUROP"/>
    <x v="0"/>
    <x v="0"/>
    <s v="401"/>
    <s v="SONY EUROPE"/>
    <n v="132"/>
    <s v="FF00000050"/>
    <s v="SONY EUROPE Facture N° FF00000050"/>
    <x v="0"/>
    <n v="25422"/>
  </r>
  <r>
    <s v="AC"/>
    <s v="Achats"/>
    <d v="2021-03-15T00:00:00"/>
    <x v="11"/>
    <x v="1"/>
    <n v="60721"/>
    <x v="1"/>
    <x v="1"/>
    <s v="607"/>
    <s v="Achats de téléviseurs - Union Européenne"/>
    <n v="132"/>
    <s v="FF00000050"/>
    <s v="SONY EUROPE Facture N° FF00000050"/>
    <x v="321"/>
    <n v="0"/>
  </r>
  <r>
    <s v="AC"/>
    <s v="Achats"/>
    <d v="2021-03-15T00:00:00"/>
    <x v="11"/>
    <x v="1"/>
    <n v="60723"/>
    <x v="1"/>
    <x v="1"/>
    <s v="607"/>
    <s v="Achats Home Cinéma - Union européenne"/>
    <n v="132"/>
    <s v="FF00000050"/>
    <s v="SONY EUROPE Facture N° FF00000050"/>
    <x v="322"/>
    <n v="0"/>
  </r>
  <r>
    <s v="AC"/>
    <s v="Achats"/>
    <d v="2021-03-15T00:00:00"/>
    <x v="11"/>
    <x v="1"/>
    <n v="44566"/>
    <x v="0"/>
    <x v="2"/>
    <s v="445"/>
    <s v="TVA sur autres biens et services"/>
    <n v="132"/>
    <s v="FF00000050"/>
    <s v="SONY EUROPE Facture N° FF00000050"/>
    <x v="323"/>
    <n v="0"/>
  </r>
  <r>
    <s v="AC"/>
    <s v="Achats"/>
    <d v="2021-03-15T00:00:00"/>
    <x v="11"/>
    <x v="1"/>
    <n v="44521"/>
    <x v="0"/>
    <x v="2"/>
    <s v="445"/>
    <s v="TVA due intracommunautaire (biens) 20%"/>
    <n v="132"/>
    <s v="FF00000050"/>
    <s v="SONY EUROPE Facture N° FF00000050"/>
    <x v="0"/>
    <n v="5084.3999999999996"/>
  </r>
  <r>
    <s v="AC"/>
    <s v="Achats"/>
    <d v="2021-03-15T00:00:00"/>
    <x v="11"/>
    <x v="1"/>
    <s v="401GEA"/>
    <x v="0"/>
    <x v="0"/>
    <s v="401"/>
    <s v="GENERALE DE L'ELECTRONIQUE AUDIOVISUELLE"/>
    <n v="133"/>
    <s v="AF00000010"/>
    <s v="GENERALE DE L'ELECTRONIQUE AUDIOVISUELLE Avoir N° AF00000010"/>
    <x v="324"/>
    <n v="0"/>
  </r>
  <r>
    <s v="AC"/>
    <s v="Achats"/>
    <d v="2021-03-15T00:00:00"/>
    <x v="11"/>
    <x v="1"/>
    <n v="60715"/>
    <x v="1"/>
    <x v="1"/>
    <s v="607"/>
    <s v="Achats de pièces détachées - France"/>
    <n v="133"/>
    <s v="AF00000010"/>
    <s v="GENERALE DE L'ELECTRONIQUE AUDIOVISUELLE Avoir N° AF00000010"/>
    <x v="0"/>
    <n v="277.5"/>
  </r>
  <r>
    <s v="AC"/>
    <s v="Achats"/>
    <d v="2021-03-15T00:00:00"/>
    <x v="11"/>
    <x v="1"/>
    <n v="6241"/>
    <x v="1"/>
    <x v="5"/>
    <s v="624"/>
    <s v="Transports sur achats"/>
    <n v="133"/>
    <s v="AF00000010"/>
    <s v="GENERALE DE L'ELECTRONIQUE AUDIOVISUELLE Avoir N° AF00000010"/>
    <x v="0"/>
    <n v="145.19999999999999"/>
  </r>
  <r>
    <s v="AC"/>
    <s v="Achats"/>
    <d v="2021-03-15T00:00:00"/>
    <x v="11"/>
    <x v="1"/>
    <n v="445661"/>
    <x v="0"/>
    <x v="2"/>
    <s v="445"/>
    <s v="TVA déductible 20% Débits"/>
    <n v="133"/>
    <s v="AF00000010"/>
    <s v="GENERALE DE L'ELECTRONIQUE AUDIOVISUELLE Avoir N° AF00000010"/>
    <x v="0"/>
    <n v="84.54"/>
  </r>
  <r>
    <s v="AC"/>
    <s v="Achats"/>
    <d v="2021-03-19T00:00:00"/>
    <x v="11"/>
    <x v="1"/>
    <s v="401SONYEUROP"/>
    <x v="0"/>
    <x v="0"/>
    <s v="401"/>
    <s v="SONY EUROPE"/>
    <n v="134"/>
    <s v="AF00000011"/>
    <s v="SONY EUROPE Avoir N° AF00000011"/>
    <x v="325"/>
    <n v="0"/>
  </r>
  <r>
    <s v="AC"/>
    <s v="Achats"/>
    <d v="2021-03-19T00:00:00"/>
    <x v="11"/>
    <x v="1"/>
    <n v="60721"/>
    <x v="1"/>
    <x v="1"/>
    <s v="607"/>
    <s v="Achats de téléviseurs - Union Européenne"/>
    <n v="134"/>
    <s v="AF00000011"/>
    <s v="SONY EUROPE Avoir N° AF00000011"/>
    <x v="0"/>
    <n v="384"/>
  </r>
  <r>
    <s v="AC"/>
    <s v="Achats"/>
    <d v="2021-03-19T00:00:00"/>
    <x v="11"/>
    <x v="1"/>
    <n v="60723"/>
    <x v="1"/>
    <x v="1"/>
    <s v="607"/>
    <s v="Achats Home Cinéma - Union européenne"/>
    <n v="134"/>
    <s v="AF00000011"/>
    <s v="SONY EUROPE Avoir N° AF00000011"/>
    <x v="0"/>
    <n v="375"/>
  </r>
  <r>
    <s v="AC"/>
    <s v="Achats"/>
    <d v="2021-03-19T00:00:00"/>
    <x v="11"/>
    <x v="1"/>
    <n v="44566"/>
    <x v="0"/>
    <x v="2"/>
    <s v="445"/>
    <s v="TVA sur autres biens et services"/>
    <n v="134"/>
    <s v="AF00000011"/>
    <s v="SONY EUROPE Avoir N° AF00000011"/>
    <x v="0"/>
    <n v="151.80000000000001"/>
  </r>
  <r>
    <s v="AC"/>
    <s v="Achats"/>
    <d v="2021-03-19T00:00:00"/>
    <x v="11"/>
    <x v="1"/>
    <n v="44521"/>
    <x v="0"/>
    <x v="2"/>
    <s v="445"/>
    <s v="TVA due intracommunautaire (biens) 20%"/>
    <n v="134"/>
    <s v="AF00000011"/>
    <s v="SONY EUROPE Avoir N° AF00000011"/>
    <x v="326"/>
    <n v="0"/>
  </r>
  <r>
    <s v="AC"/>
    <s v="Achats"/>
    <d v="2021-03-22T00:00:00"/>
    <x v="11"/>
    <x v="1"/>
    <s v="401ACER"/>
    <x v="0"/>
    <x v="0"/>
    <s v="401"/>
    <s v="ACER COMPUTER FRANCE"/>
    <n v="135"/>
    <s v="FF00000051"/>
    <s v="ACER COMPUTER FRANCE Facture N° FF00000051"/>
    <x v="0"/>
    <n v="31872"/>
  </r>
  <r>
    <s v="AC"/>
    <s v="Achats"/>
    <d v="2021-03-22T00:00:00"/>
    <x v="11"/>
    <x v="1"/>
    <n v="60716"/>
    <x v="1"/>
    <x v="1"/>
    <s v="607"/>
    <s v="Achats de vidéo projecteurs - France"/>
    <n v="135"/>
    <s v="FF00000051"/>
    <s v="ACER COMPUTER FRANCE Facture N° FF00000051"/>
    <x v="327"/>
    <n v="0"/>
  </r>
  <r>
    <s v="AC"/>
    <s v="Achats"/>
    <d v="2021-03-22T00:00:00"/>
    <x v="11"/>
    <x v="1"/>
    <n v="6241"/>
    <x v="1"/>
    <x v="5"/>
    <s v="624"/>
    <s v="Transports sur achats"/>
    <n v="135"/>
    <s v="FF00000051"/>
    <s v="ACER COMPUTER FRANCE Facture N° FF00000051"/>
    <x v="10"/>
    <n v="0"/>
  </r>
  <r>
    <s v="AC"/>
    <s v="Achats"/>
    <d v="2021-03-22T00:00:00"/>
    <x v="11"/>
    <x v="1"/>
    <n v="445661"/>
    <x v="0"/>
    <x v="2"/>
    <s v="445"/>
    <s v="TVA déductible 20% Débits"/>
    <n v="135"/>
    <s v="FF00000051"/>
    <s v="ACER COMPUTER FRANCE Facture N° FF00000051"/>
    <x v="328"/>
    <n v="0"/>
  </r>
  <r>
    <s v="AC"/>
    <s v="Achats"/>
    <d v="2021-03-22T00:00:00"/>
    <x v="11"/>
    <x v="1"/>
    <s v="401BOSE"/>
    <x v="0"/>
    <x v="0"/>
    <s v="401"/>
    <s v="BOSE BELGIQUE"/>
    <n v="136"/>
    <s v="FF00000052"/>
    <s v="BOSE BELGIQUE Facture N° FF00000052"/>
    <x v="0"/>
    <n v="20210.400000000001"/>
  </r>
  <r>
    <s v="AC"/>
    <s v="Achats"/>
    <d v="2021-03-22T00:00:00"/>
    <x v="11"/>
    <x v="1"/>
    <n v="60723"/>
    <x v="1"/>
    <x v="1"/>
    <s v="607"/>
    <s v="Achats Home Cinéma - Union européenne"/>
    <n v="136"/>
    <s v="FF00000052"/>
    <s v="BOSE BELGIQUE Facture N° FF00000052"/>
    <x v="329"/>
    <n v="0"/>
  </r>
  <r>
    <s v="AC"/>
    <s v="Achats"/>
    <d v="2021-03-22T00:00:00"/>
    <x v="11"/>
    <x v="1"/>
    <n v="44566"/>
    <x v="0"/>
    <x v="2"/>
    <s v="445"/>
    <s v="TVA sur autres biens et services"/>
    <n v="136"/>
    <s v="FF00000052"/>
    <s v="BOSE BELGIQUE Facture N° FF00000052"/>
    <x v="330"/>
    <n v="0"/>
  </r>
  <r>
    <s v="AC"/>
    <s v="Achats"/>
    <d v="2021-03-22T00:00:00"/>
    <x v="11"/>
    <x v="1"/>
    <n v="44521"/>
    <x v="0"/>
    <x v="2"/>
    <s v="445"/>
    <s v="TVA due intracommunautaire (biens) 20%"/>
    <n v="136"/>
    <s v="FF00000052"/>
    <s v="BOSE BELGIQUE Facture N° FF00000052"/>
    <x v="0"/>
    <n v="4042.08"/>
  </r>
  <r>
    <s v="AC"/>
    <s v="Achats"/>
    <d v="2021-03-31T00:00:00"/>
    <x v="11"/>
    <x v="1"/>
    <n v="60611"/>
    <x v="1"/>
    <x v="1"/>
    <s v="606"/>
    <s v="Electricité, Essence, Gaz"/>
    <n v="157"/>
    <s v="REL 18/03-01"/>
    <s v="RELEVE CARBURANT GO VU MARS 2018"/>
    <x v="331"/>
    <n v="0"/>
  </r>
  <r>
    <s v="AC"/>
    <s v="Achats"/>
    <d v="2021-03-31T00:00:00"/>
    <x v="11"/>
    <x v="1"/>
    <n v="445661"/>
    <x v="0"/>
    <x v="2"/>
    <s v="445"/>
    <s v="TVA déductible 20% Débits"/>
    <n v="157"/>
    <s v="REL 18/03-01"/>
    <s v="RELEVE CARBURANT GO VU MARS 2018"/>
    <x v="332"/>
    <n v="0"/>
  </r>
  <r>
    <s v="AC"/>
    <s v="Achats"/>
    <d v="2021-03-31T00:00:00"/>
    <x v="11"/>
    <x v="1"/>
    <s v="401SSLEFEVRE"/>
    <x v="0"/>
    <x v="0"/>
    <s v="401"/>
    <s v="STATION SERVICE LEFEVRE NANCY"/>
    <n v="157"/>
    <s v="REL 18/03-01"/>
    <s v="RELEVE CARBURANT GO VU MARS 2018"/>
    <x v="0"/>
    <n v="310.8"/>
  </r>
  <r>
    <s v="AC"/>
    <s v="Achats"/>
    <d v="2021-03-31T00:00:00"/>
    <x v="11"/>
    <x v="1"/>
    <n v="60611"/>
    <x v="1"/>
    <x v="1"/>
    <s v="606"/>
    <s v="Electricité, Essence, Gaz"/>
    <n v="158"/>
    <s v="REL 18/03-02"/>
    <s v="RELEVE CARBURANT GO SP 95 MARS 2018"/>
    <x v="273"/>
    <n v="0"/>
  </r>
  <r>
    <s v="AC"/>
    <s v="Achats"/>
    <d v="2021-03-31T00:00:00"/>
    <x v="11"/>
    <x v="1"/>
    <n v="445661"/>
    <x v="0"/>
    <x v="2"/>
    <s v="445"/>
    <s v="TVA déductible 20% Débits"/>
    <n v="158"/>
    <s v="REL 18/03-02"/>
    <s v="RELEVE CARBURANT GO SP 95 MARS 2018"/>
    <x v="274"/>
    <n v="0"/>
  </r>
  <r>
    <s v="AC"/>
    <s v="Achats"/>
    <d v="2021-03-31T00:00:00"/>
    <x v="11"/>
    <x v="1"/>
    <s v="401SSLEFEVRE"/>
    <x v="0"/>
    <x v="0"/>
    <s v="401"/>
    <s v="STATION SERVICE LEFEVRE NANCY"/>
    <n v="158"/>
    <s v="REL 18/03-02"/>
    <s v="RELEVE CARBURANT GO SP 95 MARS 2018"/>
    <x v="0"/>
    <n v="127.2"/>
  </r>
  <r>
    <s v="AC"/>
    <s v="Achats"/>
    <d v="2021-03-31T00:00:00"/>
    <x v="11"/>
    <x v="1"/>
    <n v="6242"/>
    <x v="1"/>
    <x v="5"/>
    <s v="624"/>
    <s v="Transports sur ventes"/>
    <n v="159"/>
    <s v="FTRA 03/18"/>
    <s v="TRANSPORT DE L'EST  FACT MARS 2018"/>
    <x v="333"/>
    <n v="0"/>
  </r>
  <r>
    <s v="AC"/>
    <s v="Achats"/>
    <d v="2021-03-31T00:00:00"/>
    <x v="11"/>
    <x v="1"/>
    <n v="445661"/>
    <x v="0"/>
    <x v="2"/>
    <s v="445"/>
    <s v="TVA déductible 20% Débits"/>
    <n v="159"/>
    <s v="FTRA 03/18"/>
    <s v="TRANSPORT DE L'EST  FACT MARS 2018"/>
    <x v="334"/>
    <n v="0"/>
  </r>
  <r>
    <s v="AC"/>
    <s v="Achats"/>
    <d v="2021-03-31T00:00:00"/>
    <x v="11"/>
    <x v="1"/>
    <s v="401TRANSPORTS"/>
    <x v="0"/>
    <x v="0"/>
    <s v="401"/>
    <s v="TRANSPORT DE L'EST"/>
    <n v="159"/>
    <s v="FTRA 03/18"/>
    <s v="TRANSPORT DE L'EST  FACT MARS 2018"/>
    <x v="0"/>
    <n v="707.28"/>
  </r>
  <r>
    <s v="AC"/>
    <s v="Achats"/>
    <d v="2021-03-31T00:00:00"/>
    <x v="11"/>
    <x v="1"/>
    <n v="6261"/>
    <x v="1"/>
    <x v="5"/>
    <s v="626"/>
    <s v="Frais de télécommunications"/>
    <n v="160"/>
    <s v="FTEL 03/18"/>
    <s v="ORANGE ABONNEMENT MARS 2017"/>
    <x v="335"/>
    <n v="0"/>
  </r>
  <r>
    <s v="AC"/>
    <s v="Achats"/>
    <d v="2021-03-31T00:00:00"/>
    <x v="11"/>
    <x v="1"/>
    <n v="445661"/>
    <x v="0"/>
    <x v="2"/>
    <s v="445"/>
    <s v="TVA déductible 20% Débits"/>
    <n v="160"/>
    <s v="FTEL 03/18"/>
    <s v="ORANGE ABONNEMENT MARS 2017"/>
    <x v="336"/>
    <n v="0"/>
  </r>
  <r>
    <s v="AC"/>
    <s v="Achats"/>
    <d v="2021-03-31T00:00:00"/>
    <x v="11"/>
    <x v="1"/>
    <s v="401ORANGE"/>
    <x v="0"/>
    <x v="0"/>
    <s v="401"/>
    <s v="ORANGE"/>
    <n v="160"/>
    <s v="FTEL 03/18"/>
    <s v="ORANGE ABONNEMENT MARS 2017"/>
    <x v="0"/>
    <n v="298.8"/>
  </r>
  <r>
    <s v="AC"/>
    <s v="Achats"/>
    <d v="2021-03-31T00:00:00"/>
    <x v="11"/>
    <x v="1"/>
    <n v="6226"/>
    <x v="1"/>
    <x v="5"/>
    <s v="622"/>
    <s v="Honoraires"/>
    <n v="183"/>
    <s v="NH EX T3"/>
    <s v="FIDEST HONORAIRES JANVIER MARS 2018"/>
    <x v="337"/>
    <n v="0"/>
  </r>
  <r>
    <s v="AC"/>
    <s v="Achats"/>
    <d v="2021-03-31T00:00:00"/>
    <x v="11"/>
    <x v="1"/>
    <n v="4456614"/>
    <x v="0"/>
    <x v="2"/>
    <s v="445"/>
    <s v="TVA déductible 20% Encaissements"/>
    <n v="183"/>
    <s v="NH EX T3"/>
    <s v="FIDEST HONORAIRES JANVIER MARS 2018"/>
    <x v="338"/>
    <n v="0"/>
  </r>
  <r>
    <s v="AC"/>
    <s v="Achats"/>
    <d v="2021-03-31T00:00:00"/>
    <x v="11"/>
    <x v="1"/>
    <s v="401FIDEST"/>
    <x v="0"/>
    <x v="0"/>
    <s v="401"/>
    <s v="FIDUCIAIRE DE L'EST"/>
    <n v="183"/>
    <s v="NH EX T3"/>
    <s v="FIDEST HONORAIRES JANVIER MARS 2018"/>
    <x v="0"/>
    <n v="2220"/>
  </r>
  <r>
    <s v="AC"/>
    <s v="Achats"/>
    <d v="2021-03-31T00:00:00"/>
    <x v="11"/>
    <x v="1"/>
    <n v="6222"/>
    <x v="1"/>
    <x v="5"/>
    <s v="622"/>
    <s v="Commissions et courtages sur ventes"/>
    <n v="189"/>
    <s v="NH AC 02"/>
    <s v="COMMISSIONS JULIEN KLEBER OCTOBRE 2017 MARS 2018"/>
    <x v="339"/>
    <n v="0"/>
  </r>
  <r>
    <s v="AC"/>
    <s v="Achats"/>
    <d v="2021-03-31T00:00:00"/>
    <x v="11"/>
    <x v="1"/>
    <n v="445661"/>
    <x v="0"/>
    <x v="2"/>
    <s v="445"/>
    <s v="TVA déductible 20% Débits"/>
    <n v="189"/>
    <s v="NH AC 02"/>
    <s v="COMMISSIONS JULIEN KLEBER OCTOBRE 2017 MARS 2018"/>
    <x v="340"/>
    <n v="0"/>
  </r>
  <r>
    <s v="AC"/>
    <s v="Achats"/>
    <d v="2021-03-31T00:00:00"/>
    <x v="11"/>
    <x v="1"/>
    <s v="401KLEBER"/>
    <x v="0"/>
    <x v="0"/>
    <s v="401"/>
    <s v="KLEBER AGENT COMMERCIAL"/>
    <n v="189"/>
    <s v="NH AC 02"/>
    <s v="COMMISSIONS JULIEN KLEBER OCTOBRE 2017 MARS 2018"/>
    <x v="0"/>
    <n v="18194.46"/>
  </r>
  <r>
    <s v="AC"/>
    <s v="Achats"/>
    <d v="2021-03-31T00:00:00"/>
    <x v="11"/>
    <x v="1"/>
    <n v="6226"/>
    <x v="1"/>
    <x v="5"/>
    <s v="622"/>
    <s v="Honoraires"/>
    <n v="190"/>
    <s v="NH EX S17"/>
    <s v="FIDEST SOLDE HONORAIRES BILAN DECLARATIONS"/>
    <x v="341"/>
    <n v="0"/>
  </r>
  <r>
    <s v="AC"/>
    <s v="Achats"/>
    <d v="2021-03-31T00:00:00"/>
    <x v="11"/>
    <x v="1"/>
    <n v="4456614"/>
    <x v="0"/>
    <x v="2"/>
    <s v="445"/>
    <s v="TVA déductible 20% Encaissements"/>
    <n v="190"/>
    <s v="NH EX S17"/>
    <s v="FIDEST SOLDE HONORAIRES BILAN DECLARATIONS"/>
    <x v="342"/>
    <n v="0"/>
  </r>
  <r>
    <s v="AC"/>
    <s v="Achats"/>
    <d v="2021-03-31T00:00:00"/>
    <x v="11"/>
    <x v="1"/>
    <s v="401FIDEST"/>
    <x v="0"/>
    <x v="0"/>
    <s v="401"/>
    <s v="FIDUCIAIRE DE L'EST"/>
    <n v="190"/>
    <s v="NH EX S17"/>
    <s v="FIDEST SOLDE HONORAIRES BILAN DECLARATIONS"/>
    <x v="0"/>
    <n v="6144"/>
  </r>
  <r>
    <s v="BP"/>
    <s v="Banque Populaire - CC principal"/>
    <d v="2020-04-06T00:00:00"/>
    <x v="0"/>
    <x v="0"/>
    <n v="580"/>
    <x v="3"/>
    <x v="8"/>
    <s v="580"/>
    <s v="Virements internes"/>
    <n v="15"/>
    <m/>
    <s v="VERSEMENT ESPECES CAISSE SIEGE SOCIAL"/>
    <x v="343"/>
    <n v="0"/>
  </r>
  <r>
    <s v="BP"/>
    <s v="Banque Populaire - CC principal"/>
    <d v="2020-04-06T00:00:00"/>
    <x v="0"/>
    <x v="0"/>
    <n v="5121"/>
    <x v="3"/>
    <x v="9"/>
    <s v="512"/>
    <s v="Banque populaire - CC principal"/>
    <n v="15"/>
    <m/>
    <s v="VERSEMENT ESPECES CAISSE SIEGE SOCIAL"/>
    <x v="0"/>
    <n v="1000"/>
  </r>
  <r>
    <s v="BP"/>
    <s v="Banque Populaire - CC principal"/>
    <d v="2020-04-06T00:00:00"/>
    <x v="0"/>
    <x v="0"/>
    <n v="1641"/>
    <x v="4"/>
    <x v="10"/>
    <s v="164"/>
    <s v="EMPRUNT BANQUE POPULAIRE 700 000 € - 2017"/>
    <n v="110"/>
    <s v="EMPBP01"/>
    <s v="VIREMENT EMPRUNT BANQUE POPULAIRE"/>
    <x v="0"/>
    <n v="700000"/>
  </r>
  <r>
    <s v="BP"/>
    <s v="Banque Populaire - CC principal"/>
    <d v="2020-04-06T00:00:00"/>
    <x v="0"/>
    <x v="0"/>
    <n v="5121"/>
    <x v="3"/>
    <x v="9"/>
    <s v="512"/>
    <s v="Banque populaire - CC principal"/>
    <n v="110"/>
    <s v="EMPBP01"/>
    <s v="VIREMENT EMPRUNT BANQUE POPULAIRE"/>
    <x v="344"/>
    <n v="0"/>
  </r>
  <r>
    <s v="BP"/>
    <s v="Banque Populaire - CC principal"/>
    <d v="2020-04-06T00:00:00"/>
    <x v="0"/>
    <x v="0"/>
    <n v="6272"/>
    <x v="1"/>
    <x v="5"/>
    <s v="627"/>
    <s v="Commissions et frais sur émission d'emprunts"/>
    <n v="111"/>
    <s v="EMPBP01"/>
    <s v="FRAIS DE DOSSIER EMPRUNT BANQUE POPULAIRE"/>
    <x v="345"/>
    <n v="0"/>
  </r>
  <r>
    <s v="BP"/>
    <s v="Banque Populaire - CC principal"/>
    <d v="2020-04-06T00:00:00"/>
    <x v="0"/>
    <x v="0"/>
    <n v="445661"/>
    <x v="0"/>
    <x v="2"/>
    <s v="445"/>
    <s v="TVA déductible 20% Débits"/>
    <n v="111"/>
    <s v="EMPBP01"/>
    <s v="FRAIS DE DOSSIER EMPRUNT BANQUE POPULAIRE"/>
    <x v="281"/>
    <n v="0"/>
  </r>
  <r>
    <s v="BP"/>
    <s v="Banque Populaire - CC principal"/>
    <d v="2020-04-06T00:00:00"/>
    <x v="0"/>
    <x v="0"/>
    <n v="5121"/>
    <x v="3"/>
    <x v="9"/>
    <s v="512"/>
    <s v="Banque populaire - CC principal"/>
    <n v="111"/>
    <s v="EMPBP01"/>
    <s v="FRAIS DE DOSSIER EMPRUNT BANQUE POPULAIRE"/>
    <x v="0"/>
    <n v="612"/>
  </r>
  <r>
    <s v="BP"/>
    <s v="Banque Populaire - CC principal"/>
    <d v="2020-04-10T00:00:00"/>
    <x v="0"/>
    <x v="0"/>
    <n v="4671"/>
    <x v="0"/>
    <x v="4"/>
    <s v="467"/>
    <s v="MAITRE LEGRAND NOTAIRE"/>
    <n v="132"/>
    <s v="FAI 2017.01"/>
    <s v="MAITRE LEGRAND NOTAIRE"/>
    <x v="346"/>
    <n v="0"/>
  </r>
  <r>
    <s v="BP"/>
    <s v="Banque Populaire - CC principal"/>
    <d v="2020-04-10T00:00:00"/>
    <x v="0"/>
    <x v="0"/>
    <n v="5121"/>
    <x v="3"/>
    <x v="9"/>
    <s v="512"/>
    <s v="Banque populaire - CC principal"/>
    <n v="132"/>
    <s v="FAI 2017.01"/>
    <s v="MAITRE LEGRAND NOTAIRE"/>
    <x v="0"/>
    <n v="240000"/>
  </r>
  <r>
    <s v="BP"/>
    <s v="Banque Populaire - CC principal"/>
    <d v="2020-04-10T00:00:00"/>
    <x v="0"/>
    <x v="0"/>
    <n v="5121"/>
    <x v="3"/>
    <x v="9"/>
    <s v="512"/>
    <s v="Banque populaire - CC principal"/>
    <n v="186"/>
    <s v="AC 54845"/>
    <s v="APPORT COMPTE COURANT BELLANGER"/>
    <x v="347"/>
    <n v="0"/>
  </r>
  <r>
    <s v="BP"/>
    <s v="Banque Populaire - CC principal"/>
    <d v="2020-04-10T00:00:00"/>
    <x v="0"/>
    <x v="0"/>
    <n v="45511"/>
    <x v="0"/>
    <x v="11"/>
    <s v="455"/>
    <s v="CC BALLANGER"/>
    <n v="186"/>
    <s v="AC 54845"/>
    <s v="APPORT COMPTE COURANT BELLANGER"/>
    <x v="0"/>
    <n v="50000"/>
  </r>
  <r>
    <s v="BP"/>
    <s v="Banque Populaire - CC principal"/>
    <d v="2020-04-12T00:00:00"/>
    <x v="0"/>
    <x v="0"/>
    <n v="4671"/>
    <x v="0"/>
    <x v="4"/>
    <s v="467"/>
    <s v="MAITRE LEGRAND NOTAIRE"/>
    <n v="133"/>
    <m/>
    <s v="MAITRE LEGRAND NOTAIRE REGLEMENT BATIMENT ADMINISTRATIF"/>
    <x v="348"/>
    <n v="0"/>
  </r>
  <r>
    <s v="BP"/>
    <s v="Banque Populaire - CC principal"/>
    <d v="2020-04-12T00:00:00"/>
    <x v="0"/>
    <x v="0"/>
    <n v="5121"/>
    <x v="3"/>
    <x v="9"/>
    <s v="512"/>
    <s v="Banque populaire - CC principal"/>
    <n v="133"/>
    <m/>
    <s v="MAITRE LEGRAND NOTAIRE REGLEMENT BATIMENT ADMINISTRATIF"/>
    <x v="0"/>
    <n v="318000"/>
  </r>
  <r>
    <s v="BP"/>
    <s v="Banque Populaire - CC principal"/>
    <d v="2020-04-12T00:00:00"/>
    <x v="0"/>
    <x v="0"/>
    <n v="4671"/>
    <x v="0"/>
    <x v="4"/>
    <s v="467"/>
    <s v="MAITRE LEGRAND NOTAIRE"/>
    <n v="134"/>
    <s v="FAI 2017.002"/>
    <s v="MAITRE LEGRAND NOTAIRE REGLEMENT ENTREPOT"/>
    <x v="349"/>
    <n v="0"/>
  </r>
  <r>
    <s v="BP"/>
    <s v="Banque Populaire - CC principal"/>
    <d v="2020-04-12T00:00:00"/>
    <x v="0"/>
    <x v="0"/>
    <n v="5121"/>
    <x v="3"/>
    <x v="9"/>
    <s v="512"/>
    <s v="Banque populaire - CC principal"/>
    <n v="134"/>
    <s v="FAI 2017.002"/>
    <s v="MAITRE LEGRAND NOTAIRE REGLEMENT ENTREPOT"/>
    <x v="0"/>
    <n v="216000"/>
  </r>
  <r>
    <s v="BP"/>
    <s v="Banque Populaire - CC principal"/>
    <d v="2020-04-12T00:00:00"/>
    <x v="0"/>
    <x v="0"/>
    <n v="5121"/>
    <x v="3"/>
    <x v="9"/>
    <s v="512"/>
    <s v="Banque populaire - CC principal"/>
    <n v="187"/>
    <s v="AC 54915"/>
    <s v="APPORT COMPTE COURANT LEFEVRE"/>
    <x v="350"/>
    <n v="0"/>
  </r>
  <r>
    <s v="BP"/>
    <s v="Banque Populaire - CC principal"/>
    <d v="2020-04-12T00:00:00"/>
    <x v="0"/>
    <x v="0"/>
    <n v="45512"/>
    <x v="0"/>
    <x v="11"/>
    <s v="455"/>
    <s v="CC LEFEVRE"/>
    <n v="187"/>
    <s v="AC 54915"/>
    <s v="APPORT COMPTE COURANT LEFEVRE"/>
    <x v="0"/>
    <n v="20000"/>
  </r>
  <r>
    <s v="BP"/>
    <s v="Banque Populaire - CC principal"/>
    <d v="2020-04-20T00:00:00"/>
    <x v="0"/>
    <x v="0"/>
    <s v="401BOSE"/>
    <x v="0"/>
    <x v="0"/>
    <s v="401"/>
    <s v="BOSE BELGIQUE"/>
    <n v="13"/>
    <s v="BOSE BELGIQUE RGLT FA 0001"/>
    <s v="BOSE BELGIQUE RGLT FA 0001"/>
    <x v="1"/>
    <n v="0"/>
  </r>
  <r>
    <s v="BP"/>
    <s v="Banque Populaire - CC principal"/>
    <d v="2020-04-20T00:00:00"/>
    <x v="0"/>
    <x v="0"/>
    <n v="5121"/>
    <x v="3"/>
    <x v="9"/>
    <s v="512"/>
    <s v="Banque populaire - CC principal"/>
    <n v="13"/>
    <s v="BOSE BELGIQUE RGLT FA 0001"/>
    <s v="BOSE BELGIQUE RGLT FA 0001"/>
    <x v="0"/>
    <n v="21794.85"/>
  </r>
  <r>
    <s v="BP"/>
    <s v="Banque Populaire - CC principal"/>
    <d v="2020-04-20T00:00:00"/>
    <x v="0"/>
    <x v="0"/>
    <n v="4671"/>
    <x v="0"/>
    <x v="4"/>
    <s v="467"/>
    <s v="MAITRE LEGRAND NOTAIRE"/>
    <n v="140"/>
    <s v="FAI 2017.005"/>
    <s v="MAITRE LEGRAND NOTAIRE REGLEMENT MAGASIN"/>
    <x v="351"/>
    <n v="0"/>
  </r>
  <r>
    <s v="BP"/>
    <s v="Banque Populaire - CC principal"/>
    <d v="2020-04-20T00:00:00"/>
    <x v="0"/>
    <x v="0"/>
    <n v="5121"/>
    <x v="3"/>
    <x v="9"/>
    <s v="512"/>
    <s v="Banque populaire - CC principal"/>
    <n v="140"/>
    <s v="FAI 2017.005"/>
    <s v="MAITRE LEGRAND NOTAIRE REGLEMENT MAGASIN"/>
    <x v="0"/>
    <n v="124000"/>
  </r>
  <r>
    <s v="BP"/>
    <s v="Banque Populaire - CC principal"/>
    <d v="2020-04-24T00:00:00"/>
    <x v="0"/>
    <x v="0"/>
    <s v="4041BUROMOD"/>
    <x v="0"/>
    <x v="0"/>
    <s v="404"/>
    <s v="4041BUROMOD"/>
    <n v="136"/>
    <s v="FAI 2017.004"/>
    <s v="BUROMOD REGLEMENT FACTURE BUREAUX DIRECTION"/>
    <x v="352"/>
    <n v="0"/>
  </r>
  <r>
    <s v="BP"/>
    <s v="Banque Populaire - CC principal"/>
    <d v="2020-04-24T00:00:00"/>
    <x v="0"/>
    <x v="0"/>
    <n v="5121"/>
    <x v="3"/>
    <x v="9"/>
    <s v="512"/>
    <s v="Banque populaire - CC principal"/>
    <n v="136"/>
    <s v="FAI 2017.004"/>
    <s v="BUROMOD REGLEMENT FACTURE BUREAUX DIRECTION"/>
    <x v="0"/>
    <n v="10320"/>
  </r>
  <r>
    <s v="BP"/>
    <s v="Banque Populaire - CC principal"/>
    <d v="2020-04-24T00:00:00"/>
    <x v="0"/>
    <x v="0"/>
    <s v="4041BUROMOD"/>
    <x v="0"/>
    <x v="0"/>
    <s v="404"/>
    <s v="4041BUROMOD"/>
    <n v="141"/>
    <s v="FAI 2017.007"/>
    <s v="4041BUROMOD"/>
    <x v="353"/>
    <n v="0"/>
  </r>
  <r>
    <s v="BP"/>
    <s v="Banque Populaire - CC principal"/>
    <d v="2020-04-24T00:00:00"/>
    <x v="0"/>
    <x v="0"/>
    <n v="5121"/>
    <x v="3"/>
    <x v="9"/>
    <s v="512"/>
    <s v="Banque populaire - CC principal"/>
    <n v="141"/>
    <s v="FAI 2017.007"/>
    <s v="4041BUROMOD"/>
    <x v="0"/>
    <n v="3240"/>
  </r>
  <r>
    <s v="BP"/>
    <s v="Banque Populaire - CC principal"/>
    <d v="2020-04-24T00:00:00"/>
    <x v="0"/>
    <x v="0"/>
    <s v="4041BUROMOD"/>
    <x v="0"/>
    <x v="0"/>
    <s v="404"/>
    <s v="4041BUROMOD"/>
    <n v="142"/>
    <s v="FAI 2017.009"/>
    <s v="4041BUROMOD"/>
    <x v="354"/>
    <n v="0"/>
  </r>
  <r>
    <s v="BP"/>
    <s v="Banque Populaire - CC principal"/>
    <d v="2020-04-24T00:00:00"/>
    <x v="0"/>
    <x v="0"/>
    <n v="5121"/>
    <x v="3"/>
    <x v="9"/>
    <s v="512"/>
    <s v="Banque populaire - CC principal"/>
    <n v="142"/>
    <s v="FAI 2017.009"/>
    <s v="4041BUROMOD"/>
    <x v="0"/>
    <n v="1440"/>
  </r>
  <r>
    <s v="BP"/>
    <s v="Banque Populaire - CC principal"/>
    <d v="2020-04-24T00:00:00"/>
    <x v="0"/>
    <x v="0"/>
    <s v="404BUROMOD"/>
    <x v="0"/>
    <x v="0"/>
    <s v="404"/>
    <s v="BUROMOD"/>
    <n v="143"/>
    <s v="FAI 2017-010"/>
    <s v="BUROMOD"/>
    <x v="355"/>
    <n v="0"/>
  </r>
  <r>
    <s v="BP"/>
    <s v="Banque Populaire - CC principal"/>
    <d v="2020-04-24T00:00:00"/>
    <x v="0"/>
    <x v="0"/>
    <n v="5121"/>
    <x v="3"/>
    <x v="9"/>
    <s v="512"/>
    <s v="Banque populaire - CC principal"/>
    <n v="143"/>
    <s v="FAI 2017-010"/>
    <s v="BUROMOD"/>
    <x v="0"/>
    <n v="1080"/>
  </r>
  <r>
    <s v="BP"/>
    <s v="Banque Populaire - CC principal"/>
    <d v="2020-04-25T00:00:00"/>
    <x v="0"/>
    <x v="0"/>
    <s v="401ESPACE"/>
    <x v="0"/>
    <x v="0"/>
    <s v="401"/>
    <s v="401ESPACE"/>
    <n v="144"/>
    <s v="FAI 2017-011"/>
    <s v="401ESPACE"/>
    <x v="356"/>
    <n v="0"/>
  </r>
  <r>
    <s v="BP"/>
    <s v="Banque Populaire - CC principal"/>
    <d v="2020-04-25T00:00:00"/>
    <x v="0"/>
    <x v="0"/>
    <n v="5121"/>
    <x v="3"/>
    <x v="9"/>
    <s v="512"/>
    <s v="Banque populaire - CC principal"/>
    <n v="144"/>
    <s v="FAI 2017-011"/>
    <s v="401ESPACE"/>
    <x v="0"/>
    <n v="5820"/>
  </r>
  <r>
    <s v="BP"/>
    <s v="Banque Populaire - CC principal"/>
    <d v="2020-04-25T00:00:00"/>
    <x v="0"/>
    <x v="0"/>
    <s v="404ESPACE"/>
    <x v="0"/>
    <x v="0"/>
    <s v="404"/>
    <s v="ESPACE BUREAUX"/>
    <n v="145"/>
    <s v="FAI 2017-013"/>
    <s v="ESPACE BUREAUX"/>
    <x v="357"/>
    <n v="0"/>
  </r>
  <r>
    <s v="BP"/>
    <s v="Banque Populaire - CC principal"/>
    <d v="2020-04-25T00:00:00"/>
    <x v="0"/>
    <x v="0"/>
    <n v="5121"/>
    <x v="3"/>
    <x v="9"/>
    <s v="512"/>
    <s v="Banque populaire - CC principal"/>
    <n v="145"/>
    <s v="FAI 2017-013"/>
    <s v="ESPACE BUREAUX"/>
    <x v="0"/>
    <n v="3636"/>
  </r>
  <r>
    <s v="BP"/>
    <s v="Banque Populaire - CC principal"/>
    <d v="2020-04-26T00:00:00"/>
    <x v="0"/>
    <x v="0"/>
    <s v="404OFFICE"/>
    <x v="0"/>
    <x v="0"/>
    <s v="404"/>
    <s v="OFFICE DEPOT"/>
    <m/>
    <s v="FAI 2017-015"/>
    <s v="OFFICE DEPOT"/>
    <x v="358"/>
    <n v="0"/>
  </r>
  <r>
    <s v="BP"/>
    <s v="Banque Populaire - CC principal"/>
    <d v="2020-04-26T00:00:00"/>
    <x v="0"/>
    <x v="0"/>
    <n v="5121"/>
    <x v="3"/>
    <x v="9"/>
    <s v="512"/>
    <s v="Banque populaire - CC principal"/>
    <m/>
    <s v="FAI 2017-015"/>
    <s v="OFFICE DEPOT"/>
    <x v="0"/>
    <n v="4728"/>
  </r>
  <r>
    <s v="BP"/>
    <s v="Banque Populaire - CC principal"/>
    <d v="2020-04-27T00:00:00"/>
    <x v="0"/>
    <x v="0"/>
    <s v="411STUDIO4"/>
    <x v="0"/>
    <x v="12"/>
    <s v="411"/>
    <s v="STUDIO4"/>
    <n v="5"/>
    <m/>
    <s v="STUDIO 4  REGLEMENT FV 007"/>
    <x v="0"/>
    <n v="14685.84"/>
  </r>
  <r>
    <s v="BP"/>
    <s v="Banque Populaire - CC principal"/>
    <d v="2020-04-27T00:00:00"/>
    <x v="0"/>
    <x v="0"/>
    <n v="5121"/>
    <x v="3"/>
    <x v="9"/>
    <s v="512"/>
    <s v="Banque populaire - CC principal"/>
    <n v="5"/>
    <m/>
    <s v="STUDIO 4  REGLEMENT FV 007"/>
    <x v="359"/>
    <n v="0"/>
  </r>
  <r>
    <s v="BP"/>
    <s v="Banque Populaire - CC principal"/>
    <d v="2020-04-28T00:00:00"/>
    <x v="0"/>
    <x v="0"/>
    <s v="401BALL"/>
    <x v="0"/>
    <x v="0"/>
    <s v="401"/>
    <s v="CHRISTIAN BALL ASSUREUR"/>
    <n v="146"/>
    <s v="POL ASS RCP 2017.01"/>
    <s v="CHRISTIAN BALL ASSUREUR"/>
    <x v="62"/>
    <n v="0"/>
  </r>
  <r>
    <s v="BP"/>
    <s v="Banque Populaire - CC principal"/>
    <d v="2020-04-28T00:00:00"/>
    <x v="0"/>
    <x v="0"/>
    <n v="5121"/>
    <x v="3"/>
    <x v="9"/>
    <s v="512"/>
    <s v="Banque populaire - CC principal"/>
    <n v="146"/>
    <s v="POL ASS RCP 2017.01"/>
    <s v="CHRISTIAN BALL ASSUREUR"/>
    <x v="0"/>
    <n v="854"/>
  </r>
  <r>
    <s v="BP"/>
    <s v="Banque Populaire - CC principal"/>
    <d v="2020-04-30T00:00:00"/>
    <x v="0"/>
    <x v="0"/>
    <n v="6275"/>
    <x v="1"/>
    <x v="5"/>
    <s v="627"/>
    <s v="Frais sur effets"/>
    <n v="197"/>
    <s v="AP 548545"/>
    <s v="COMMISSION ENC EFFETS BP AVRIL 2017"/>
    <x v="360"/>
    <n v="0"/>
  </r>
  <r>
    <s v="BP"/>
    <s v="Banque Populaire - CC principal"/>
    <d v="2020-04-30T00:00:00"/>
    <x v="0"/>
    <x v="0"/>
    <n v="445661"/>
    <x v="0"/>
    <x v="2"/>
    <s v="445"/>
    <s v="TVA déductible 20% Débits"/>
    <n v="197"/>
    <s v="AP 548545"/>
    <s v="COMMISSION ENC EFFETS BP AVRIL 2017"/>
    <x v="361"/>
    <n v="0"/>
  </r>
  <r>
    <s v="BP"/>
    <s v="Banque Populaire - CC principal"/>
    <d v="2020-04-30T00:00:00"/>
    <x v="0"/>
    <x v="0"/>
    <n v="5121"/>
    <x v="3"/>
    <x v="9"/>
    <s v="512"/>
    <s v="Banque populaire - CC principal"/>
    <n v="197"/>
    <s v="AP 548545"/>
    <s v="COMMISSION ENC EFFETS BP AVRIL 2017"/>
    <x v="0"/>
    <n v="76.8"/>
  </r>
  <r>
    <s v="BP"/>
    <s v="Banque Populaire - CC principal"/>
    <d v="2020-04-30T00:00:00"/>
    <x v="0"/>
    <x v="0"/>
    <n v="421"/>
    <x v="0"/>
    <x v="13"/>
    <s v="421"/>
    <s v="Personnel - Rémunérations dues"/>
    <n v="256"/>
    <s v="VIRSAL 04/17"/>
    <s v="VIREMENT REMUNERATIONS NETTES AVRIL 2017"/>
    <x v="362"/>
    <n v="0"/>
  </r>
  <r>
    <s v="BP"/>
    <s v="Banque Populaire - CC principal"/>
    <d v="2020-04-30T00:00:00"/>
    <x v="0"/>
    <x v="0"/>
    <n v="5121"/>
    <x v="3"/>
    <x v="9"/>
    <s v="512"/>
    <s v="Banque populaire - CC principal"/>
    <n v="256"/>
    <s v="VIRSAL 04/17"/>
    <s v="VIREMENT REMUNERATIONS NETTES AVRIL 2017"/>
    <x v="0"/>
    <n v="22744.47"/>
  </r>
  <r>
    <s v="BP"/>
    <s v="Banque Populaire - CC principal"/>
    <d v="2020-04-30T00:00:00"/>
    <x v="0"/>
    <x v="0"/>
    <n v="580"/>
    <x v="3"/>
    <x v="8"/>
    <s v="580"/>
    <s v="Virements internes"/>
    <n v="330"/>
    <s v="AD 45945"/>
    <s v="VIREMENT DESTINATION SOCIETE GENERALE"/>
    <x v="104"/>
    <n v="0"/>
  </r>
  <r>
    <s v="BP"/>
    <s v="Banque Populaire - CC principal"/>
    <d v="2020-04-30T00:00:00"/>
    <x v="0"/>
    <x v="0"/>
    <n v="5121"/>
    <x v="3"/>
    <x v="9"/>
    <s v="512"/>
    <s v="Banque populaire - CC principal"/>
    <n v="330"/>
    <s v="AD 45945"/>
    <s v="VIREMENT DESTINATION SOCIETE GENERALE"/>
    <x v="0"/>
    <n v="10000"/>
  </r>
  <r>
    <s v="BP"/>
    <s v="Banque Populaire - CC principal"/>
    <d v="2020-05-02T00:00:00"/>
    <x v="1"/>
    <x v="0"/>
    <s v="401GERRER"/>
    <x v="0"/>
    <x v="0"/>
    <s v="401"/>
    <s v="MAITRE GERRER AVOCAT"/>
    <n v="147"/>
    <s v="NH 2017-01"/>
    <s v="MAITRE GERRER AVOCAT"/>
    <x v="354"/>
    <n v="0"/>
  </r>
  <r>
    <s v="BP"/>
    <s v="Banque Populaire - CC principal"/>
    <d v="2020-05-02T00:00:00"/>
    <x v="1"/>
    <x v="0"/>
    <n v="5121"/>
    <x v="3"/>
    <x v="9"/>
    <s v="512"/>
    <s v="Banque populaire - CC principal"/>
    <n v="147"/>
    <s v="NH 2017-01"/>
    <s v="MAITRE GERRER AVOCAT"/>
    <x v="0"/>
    <n v="1440"/>
  </r>
  <r>
    <s v="BP"/>
    <s v="Banque Populaire - CC principal"/>
    <d v="2020-05-05T00:00:00"/>
    <x v="1"/>
    <x v="0"/>
    <s v="404OFFICE"/>
    <x v="0"/>
    <x v="0"/>
    <s v="404"/>
    <s v="OFFICE DEPOT"/>
    <n v="148"/>
    <s v="FAI 2017-016"/>
    <s v="OFFICE DEPOT"/>
    <x v="363"/>
    <n v="0"/>
  </r>
  <r>
    <s v="BP"/>
    <s v="Banque Populaire - CC principal"/>
    <d v="2020-05-05T00:00:00"/>
    <x v="1"/>
    <x v="0"/>
    <n v="5121"/>
    <x v="3"/>
    <x v="9"/>
    <s v="512"/>
    <s v="Banque populaire - CC principal"/>
    <n v="148"/>
    <s v="FAI 2017-016"/>
    <s v="OFFICE DEPOT"/>
    <x v="0"/>
    <n v="2208"/>
  </r>
  <r>
    <s v="BP"/>
    <s v="Banque Populaire - CC principal"/>
    <d v="2020-05-06T00:00:00"/>
    <x v="1"/>
    <x v="0"/>
    <n v="1641"/>
    <x v="4"/>
    <x v="10"/>
    <s v="164"/>
    <s v="EMPRUNT BANQUE POPULAIRE 700 000 € - 2017"/>
    <n v="99"/>
    <s v="EMPBP01"/>
    <s v="EMPRUNT BP MENSUALITE MAI 2017"/>
    <x v="364"/>
    <n v="0"/>
  </r>
  <r>
    <s v="BP"/>
    <s v="Banque Populaire - CC principal"/>
    <d v="2020-05-06T00:00:00"/>
    <x v="1"/>
    <x v="0"/>
    <n v="6166"/>
    <x v="1"/>
    <x v="6"/>
    <s v="616"/>
    <s v="Assurances emprunts"/>
    <n v="99"/>
    <s v="EMPBP01"/>
    <s v="EMPRUNT BP MENSUALITE MAI 2017"/>
    <x v="365"/>
    <n v="0"/>
  </r>
  <r>
    <s v="BP"/>
    <s v="Banque Populaire - CC principal"/>
    <d v="2020-05-06T00:00:00"/>
    <x v="1"/>
    <x v="0"/>
    <n v="66116"/>
    <x v="1"/>
    <x v="14"/>
    <s v="661"/>
    <s v="Intérêts des emprunts et dettes assimilés"/>
    <n v="99"/>
    <s v="EMPBP01"/>
    <s v="EMPRUNT BP MENSUALITE MAI 2017"/>
    <x v="366"/>
    <n v="0"/>
  </r>
  <r>
    <s v="BP"/>
    <s v="Banque Populaire - CC principal"/>
    <d v="2020-05-06T00:00:00"/>
    <x v="1"/>
    <x v="0"/>
    <n v="5121"/>
    <x v="3"/>
    <x v="9"/>
    <s v="512"/>
    <s v="Banque populaire - CC principal"/>
    <n v="99"/>
    <s v="EMPBP01"/>
    <s v="EMPRUNT BP MENSUALITE MAI 2017"/>
    <x v="0"/>
    <n v="6586.77"/>
  </r>
  <r>
    <s v="BP"/>
    <s v="Banque Populaire - CC principal"/>
    <d v="2020-05-09T00:00:00"/>
    <x v="1"/>
    <x v="0"/>
    <s v="404OFFICE"/>
    <x v="0"/>
    <x v="0"/>
    <s v="404"/>
    <s v="OFFICE DEPOT"/>
    <n v="149"/>
    <s v="FAI 2017-017"/>
    <s v="OFFICE DEPOT"/>
    <x v="367"/>
    <n v="0"/>
  </r>
  <r>
    <s v="BP"/>
    <s v="Banque Populaire - CC principal"/>
    <d v="2020-05-09T00:00:00"/>
    <x v="1"/>
    <x v="0"/>
    <n v="5121"/>
    <x v="3"/>
    <x v="9"/>
    <s v="512"/>
    <s v="Banque populaire - CC principal"/>
    <n v="149"/>
    <s v="FAI 2017-017"/>
    <s v="OFFICE DEPOT"/>
    <x v="0"/>
    <n v="2937.6"/>
  </r>
  <r>
    <s v="BP"/>
    <s v="Banque Populaire - CC principal"/>
    <d v="2020-05-10T00:00:00"/>
    <x v="1"/>
    <x v="0"/>
    <n v="6122"/>
    <x v="1"/>
    <x v="6"/>
    <s v="612"/>
    <s v="Crédit-bail mobilier"/>
    <n v="112"/>
    <s v="CITROEN"/>
    <s v="CITROEN - Redevance de crédit bail MAI 2017"/>
    <x v="368"/>
    <n v="0"/>
  </r>
  <r>
    <s v="BP"/>
    <s v="Banque Populaire - CC principal"/>
    <d v="2020-05-10T00:00:00"/>
    <x v="1"/>
    <x v="0"/>
    <n v="5121"/>
    <x v="3"/>
    <x v="9"/>
    <s v="512"/>
    <s v="Banque populaire - CC principal"/>
    <n v="112"/>
    <s v="CITROEN"/>
    <s v="CITROEN - Redevance de crédit bail MAI 2017"/>
    <x v="0"/>
    <n v="7000"/>
  </r>
  <r>
    <s v="BP"/>
    <s v="Banque Populaire - CC principal"/>
    <d v="2020-05-11T00:00:00"/>
    <x v="1"/>
    <x v="0"/>
    <s v="404OFFICE"/>
    <x v="0"/>
    <x v="0"/>
    <s v="404"/>
    <s v="OFFICE DEPOT"/>
    <n v="150"/>
    <s v="FAI 2017-016"/>
    <s v="OFFICE DEPOT"/>
    <x v="369"/>
    <n v="0"/>
  </r>
  <r>
    <s v="BP"/>
    <s v="Banque Populaire - CC principal"/>
    <d v="2020-05-11T00:00:00"/>
    <x v="1"/>
    <x v="0"/>
    <n v="5121"/>
    <x v="3"/>
    <x v="9"/>
    <s v="512"/>
    <s v="Banque populaire - CC principal"/>
    <n v="150"/>
    <s v="FAI 2017-016"/>
    <s v="OFFICE DEPOT"/>
    <x v="0"/>
    <n v="3304.8"/>
  </r>
  <r>
    <s v="BP"/>
    <s v="Banque Populaire - CC principal"/>
    <d v="2020-05-14T00:00:00"/>
    <x v="1"/>
    <x v="0"/>
    <s v="404CONTROL"/>
    <x v="0"/>
    <x v="0"/>
    <s v="404"/>
    <s v="CONTROL DATA SYSTEM"/>
    <n v="152"/>
    <m/>
    <s v="CONTROL DATA SYSTEM LICENCES MS OFFICE"/>
    <x v="370"/>
    <n v="0"/>
  </r>
  <r>
    <s v="BP"/>
    <s v="Banque Populaire - CC principal"/>
    <d v="2020-05-14T00:00:00"/>
    <x v="1"/>
    <x v="0"/>
    <n v="5121"/>
    <x v="3"/>
    <x v="9"/>
    <s v="512"/>
    <s v="Banque populaire - CC principal"/>
    <n v="152"/>
    <m/>
    <s v="CONTROL DATA SYSTEM LICENCES MS OFFICE"/>
    <x v="0"/>
    <n v="3372"/>
  </r>
  <r>
    <s v="BP"/>
    <s v="Banque Populaire - CC principal"/>
    <d v="2020-05-15T00:00:00"/>
    <x v="1"/>
    <x v="0"/>
    <s v="401LGF"/>
    <x v="0"/>
    <x v="0"/>
    <s v="401"/>
    <s v="LG FRANCE"/>
    <n v="243"/>
    <s v="LG FRANCE RGLT FA 004"/>
    <s v="LG FRANCE RGLT FA 004"/>
    <x v="371"/>
    <n v="0"/>
  </r>
  <r>
    <s v="BP"/>
    <s v="Banque Populaire - CC principal"/>
    <d v="2020-05-15T00:00:00"/>
    <x v="1"/>
    <x v="0"/>
    <n v="5121"/>
    <x v="3"/>
    <x v="9"/>
    <s v="512"/>
    <s v="Banque populaire - CC principal"/>
    <n v="243"/>
    <s v="LG FRANCE RGLT FA 004"/>
    <s v="LG FRANCE RGLT FA 004"/>
    <x v="0"/>
    <n v="71436.600000000006"/>
  </r>
  <r>
    <s v="BP"/>
    <s v="Banque Populaire - CC principal"/>
    <d v="2020-05-18T00:00:00"/>
    <x v="1"/>
    <x v="0"/>
    <s v="404CONTROL"/>
    <x v="0"/>
    <x v="0"/>
    <s v="404"/>
    <s v="CONTROL DATA SYSTEM"/>
    <n v="151"/>
    <s v="FAI 2017-021"/>
    <s v="CONTROL DATA SYSTEM"/>
    <x v="372"/>
    <n v="0"/>
  </r>
  <r>
    <s v="BP"/>
    <s v="Banque Populaire - CC principal"/>
    <d v="2020-05-18T00:00:00"/>
    <x v="1"/>
    <x v="0"/>
    <n v="5121"/>
    <x v="3"/>
    <x v="9"/>
    <s v="512"/>
    <s v="Banque populaire - CC principal"/>
    <n v="151"/>
    <s v="FAI 2017-021"/>
    <s v="CONTROL DATA SYSTEM"/>
    <x v="0"/>
    <n v="5788.8"/>
  </r>
  <r>
    <s v="BP"/>
    <s v="Banque Populaire - CC principal"/>
    <d v="2020-05-19T00:00:00"/>
    <x v="1"/>
    <x v="0"/>
    <s v="411IMAGIN"/>
    <x v="0"/>
    <x v="12"/>
    <s v="411"/>
    <s v="IMAG'IN"/>
    <n v="6"/>
    <m/>
    <s v="IMAG'IN REGL FV 004"/>
    <x v="0"/>
    <n v="7417.44"/>
  </r>
  <r>
    <s v="BP"/>
    <s v="Banque Populaire - CC principal"/>
    <d v="2020-05-19T00:00:00"/>
    <x v="1"/>
    <x v="0"/>
    <n v="5121"/>
    <x v="3"/>
    <x v="9"/>
    <s v="512"/>
    <s v="Banque populaire - CC principal"/>
    <n v="6"/>
    <m/>
    <s v="IMAG'IN REGL FV 004"/>
    <x v="373"/>
    <n v="0"/>
  </r>
  <r>
    <s v="BP"/>
    <s v="Banque Populaire - CC principal"/>
    <d v="2020-05-23T00:00:00"/>
    <x v="1"/>
    <x v="0"/>
    <s v="411GITEM57"/>
    <x v="0"/>
    <x v="12"/>
    <s v="411"/>
    <s v="GITEM FRIEDRICH"/>
    <n v="7"/>
    <s v="GITEM FRIEDRICH RGLT FV 0005"/>
    <s v="GITEM FRIEDRICH RGLT FV 0005"/>
    <x v="0"/>
    <n v="6732.78"/>
  </r>
  <r>
    <s v="BP"/>
    <s v="Banque Populaire - CC principal"/>
    <d v="2020-05-23T00:00:00"/>
    <x v="1"/>
    <x v="0"/>
    <n v="5121"/>
    <x v="3"/>
    <x v="9"/>
    <s v="512"/>
    <s v="Banque populaire - CC principal"/>
    <n v="7"/>
    <s v="GITEM FRIEDRICH RGLT FV 0005"/>
    <s v="GITEM FRIEDRICH RGLT FV 0005"/>
    <x v="374"/>
    <n v="0"/>
  </r>
  <r>
    <s v="BP"/>
    <s v="Banque Populaire - CC principal"/>
    <d v="2020-05-25T00:00:00"/>
    <x v="1"/>
    <x v="0"/>
    <n v="5121"/>
    <x v="3"/>
    <x v="9"/>
    <s v="512"/>
    <s v="Banque populaire - CC principal"/>
    <n v="244"/>
    <m/>
    <s v="REMBOURSERMENT CREDIT DE TVA AVRIL 2017"/>
    <x v="375"/>
    <n v="0"/>
  </r>
  <r>
    <s v="BP"/>
    <s v="Banque Populaire - CC principal"/>
    <d v="2020-05-25T00:00:00"/>
    <x v="1"/>
    <x v="0"/>
    <n v="44567"/>
    <x v="0"/>
    <x v="2"/>
    <s v="445"/>
    <s v="Crédit de TVA à reporter"/>
    <n v="244"/>
    <m/>
    <s v="REMBOURSERMENT CREDIT DE TVA AVRIL 2017"/>
    <x v="0"/>
    <n v="163558"/>
  </r>
  <r>
    <s v="BP"/>
    <s v="Banque Populaire - CC principal"/>
    <d v="2020-05-31T00:00:00"/>
    <x v="1"/>
    <x v="0"/>
    <n v="6275"/>
    <x v="1"/>
    <x v="5"/>
    <s v="627"/>
    <s v="Frais sur effets"/>
    <n v="198"/>
    <s v="AP 145215"/>
    <s v="COMMISSION ENCAISSEMENT EFFETS BP MAI 2017"/>
    <x v="376"/>
    <n v="0"/>
  </r>
  <r>
    <s v="BP"/>
    <s v="Banque Populaire - CC principal"/>
    <d v="2020-05-31T00:00:00"/>
    <x v="1"/>
    <x v="0"/>
    <n v="445661"/>
    <x v="0"/>
    <x v="2"/>
    <s v="445"/>
    <s v="TVA déductible 20% Débits"/>
    <n v="198"/>
    <s v="AP 145215"/>
    <s v="COMMISSION ENCAISSEMENT EFFETS BP MAI 2017"/>
    <x v="377"/>
    <n v="0"/>
  </r>
  <r>
    <s v="BP"/>
    <s v="Banque Populaire - CC principal"/>
    <d v="2020-05-31T00:00:00"/>
    <x v="1"/>
    <x v="0"/>
    <n v="5121"/>
    <x v="3"/>
    <x v="9"/>
    <s v="512"/>
    <s v="Banque populaire - CC principal"/>
    <n v="198"/>
    <s v="AP 145215"/>
    <s v="COMMISSION ENCAISSEMENT EFFETS BP MAI 2017"/>
    <x v="0"/>
    <n v="71.400000000000006"/>
  </r>
  <r>
    <s v="BP"/>
    <s v="Banque Populaire - CC principal"/>
    <d v="2020-05-31T00:00:00"/>
    <x v="1"/>
    <x v="0"/>
    <n v="421"/>
    <x v="0"/>
    <x v="13"/>
    <s v="421"/>
    <s v="Personnel - Rémunérations dues"/>
    <n v="257"/>
    <s v="VIR SAL 17/05"/>
    <s v="VIREMENT REMUNERATIONS NETTES MAI 2017"/>
    <x v="378"/>
    <n v="0"/>
  </r>
  <r>
    <s v="BP"/>
    <s v="Banque Populaire - CC principal"/>
    <d v="2020-05-31T00:00:00"/>
    <x v="1"/>
    <x v="0"/>
    <n v="5121"/>
    <x v="3"/>
    <x v="9"/>
    <s v="512"/>
    <s v="Banque populaire - CC principal"/>
    <n v="257"/>
    <s v="VIR SAL 17/05"/>
    <s v="VIREMENT REMUNERATIONS NETTES MAI 2017"/>
    <x v="0"/>
    <n v="32557.4"/>
  </r>
  <r>
    <s v="BP"/>
    <s v="Banque Populaire - CC principal"/>
    <d v="2020-06-05T00:00:00"/>
    <x v="2"/>
    <x v="0"/>
    <s v="411CORA683"/>
    <x v="0"/>
    <x v="12"/>
    <s v="411"/>
    <s v="CORA WITTENHEIM"/>
    <n v="1"/>
    <s v="RE00001"/>
    <s v="CORA WITTENHEIM ENC LC  003"/>
    <x v="0"/>
    <n v="20591.560000000001"/>
  </r>
  <r>
    <s v="BP"/>
    <s v="Banque Populaire - CC principal"/>
    <d v="2020-06-05T00:00:00"/>
    <x v="2"/>
    <x v="0"/>
    <s v="411CORA671"/>
    <x v="0"/>
    <x v="12"/>
    <s v="411"/>
    <s v="CORA STRASBOURG"/>
    <n v="1"/>
    <s v="RE00001"/>
    <s v="CORA STRASBOURG ENC LC  002"/>
    <x v="0"/>
    <n v="21067.31"/>
  </r>
  <r>
    <s v="BP"/>
    <s v="Banque Populaire - CC principal"/>
    <d v="2020-06-05T00:00:00"/>
    <x v="2"/>
    <x v="0"/>
    <s v="411CORA541"/>
    <x v="0"/>
    <x v="12"/>
    <s v="411"/>
    <s v="CORA HOUDEMONT"/>
    <n v="1"/>
    <s v="RE00001"/>
    <s v="CORA HOUDEMONT ENC LC  001"/>
    <x v="0"/>
    <n v="15318.97"/>
  </r>
  <r>
    <s v="BP"/>
    <s v="Banque Populaire - CC principal"/>
    <d v="2020-06-05T00:00:00"/>
    <x v="2"/>
    <x v="0"/>
    <n v="5121"/>
    <x v="3"/>
    <x v="9"/>
    <s v="512"/>
    <s v="Banque populaire - CC principal"/>
    <n v="1"/>
    <s v="RE00001"/>
    <s v="REM ENC EFFETS CORA"/>
    <x v="379"/>
    <n v="0"/>
  </r>
  <r>
    <s v="BP"/>
    <s v="Banque Populaire - CC principal"/>
    <d v="2020-06-05T00:00:00"/>
    <x v="2"/>
    <x v="0"/>
    <s v="401BRANDT"/>
    <x v="0"/>
    <x v="0"/>
    <s v="401"/>
    <s v="BRANDT FRANCE"/>
    <n v="191"/>
    <m/>
    <s v="BRANDT FRANCE REGLEMENT FA 002"/>
    <x v="380"/>
    <n v="0"/>
  </r>
  <r>
    <s v="BP"/>
    <s v="Banque Populaire - CC principal"/>
    <d v="2020-06-05T00:00:00"/>
    <x v="2"/>
    <x v="0"/>
    <n v="5121"/>
    <x v="3"/>
    <x v="9"/>
    <s v="512"/>
    <s v="Banque populaire - CC principal"/>
    <n v="191"/>
    <m/>
    <s v="BRANDT FRANCE REGLEMENT FA 002"/>
    <x v="0"/>
    <n v="32410.799999999999"/>
  </r>
  <r>
    <s v="BP"/>
    <s v="Banque Populaire - CC principal"/>
    <d v="2020-06-05T00:00:00"/>
    <x v="2"/>
    <x v="0"/>
    <s v="401CAV"/>
    <x v="0"/>
    <x v="0"/>
    <s v="401"/>
    <s v="COMPTOIR DE L'AUDIOVISUEL"/>
    <n v="192"/>
    <m/>
    <s v="COMPTOIR DE L'AUDIOVISUEL RGLT FA 003"/>
    <x v="381"/>
    <n v="0"/>
  </r>
  <r>
    <s v="BP"/>
    <s v="Banque Populaire - CC principal"/>
    <d v="2020-06-05T00:00:00"/>
    <x v="2"/>
    <x v="0"/>
    <n v="5121"/>
    <x v="3"/>
    <x v="9"/>
    <s v="512"/>
    <s v="Banque populaire - CC principal"/>
    <n v="192"/>
    <m/>
    <s v="COMPTOIR DE L'AUDIOVISUEL RGLT FA 003"/>
    <x v="0"/>
    <n v="35841.9"/>
  </r>
  <r>
    <s v="BP"/>
    <s v="Banque Populaire - CC principal"/>
    <d v="2020-06-06T00:00:00"/>
    <x v="2"/>
    <x v="0"/>
    <n v="1641"/>
    <x v="4"/>
    <x v="10"/>
    <s v="164"/>
    <s v="EMPRUNT BANQUE POPULAIRE 700 000 € - 2017"/>
    <n v="100"/>
    <s v="EMPBP01"/>
    <s v="EMPRUNT BP MENSUALITE JUIN 2017"/>
    <x v="382"/>
    <n v="0"/>
  </r>
  <r>
    <s v="BP"/>
    <s v="Banque Populaire - CC principal"/>
    <d v="2020-06-06T00:00:00"/>
    <x v="2"/>
    <x v="0"/>
    <n v="6166"/>
    <x v="1"/>
    <x v="6"/>
    <s v="616"/>
    <s v="Assurances emprunts"/>
    <n v="100"/>
    <s v="EMPBP01"/>
    <s v="EMPRUNT BP MENSUALITE JUIN 2017"/>
    <x v="365"/>
    <n v="0"/>
  </r>
  <r>
    <s v="BP"/>
    <s v="Banque Populaire - CC principal"/>
    <d v="2020-06-06T00:00:00"/>
    <x v="2"/>
    <x v="0"/>
    <n v="66116"/>
    <x v="1"/>
    <x v="14"/>
    <s v="661"/>
    <s v="Intérêts des emprunts et dettes assimilés"/>
    <n v="100"/>
    <s v="EMPBP01"/>
    <s v="EMPRUNT BP MENSUALITE JUIN 2017"/>
    <x v="383"/>
    <n v="0"/>
  </r>
  <r>
    <s v="BP"/>
    <s v="Banque Populaire - CC principal"/>
    <d v="2020-06-06T00:00:00"/>
    <x v="2"/>
    <x v="0"/>
    <n v="5121"/>
    <x v="3"/>
    <x v="9"/>
    <s v="512"/>
    <s v="Banque populaire - CC principal"/>
    <n v="100"/>
    <s v="EMPBP01"/>
    <s v="EMPRUNT BP MENSUALITE JUIN 2017"/>
    <x v="0"/>
    <n v="6586.77"/>
  </r>
  <r>
    <s v="BP"/>
    <s v="Banque Populaire - CC principal"/>
    <d v="2020-06-07T00:00:00"/>
    <x v="2"/>
    <x v="0"/>
    <n v="6275"/>
    <x v="1"/>
    <x v="5"/>
    <s v="627"/>
    <s v="Frais sur effets"/>
    <n v="2"/>
    <s v="AD 06.101"/>
    <s v="FRAIS REM ENC EFFETS 5/06/2017"/>
    <x v="384"/>
    <n v="0"/>
  </r>
  <r>
    <s v="BP"/>
    <s v="Banque Populaire - CC principal"/>
    <d v="2020-06-07T00:00:00"/>
    <x v="2"/>
    <x v="0"/>
    <n v="445661"/>
    <x v="0"/>
    <x v="2"/>
    <s v="445"/>
    <s v="TVA déductible 20% Débits"/>
    <n v="2"/>
    <s v="AD 06.101"/>
    <s v="FRAIS REM ENC EFFETS 5/06/2017"/>
    <x v="385"/>
    <n v="0"/>
  </r>
  <r>
    <s v="BP"/>
    <s v="Banque Populaire - CC principal"/>
    <d v="2020-06-07T00:00:00"/>
    <x v="2"/>
    <x v="0"/>
    <n v="5121"/>
    <x v="3"/>
    <x v="9"/>
    <s v="512"/>
    <s v="Banque populaire - CC principal"/>
    <n v="2"/>
    <s v="AD 06.101"/>
    <s v="FRAIS REM ENC EFFETS 5/06/2017"/>
    <x v="0"/>
    <n v="72"/>
  </r>
  <r>
    <s v="BP"/>
    <s v="Banque Populaire - CC principal"/>
    <d v="2020-06-08T00:00:00"/>
    <x v="2"/>
    <x v="0"/>
    <s v="401BOSE"/>
    <x v="0"/>
    <x v="0"/>
    <s v="401"/>
    <s v="BOSE BELGIQUE"/>
    <n v="8"/>
    <s v="BOSE ACOMPTE SUR COMMANDE 00010"/>
    <s v="BOSE ACOMPTE SUR COMMANDE 00010"/>
    <x v="104"/>
    <n v="0"/>
  </r>
  <r>
    <s v="BP"/>
    <s v="Banque Populaire - CC principal"/>
    <d v="2020-06-08T00:00:00"/>
    <x v="2"/>
    <x v="0"/>
    <n v="5121"/>
    <x v="3"/>
    <x v="9"/>
    <s v="512"/>
    <s v="Banque populaire - CC principal"/>
    <n v="8"/>
    <s v="BOSE ACOMPTE SUR COMMANDE 00010"/>
    <s v="BOSE ACOMPTE SUR COMMANDE 00010"/>
    <x v="0"/>
    <n v="10000"/>
  </r>
  <r>
    <s v="BP"/>
    <s v="Banque Populaire - CC principal"/>
    <d v="2020-06-09T00:00:00"/>
    <x v="2"/>
    <x v="0"/>
    <s v="411LEDIGHC"/>
    <x v="0"/>
    <x v="12"/>
    <s v="411"/>
    <s v="LEDIG HOME CINEMA"/>
    <n v="21"/>
    <s v="LEDIG HOME CINEMA RGLT FV 0012"/>
    <s v="LEDIG HOME CINEMA RGLT FV 0012"/>
    <x v="0"/>
    <n v="16639"/>
  </r>
  <r>
    <s v="BP"/>
    <s v="Banque Populaire - CC principal"/>
    <d v="2020-06-09T00:00:00"/>
    <x v="2"/>
    <x v="0"/>
    <n v="5121"/>
    <x v="3"/>
    <x v="9"/>
    <s v="512"/>
    <s v="Banque populaire - CC principal"/>
    <n v="21"/>
    <s v="LEDIG HOME CINEMA RGLT FV 0012"/>
    <s v="LEDIG HOME CINEMA RGLT FV 0012"/>
    <x v="386"/>
    <n v="0"/>
  </r>
  <r>
    <s v="BP"/>
    <s v="Banque Populaire - CC principal"/>
    <d v="2020-06-09T00:00:00"/>
    <x v="2"/>
    <x v="0"/>
    <s v="401GRU"/>
    <x v="0"/>
    <x v="0"/>
    <s v="401"/>
    <s v="GRUNDIG ALLEMAGNE"/>
    <n v="57"/>
    <s v="GRUNDIG RGLT FV 009"/>
    <s v="GRUNDIG RGLT FV 009"/>
    <x v="100"/>
    <n v="0"/>
  </r>
  <r>
    <s v="BP"/>
    <s v="Banque Populaire - CC principal"/>
    <d v="2020-06-09T00:00:00"/>
    <x v="2"/>
    <x v="0"/>
    <n v="5121"/>
    <x v="3"/>
    <x v="9"/>
    <s v="512"/>
    <s v="Banque populaire - CC principal"/>
    <n v="57"/>
    <s v="GRUNDIG RGLT FV 009"/>
    <s v="GRUNDIG RGLT FV 009"/>
    <x v="0"/>
    <n v="41606.25"/>
  </r>
  <r>
    <s v="BP"/>
    <s v="Banque Populaire - CC principal"/>
    <d v="2020-06-10T00:00:00"/>
    <x v="2"/>
    <x v="0"/>
    <n v="6122"/>
    <x v="1"/>
    <x v="6"/>
    <s v="612"/>
    <s v="Crédit-bail mobilier"/>
    <n v="113"/>
    <s v="CITROEN"/>
    <s v="CITROEN - Redevance de crédit bail JUIN 2017"/>
    <x v="387"/>
    <n v="0"/>
  </r>
  <r>
    <s v="BP"/>
    <s v="Banque Populaire - CC principal"/>
    <d v="2020-06-10T00:00:00"/>
    <x v="2"/>
    <x v="0"/>
    <n v="5121"/>
    <x v="3"/>
    <x v="9"/>
    <s v="512"/>
    <s v="Banque populaire - CC principal"/>
    <n v="113"/>
    <s v="CITROEN"/>
    <s v="CITROEN - Redevance de crédit bail JUIN 2017"/>
    <x v="0"/>
    <n v="405"/>
  </r>
  <r>
    <s v="BP"/>
    <s v="Banque Populaire - CC principal"/>
    <d v="2020-06-14T00:00:00"/>
    <x v="2"/>
    <x v="0"/>
    <s v="411DIGITALTV"/>
    <x v="0"/>
    <x v="12"/>
    <s v="411"/>
    <s v="DIGITAL TV"/>
    <n v="9"/>
    <s v="DIGITAL TV CH ACOMPTE CDE 0034"/>
    <s v="DIGITAL TV CH ACOMPTE CDE 0034"/>
    <x v="0"/>
    <n v="2400"/>
  </r>
  <r>
    <s v="BP"/>
    <s v="Banque Populaire - CC principal"/>
    <d v="2020-06-14T00:00:00"/>
    <x v="2"/>
    <x v="0"/>
    <n v="5121"/>
    <x v="3"/>
    <x v="9"/>
    <s v="512"/>
    <s v="Banque populaire - CC principal"/>
    <n v="9"/>
    <s v="DIGITAL TV CH ACOMPTE CDE 0034"/>
    <s v="DIGITAL TV CH ACOMPTE CDE 0034"/>
    <x v="48"/>
    <n v="0"/>
  </r>
  <r>
    <s v="BP"/>
    <s v="Banque Populaire - CC principal"/>
    <d v="2020-06-14T00:00:00"/>
    <x v="2"/>
    <x v="0"/>
    <s v="401SAMSUNG"/>
    <x v="0"/>
    <x v="0"/>
    <s v="401"/>
    <s v="SAMSUNG ELECTRONICS BELGIQUE"/>
    <n v="11"/>
    <s v="SAMSUNG BELGIQUE ACOMPTE CDE 0011"/>
    <s v="SAMSUNG BELGIQUE ACOMPTE CDE 0011"/>
    <x v="107"/>
    <n v="0"/>
  </r>
  <r>
    <s v="BP"/>
    <s v="Banque Populaire - CC principal"/>
    <d v="2020-06-14T00:00:00"/>
    <x v="2"/>
    <x v="0"/>
    <n v="5121"/>
    <x v="3"/>
    <x v="9"/>
    <s v="512"/>
    <s v="Banque populaire - CC principal"/>
    <n v="11"/>
    <s v="SAMSUNG BELGIQUE ACOMPTE CDE 0011"/>
    <s v="SAMSUNG BELGIQUE ACOMPTE CDE 0011"/>
    <x v="0"/>
    <n v="30000"/>
  </r>
  <r>
    <s v="BP"/>
    <s v="Banque Populaire - CC principal"/>
    <d v="2020-06-15T00:00:00"/>
    <x v="2"/>
    <x v="0"/>
    <s v="411GITEM08"/>
    <x v="0"/>
    <x v="12"/>
    <s v="411"/>
    <s v="GITEM PONSARD"/>
    <n v="10"/>
    <s v="GITEM PONSARD CH ACOMPTE CDE 0035"/>
    <s v="GITEM PONSARD CH ACOMPTE CDE 0035"/>
    <x v="0"/>
    <n v="1800"/>
  </r>
  <r>
    <s v="BP"/>
    <s v="Banque Populaire - CC principal"/>
    <d v="2020-06-15T00:00:00"/>
    <x v="2"/>
    <x v="0"/>
    <n v="5121"/>
    <x v="3"/>
    <x v="9"/>
    <s v="512"/>
    <s v="Banque populaire - CC principal"/>
    <n v="10"/>
    <s v="GITEM PONSARD CH ACOMPTE CDE 0035"/>
    <s v="GITEM PONSARD CH ACOMPTE CDE 0035"/>
    <x v="39"/>
    <n v="0"/>
  </r>
  <r>
    <s v="BP"/>
    <s v="Banque Populaire - CC principal"/>
    <d v="2020-06-15T00:00:00"/>
    <x v="2"/>
    <x v="0"/>
    <n v="5121"/>
    <x v="3"/>
    <x v="9"/>
    <s v="512"/>
    <s v="Banque populaire - CC principal"/>
    <n v="338"/>
    <s v="AC 1489564"/>
    <s v="VIREMENT DE FONDS ORIGINE CREDIT LYONNAIS"/>
    <x v="3"/>
    <n v="0"/>
  </r>
  <r>
    <s v="BP"/>
    <s v="Banque Populaire - CC principal"/>
    <d v="2020-06-15T00:00:00"/>
    <x v="2"/>
    <x v="0"/>
    <n v="580"/>
    <x v="3"/>
    <x v="8"/>
    <s v="580"/>
    <s v="Virements internes"/>
    <n v="338"/>
    <s v="AC 1489564"/>
    <s v="VIREMENT DE FONDS ORIGINE CREDIT LYONNAIS"/>
    <x v="0"/>
    <n v="200000"/>
  </r>
  <r>
    <s v="BP"/>
    <s v="Banque Populaire - CC principal"/>
    <d v="2020-06-20T00:00:00"/>
    <x v="2"/>
    <x v="0"/>
    <n v="5121"/>
    <x v="3"/>
    <x v="9"/>
    <s v="512"/>
    <s v="Banque populaire - CC principal"/>
    <n v="339"/>
    <s v="AC 4877458"/>
    <s v="VIREMENT DE FONDS ORIGINE CREDIT MUTUEL"/>
    <x v="388"/>
    <n v="0"/>
  </r>
  <r>
    <s v="BP"/>
    <s v="Banque Populaire - CC principal"/>
    <d v="2020-06-20T00:00:00"/>
    <x v="2"/>
    <x v="0"/>
    <n v="580"/>
    <x v="3"/>
    <x v="8"/>
    <s v="580"/>
    <s v="Virements internes"/>
    <n v="339"/>
    <s v="AC 4877458"/>
    <s v="VIREMENT DE FONDS ORIGINE CREDIT MUTUEL"/>
    <x v="0"/>
    <n v="80000"/>
  </r>
  <r>
    <s v="BP"/>
    <s v="Banque Populaire - CC principal"/>
    <d v="2020-06-22T00:00:00"/>
    <x v="2"/>
    <x v="0"/>
    <s v="401BOSE"/>
    <x v="0"/>
    <x v="0"/>
    <s v="401"/>
    <s v="BOSE BELGIQUE"/>
    <n v="14"/>
    <s v="BOSE BELGIQUE RGLT FA 0010"/>
    <s v="BOSE BELGIQUE RGLT FA 0010"/>
    <x v="389"/>
    <n v="0"/>
  </r>
  <r>
    <s v="BP"/>
    <s v="Banque Populaire - CC principal"/>
    <d v="2020-06-22T00:00:00"/>
    <x v="2"/>
    <x v="0"/>
    <n v="5121"/>
    <x v="3"/>
    <x v="9"/>
    <s v="512"/>
    <s v="Banque populaire - CC principal"/>
    <n v="14"/>
    <s v="BOSE BELGIQUE RGLT FA 0010"/>
    <s v="BOSE BELGIQUE RGLT FA 0010"/>
    <x v="0"/>
    <n v="34971.5"/>
  </r>
  <r>
    <s v="BP"/>
    <s v="Banque Populaire - CC principal"/>
    <d v="2020-06-29T00:00:00"/>
    <x v="2"/>
    <x v="0"/>
    <s v="401LGF"/>
    <x v="0"/>
    <x v="0"/>
    <s v="401"/>
    <s v="LG FRANCE"/>
    <n v="171"/>
    <s v="LG FRANCE RGLT FA 008"/>
    <s v="LG FRANCE RGLT FA 008"/>
    <x v="390"/>
    <n v="0"/>
  </r>
  <r>
    <s v="BP"/>
    <s v="Banque Populaire - CC principal"/>
    <d v="2020-06-29T00:00:00"/>
    <x v="2"/>
    <x v="0"/>
    <n v="5121"/>
    <x v="3"/>
    <x v="9"/>
    <s v="512"/>
    <s v="Banque populaire - CC principal"/>
    <n v="171"/>
    <s v="LG FRANCE RGLT FA 008"/>
    <s v="LG FRANCE RGLT FA 008"/>
    <x v="0"/>
    <n v="106315.2"/>
  </r>
  <r>
    <s v="BP"/>
    <s v="Banque Populaire - CC principal"/>
    <d v="2020-06-30T00:00:00"/>
    <x v="2"/>
    <x v="0"/>
    <n v="6275"/>
    <x v="1"/>
    <x v="5"/>
    <s v="627"/>
    <s v="Frais sur effets"/>
    <n v="199"/>
    <s v="AP 478545"/>
    <s v="COMMISSION ENCAISSEMENT EFFETS BP JUIN 2017"/>
    <x v="376"/>
    <n v="0"/>
  </r>
  <r>
    <s v="BP"/>
    <s v="Banque Populaire - CC principal"/>
    <d v="2020-06-30T00:00:00"/>
    <x v="2"/>
    <x v="0"/>
    <n v="445661"/>
    <x v="0"/>
    <x v="2"/>
    <s v="445"/>
    <s v="TVA déductible 20% Débits"/>
    <n v="199"/>
    <s v="AP 478545"/>
    <s v="COMMISSION ENCAISSEMENT EFFETS BP JUIN 2017"/>
    <x v="377"/>
    <n v="0"/>
  </r>
  <r>
    <s v="BP"/>
    <s v="Banque Populaire - CC principal"/>
    <d v="2020-06-30T00:00:00"/>
    <x v="2"/>
    <x v="0"/>
    <n v="5121"/>
    <x v="3"/>
    <x v="9"/>
    <s v="512"/>
    <s v="Banque populaire - CC principal"/>
    <n v="199"/>
    <s v="AP 478545"/>
    <s v="COMMISSION ENCAISSEMENT EFFETS BP JUIN 2017"/>
    <x v="0"/>
    <n v="71.400000000000006"/>
  </r>
  <r>
    <s v="BP"/>
    <s v="Banque Populaire - CC principal"/>
    <d v="2020-06-30T00:00:00"/>
    <x v="2"/>
    <x v="0"/>
    <n v="445511"/>
    <x v="0"/>
    <x v="2"/>
    <s v="445"/>
    <s v="TVA à décaisser en France"/>
    <n v="245"/>
    <s v="AD 217548"/>
    <s v="REGLEMENT TVA MAI 2017"/>
    <x v="391"/>
    <n v="0"/>
  </r>
  <r>
    <s v="BP"/>
    <s v="Banque Populaire - CC principal"/>
    <d v="2020-06-30T00:00:00"/>
    <x v="2"/>
    <x v="0"/>
    <n v="5121"/>
    <x v="3"/>
    <x v="9"/>
    <s v="512"/>
    <s v="Banque populaire - CC principal"/>
    <n v="245"/>
    <s v="AD 217548"/>
    <s v="REGLEMENT TVA MAI 2017"/>
    <x v="0"/>
    <n v="4197"/>
  </r>
  <r>
    <s v="BP"/>
    <s v="Banque Populaire - CC principal"/>
    <d v="2020-06-30T00:00:00"/>
    <x v="2"/>
    <x v="0"/>
    <n v="421"/>
    <x v="0"/>
    <x v="13"/>
    <s v="421"/>
    <s v="Personnel - Rémunérations dues"/>
    <n v="258"/>
    <s v="VIR SAL 18/06"/>
    <s v="VIREMENT REMUNERATIONS NETTES JUIN 2017"/>
    <x v="392"/>
    <n v="0"/>
  </r>
  <r>
    <s v="BP"/>
    <s v="Banque Populaire - CC principal"/>
    <d v="2020-06-30T00:00:00"/>
    <x v="2"/>
    <x v="0"/>
    <n v="5121"/>
    <x v="3"/>
    <x v="9"/>
    <s v="512"/>
    <s v="Banque populaire - CC principal"/>
    <n v="258"/>
    <s v="VIR SAL 18/06"/>
    <s v="VIREMENT REMUNERATIONS NETTES JUIN 2017"/>
    <x v="0"/>
    <n v="32130.82"/>
  </r>
  <r>
    <s v="BP"/>
    <s v="Banque Populaire - CC principal"/>
    <d v="2020-07-05T00:00:00"/>
    <x v="3"/>
    <x v="0"/>
    <s v="411CORA512"/>
    <x v="0"/>
    <x v="12"/>
    <s v="411"/>
    <s v="CORA REIMS CORMONTREUIL"/>
    <n v="3"/>
    <s v="RE00003"/>
    <s v="Client SA CORA REIMS CORMONTREUIL"/>
    <x v="0"/>
    <n v="26748.9"/>
  </r>
  <r>
    <s v="BP"/>
    <s v="Banque Populaire - CC principal"/>
    <d v="2020-07-05T00:00:00"/>
    <x v="3"/>
    <x v="0"/>
    <s v="411CORA081"/>
    <x v="0"/>
    <x v="12"/>
    <s v="411"/>
    <s v="CORA VILLERS SEMEUSE"/>
    <n v="3"/>
    <s v="RE00003"/>
    <s v="LC  CORA VILLERS SEMEUSE"/>
    <x v="0"/>
    <n v="14339.95"/>
  </r>
  <r>
    <s v="BP"/>
    <s v="Banque Populaire - CC principal"/>
    <d v="2020-07-05T00:00:00"/>
    <x v="3"/>
    <x v="0"/>
    <n v="5121"/>
    <x v="3"/>
    <x v="9"/>
    <s v="512"/>
    <s v="Banque populaire - CC principal"/>
    <n v="3"/>
    <s v="RE00003"/>
    <s v="REM ENC LC CORA REMS ET VILLERS SEMEUSE"/>
    <x v="393"/>
    <n v="0"/>
  </r>
  <r>
    <s v="BP"/>
    <s v="Banque Populaire - CC principal"/>
    <d v="2020-07-06T00:00:00"/>
    <x v="3"/>
    <x v="0"/>
    <n v="1641"/>
    <x v="4"/>
    <x v="10"/>
    <s v="164"/>
    <s v="EMPRUNT BANQUE POPULAIRE 700 000 € - 2017"/>
    <n v="101"/>
    <s v="EMPBP01"/>
    <s v="EMPRUNT BP MENSUALITE JUILLET 2017"/>
    <x v="394"/>
    <n v="0"/>
  </r>
  <r>
    <s v="BP"/>
    <s v="Banque Populaire - CC principal"/>
    <d v="2020-07-06T00:00:00"/>
    <x v="3"/>
    <x v="0"/>
    <n v="6166"/>
    <x v="1"/>
    <x v="6"/>
    <s v="616"/>
    <s v="Assurances emprunts"/>
    <n v="101"/>
    <s v="EMPBP01"/>
    <s v="EMPRUNT BP MENSUALITE JUILLET 2017"/>
    <x v="365"/>
    <n v="0"/>
  </r>
  <r>
    <s v="BP"/>
    <s v="Banque Populaire - CC principal"/>
    <d v="2020-07-06T00:00:00"/>
    <x v="3"/>
    <x v="0"/>
    <n v="66116"/>
    <x v="1"/>
    <x v="14"/>
    <s v="661"/>
    <s v="Intérêts des emprunts et dettes assimilés"/>
    <n v="101"/>
    <s v="EMPBP01"/>
    <s v="EMPRUNT BP MENSUALITE JUILLET 2017"/>
    <x v="395"/>
    <n v="0"/>
  </r>
  <r>
    <s v="BP"/>
    <s v="Banque Populaire - CC principal"/>
    <d v="2020-07-06T00:00:00"/>
    <x v="3"/>
    <x v="0"/>
    <n v="5121"/>
    <x v="3"/>
    <x v="9"/>
    <s v="512"/>
    <s v="Banque populaire - CC principal"/>
    <n v="101"/>
    <s v="EMPBP01"/>
    <s v="EMPRUNT BP MENSUALITE JUILLET 2017"/>
    <x v="0"/>
    <n v="6586.77"/>
  </r>
  <r>
    <s v="BP"/>
    <s v="Banque Populaire - CC principal"/>
    <d v="2020-07-07T00:00:00"/>
    <x v="3"/>
    <x v="0"/>
    <n v="6275"/>
    <x v="1"/>
    <x v="5"/>
    <s v="627"/>
    <s v="Frais sur effets"/>
    <n v="4"/>
    <s v="AD 07011"/>
    <s v="FRAIS ENC REM LC 003 CORA REIMLS VILLERS SEMEUSE"/>
    <x v="360"/>
    <n v="0"/>
  </r>
  <r>
    <s v="BP"/>
    <s v="Banque Populaire - CC principal"/>
    <d v="2020-07-07T00:00:00"/>
    <x v="3"/>
    <x v="0"/>
    <n v="445661"/>
    <x v="0"/>
    <x v="2"/>
    <s v="445"/>
    <s v="TVA déductible 20% Débits"/>
    <n v="4"/>
    <s v="AD 07011"/>
    <s v="FRAIS ENC REM LC 003 CORA REIMLS VILLERS SEMEUSE"/>
    <x v="361"/>
    <n v="0"/>
  </r>
  <r>
    <s v="BP"/>
    <s v="Banque Populaire - CC principal"/>
    <d v="2020-07-07T00:00:00"/>
    <x v="3"/>
    <x v="0"/>
    <n v="5121"/>
    <x v="3"/>
    <x v="9"/>
    <s v="512"/>
    <s v="Banque populaire - CC principal"/>
    <n v="4"/>
    <s v="AD 07011"/>
    <s v="FRAIS ENC REM LC 003 CORA REIMLS VILLERS SEMEUSE"/>
    <x v="0"/>
    <n v="76.8"/>
  </r>
  <r>
    <s v="BP"/>
    <s v="Banque Populaire - CC principal"/>
    <d v="2020-07-08T00:00:00"/>
    <x v="3"/>
    <x v="0"/>
    <s v="401BOSE"/>
    <x v="0"/>
    <x v="0"/>
    <s v="401"/>
    <s v="BOSE BELGIQUE"/>
    <n v="12"/>
    <s v="BOSE ACOMPTE SUR CDE 00016"/>
    <s v="BOSE ACOMPTE SUR CDE 00016"/>
    <x v="138"/>
    <n v="0"/>
  </r>
  <r>
    <s v="BP"/>
    <s v="Banque Populaire - CC principal"/>
    <d v="2020-07-08T00:00:00"/>
    <x v="3"/>
    <x v="0"/>
    <n v="5121"/>
    <x v="3"/>
    <x v="9"/>
    <s v="512"/>
    <s v="Banque populaire - CC principal"/>
    <n v="12"/>
    <s v="BOSE ACOMPTE SUR CDE 00016"/>
    <s v="BOSE ACOMPTE SUR CDE 00016"/>
    <x v="0"/>
    <n v="12000"/>
  </r>
  <r>
    <s v="BP"/>
    <s v="Banque Populaire - CC principal"/>
    <d v="2020-07-10T00:00:00"/>
    <x v="3"/>
    <x v="0"/>
    <n v="6122"/>
    <x v="1"/>
    <x v="6"/>
    <s v="612"/>
    <s v="Crédit-bail mobilier"/>
    <n v="114"/>
    <s v="CITROEN"/>
    <s v="CITROEN - Redevance de crédit bail JUILLET 2017"/>
    <x v="387"/>
    <n v="0"/>
  </r>
  <r>
    <s v="BP"/>
    <s v="Banque Populaire - CC principal"/>
    <d v="2020-07-10T00:00:00"/>
    <x v="3"/>
    <x v="0"/>
    <n v="5121"/>
    <x v="3"/>
    <x v="9"/>
    <s v="512"/>
    <s v="Banque populaire - CC principal"/>
    <n v="114"/>
    <s v="CITROEN"/>
    <s v="CITROEN - Redevance de crédit bail JUILLET 2017"/>
    <x v="0"/>
    <n v="405"/>
  </r>
  <r>
    <s v="BP"/>
    <s v="Banque Populaire - CC principal"/>
    <d v="2020-07-12T00:00:00"/>
    <x v="3"/>
    <x v="0"/>
    <n v="6122"/>
    <x v="1"/>
    <x v="6"/>
    <s v="612"/>
    <s v="Crédit-bail mobilier"/>
    <n v="123"/>
    <s v="BOXER"/>
    <s v="BOXER - Redevance de crédit bail JUILLET 2017"/>
    <x v="396"/>
    <n v="0"/>
  </r>
  <r>
    <s v="BP"/>
    <s v="Banque Populaire - CC principal"/>
    <d v="2020-07-12T00:00:00"/>
    <x v="3"/>
    <x v="0"/>
    <n v="445661"/>
    <x v="0"/>
    <x v="2"/>
    <s v="445"/>
    <s v="TVA déductible 20% Débits"/>
    <n v="123"/>
    <s v="BOXER"/>
    <s v="BOXER - Redevance de crédit bail JUILLET 2017"/>
    <x v="397"/>
    <n v="0"/>
  </r>
  <r>
    <s v="BP"/>
    <s v="Banque Populaire - CC principal"/>
    <d v="2020-07-12T00:00:00"/>
    <x v="3"/>
    <x v="0"/>
    <n v="5121"/>
    <x v="3"/>
    <x v="9"/>
    <s v="512"/>
    <s v="Banque populaire - CC principal"/>
    <n v="123"/>
    <s v="BOXER"/>
    <s v="BOXER - Redevance de crédit bail JUILLET 2017"/>
    <x v="0"/>
    <n v="1353.6"/>
  </r>
  <r>
    <s v="BP"/>
    <s v="Banque Populaire - CC principal"/>
    <d v="2020-07-17T00:00:00"/>
    <x v="3"/>
    <x v="0"/>
    <n v="580"/>
    <x v="3"/>
    <x v="8"/>
    <s v="580"/>
    <s v="Virements internes"/>
    <n v="185"/>
    <s v="RET DAB"/>
    <s v="RETRAIT ESPECES CAISSE SIEGE SOCIAL"/>
    <x v="343"/>
    <n v="0"/>
  </r>
  <r>
    <s v="BP"/>
    <s v="Banque Populaire - CC principal"/>
    <d v="2020-07-17T00:00:00"/>
    <x v="3"/>
    <x v="0"/>
    <n v="5121"/>
    <x v="3"/>
    <x v="9"/>
    <s v="512"/>
    <s v="Banque populaire - CC principal"/>
    <n v="185"/>
    <s v="RET DAB"/>
    <s v="RETRAIT ESPECES CAISSE SIEGE SOCIAL"/>
    <x v="0"/>
    <n v="1000"/>
  </r>
  <r>
    <s v="BP"/>
    <s v="Banque Populaire - CC principal"/>
    <d v="2020-07-18T00:00:00"/>
    <x v="3"/>
    <x v="0"/>
    <s v="401LGF"/>
    <x v="0"/>
    <x v="0"/>
    <s v="401"/>
    <s v="LG FRANCE"/>
    <n v="58"/>
    <s v="LG FRANCE ACOMPTE SUR CDE 0017"/>
    <s v="LG FRANCE ACOMPTE SUR CDE 0017"/>
    <x v="42"/>
    <n v="0"/>
  </r>
  <r>
    <s v="BP"/>
    <s v="Banque Populaire - CC principal"/>
    <d v="2020-07-18T00:00:00"/>
    <x v="3"/>
    <x v="0"/>
    <n v="5121"/>
    <x v="3"/>
    <x v="9"/>
    <s v="512"/>
    <s v="Banque populaire - CC principal"/>
    <n v="58"/>
    <s v="LG FRANCE ACOMPTE SUR CDE 0017"/>
    <s v="LG FRANCE ACOMPTE SUR CDE 0017"/>
    <x v="0"/>
    <n v="18000"/>
  </r>
  <r>
    <s v="BP"/>
    <s v="Banque Populaire - CC principal"/>
    <d v="2020-07-20T00:00:00"/>
    <x v="3"/>
    <x v="0"/>
    <n v="445511"/>
    <x v="0"/>
    <x v="2"/>
    <s v="445"/>
    <s v="TVA à décaisser en France"/>
    <n v="246"/>
    <s v="AD 478563"/>
    <s v="REGLEMENT TVA JUIN 2017"/>
    <x v="398"/>
    <n v="0"/>
  </r>
  <r>
    <s v="BP"/>
    <s v="Banque Populaire - CC principal"/>
    <d v="2020-07-20T00:00:00"/>
    <x v="3"/>
    <x v="0"/>
    <n v="5121"/>
    <x v="3"/>
    <x v="9"/>
    <s v="512"/>
    <s v="Banque populaire - CC principal"/>
    <n v="246"/>
    <s v="AD 478563"/>
    <s v="REGLEMENT TVA JUIN 2017"/>
    <x v="0"/>
    <n v="37465"/>
  </r>
  <r>
    <s v="BP"/>
    <s v="Banque Populaire - CC principal"/>
    <d v="2020-07-24T00:00:00"/>
    <x v="3"/>
    <x v="0"/>
    <s v="411CONNEXION251"/>
    <x v="0"/>
    <x v="12"/>
    <s v="411"/>
    <s v="CONNEXION EXINCOURT"/>
    <n v="22"/>
    <s v="RE00010"/>
    <s v="CONNEXION EXINCOURT RGLT FV 0038"/>
    <x v="0"/>
    <n v="5416.8"/>
  </r>
  <r>
    <s v="BP"/>
    <s v="Banque Populaire - CC principal"/>
    <d v="2020-07-24T00:00:00"/>
    <x v="3"/>
    <x v="0"/>
    <s v="411CONNEXION541"/>
    <x v="0"/>
    <x v="12"/>
    <s v="411"/>
    <s v="CONNEXION PONT A MOUSSON"/>
    <n v="22"/>
    <s v="RE00010"/>
    <s v="CONNEXION PONT A MOUSSON RGLT FV 0040"/>
    <x v="0"/>
    <n v="21490.92"/>
  </r>
  <r>
    <s v="BP"/>
    <s v="Banque Populaire - CC principal"/>
    <d v="2020-07-24T00:00:00"/>
    <x v="3"/>
    <x v="0"/>
    <n v="5121"/>
    <x v="3"/>
    <x v="9"/>
    <s v="512"/>
    <s v="Banque populaire - CC principal"/>
    <n v="22"/>
    <s v="RE00010"/>
    <s v="REM ENC LC CONNEXION EXINCOURT PONT A MOUSSON"/>
    <x v="399"/>
    <n v="0"/>
  </r>
  <r>
    <s v="BP"/>
    <s v="Banque Populaire - CC principal"/>
    <d v="2020-07-25T00:00:00"/>
    <x v="3"/>
    <x v="0"/>
    <s v="411CONNEXION671"/>
    <x v="0"/>
    <x v="12"/>
    <s v="411"/>
    <s v="CONNEXION STRASBOURG"/>
    <n v="23"/>
    <s v="RE00011"/>
    <s v="CONNEXION STRASBOURG RGLT FV 0039"/>
    <x v="0"/>
    <n v="16604.88"/>
  </r>
  <r>
    <s v="BP"/>
    <s v="Banque Populaire - CC principal"/>
    <d v="2020-07-25T00:00:00"/>
    <x v="3"/>
    <x v="0"/>
    <n v="5121"/>
    <x v="3"/>
    <x v="9"/>
    <s v="512"/>
    <s v="Banque populaire - CC principal"/>
    <n v="23"/>
    <s v="RE00011"/>
    <s v="CONNEXION STRASBOURG RGLT FV 0039"/>
    <x v="400"/>
    <n v="0"/>
  </r>
  <r>
    <s v="BP"/>
    <s v="Banque Populaire - CC principal"/>
    <d v="2020-07-25T00:00:00"/>
    <x v="3"/>
    <x v="0"/>
    <n v="6275"/>
    <x v="1"/>
    <x v="5"/>
    <s v="627"/>
    <s v="Frais sur effets"/>
    <n v="25"/>
    <s v="PREL 071702"/>
    <s v="FRAIS REM ENC LEC CONNEXION"/>
    <x v="401"/>
    <n v="0"/>
  </r>
  <r>
    <s v="BP"/>
    <s v="Banque Populaire - CC principal"/>
    <d v="2020-07-25T00:00:00"/>
    <x v="3"/>
    <x v="0"/>
    <n v="445661"/>
    <x v="0"/>
    <x v="2"/>
    <s v="445"/>
    <s v="TVA déductible 20% Débits"/>
    <n v="25"/>
    <s v="PREL 071702"/>
    <s v="FRAIS REM ENC LEC CONNEXION"/>
    <x v="402"/>
    <n v="0"/>
  </r>
  <r>
    <s v="BP"/>
    <s v="Banque Populaire - CC principal"/>
    <d v="2020-07-25T00:00:00"/>
    <x v="3"/>
    <x v="0"/>
    <n v="5121"/>
    <x v="3"/>
    <x v="9"/>
    <s v="512"/>
    <s v="Banque populaire - CC principal"/>
    <n v="25"/>
    <s v="PREL 071702"/>
    <s v="FRAIS REM ENC LEC CONNEXION"/>
    <x v="0"/>
    <n v="51"/>
  </r>
  <r>
    <s v="BP"/>
    <s v="Banque Populaire - CC principal"/>
    <d v="2020-07-30T00:00:00"/>
    <x v="3"/>
    <x v="0"/>
    <n v="421"/>
    <x v="0"/>
    <x v="13"/>
    <s v="421"/>
    <s v="Personnel - Rémunérations dues"/>
    <n v="256"/>
    <s v="VIRSAL 07/17"/>
    <s v="VIREMENT REMUNERATIONS NETTES JUILLET 2017"/>
    <x v="403"/>
    <n v="0"/>
  </r>
  <r>
    <s v="BP"/>
    <s v="Banque Populaire - CC principal"/>
    <d v="2020-07-30T00:00:00"/>
    <x v="3"/>
    <x v="0"/>
    <n v="5121"/>
    <x v="3"/>
    <x v="9"/>
    <s v="512"/>
    <s v="Banque populaire - CC principal"/>
    <n v="256"/>
    <s v="VIRSAL 07/17"/>
    <s v="VIREMENT REMUNERATIONS NETTES JUILLET 2017"/>
    <x v="0"/>
    <n v="31849.68"/>
  </r>
  <r>
    <s v="BP"/>
    <s v="Banque Populaire - CC principal"/>
    <d v="2020-07-31T00:00:00"/>
    <x v="3"/>
    <x v="0"/>
    <n v="6275"/>
    <x v="1"/>
    <x v="5"/>
    <s v="627"/>
    <s v="Frais sur effets"/>
    <n v="200"/>
    <s v="AP 478451"/>
    <s v="COMMISSION ENCAISSEMENT EFFETS BP JUILLET 2017"/>
    <x v="360"/>
    <n v="0"/>
  </r>
  <r>
    <s v="BP"/>
    <s v="Banque Populaire - CC principal"/>
    <d v="2020-07-31T00:00:00"/>
    <x v="3"/>
    <x v="0"/>
    <n v="445661"/>
    <x v="0"/>
    <x v="2"/>
    <s v="445"/>
    <s v="TVA déductible 20% Débits"/>
    <n v="200"/>
    <s v="AP 478451"/>
    <s v="COMMISSION ENCAISSEMENT EFFETS BP JUILLET 2017"/>
    <x v="361"/>
    <n v="0"/>
  </r>
  <r>
    <s v="BP"/>
    <s v="Banque Populaire - CC principal"/>
    <d v="2020-07-31T00:00:00"/>
    <x v="3"/>
    <x v="0"/>
    <n v="5121"/>
    <x v="3"/>
    <x v="9"/>
    <s v="512"/>
    <s v="Banque populaire - CC principal"/>
    <n v="200"/>
    <s v="AP 478451"/>
    <s v="COMMISSION ENCAISSEMENT EFFETS BP JUILLET 2017"/>
    <x v="0"/>
    <n v="76.8"/>
  </r>
  <r>
    <s v="BP"/>
    <s v="Banque Populaire - CC principal"/>
    <d v="2020-08-02T00:00:00"/>
    <x v="4"/>
    <x v="0"/>
    <s v="401SAMSUNG"/>
    <x v="0"/>
    <x v="0"/>
    <s v="401"/>
    <s v="SAMSUNG ELECTRONICS BELGIQUE"/>
    <n v="59"/>
    <s v="SAMSUNG ELECTRONICS BELGIQUE RGLT FA 018"/>
    <s v="SAMSUNG ELECTRONICS BELGIQUE RGLT FA 018"/>
    <x v="404"/>
    <n v="0"/>
  </r>
  <r>
    <s v="BP"/>
    <s v="Banque Populaire - CC principal"/>
    <d v="2020-08-02T00:00:00"/>
    <x v="4"/>
    <x v="0"/>
    <n v="5121"/>
    <x v="3"/>
    <x v="9"/>
    <s v="512"/>
    <s v="Banque populaire - CC principal"/>
    <n v="59"/>
    <s v="SAMSUNG ELECTRONICS BELGIQUE RGLT FA 018"/>
    <s v="SAMSUNG ELECTRONICS BELGIQUE RGLT FA 018"/>
    <x v="0"/>
    <n v="160905.35999999999"/>
  </r>
  <r>
    <s v="BP"/>
    <s v="Banque Populaire - CC principal"/>
    <d v="2020-08-04T00:00:00"/>
    <x v="4"/>
    <x v="0"/>
    <s v="411DAVID"/>
    <x v="0"/>
    <x v="12"/>
    <s v="411"/>
    <s v="DAVID ACOUSTICS"/>
    <n v="16"/>
    <s v="DAVID ACOUSTICS ACOMPTE CDE 0066"/>
    <s v="DAVID ACOUSTICS ACOMPTE CDE 0066"/>
    <x v="0"/>
    <n v="1200"/>
  </r>
  <r>
    <s v="BP"/>
    <s v="Banque Populaire - CC principal"/>
    <d v="2020-08-04T00:00:00"/>
    <x v="4"/>
    <x v="0"/>
    <n v="5121"/>
    <x v="3"/>
    <x v="9"/>
    <s v="512"/>
    <s v="Banque populaire - CC principal"/>
    <n v="16"/>
    <s v="DAVID ACOUSTICS ACOMPTE CDE 0066"/>
    <s v="DAVID ACOUSTICS ACOMPTE CDE 0066"/>
    <x v="63"/>
    <n v="0"/>
  </r>
  <r>
    <s v="BP"/>
    <s v="Banque Populaire - CC principal"/>
    <d v="2020-08-04T00:00:00"/>
    <x v="4"/>
    <x v="0"/>
    <s v="401HARMAN"/>
    <x v="0"/>
    <x v="0"/>
    <s v="401"/>
    <s v="HARMAN KARDON FRANCE DISTRIBUTION"/>
    <n v="60"/>
    <s v="HARMAN KARDON RGLT FA 014"/>
    <s v="HARMAN KARDON RGLT FA 014"/>
    <x v="405"/>
    <n v="0"/>
  </r>
  <r>
    <s v="BP"/>
    <s v="Banque Populaire - CC principal"/>
    <d v="2020-08-04T00:00:00"/>
    <x v="4"/>
    <x v="0"/>
    <n v="5121"/>
    <x v="3"/>
    <x v="9"/>
    <s v="512"/>
    <s v="Banque populaire - CC principal"/>
    <n v="60"/>
    <s v="HARMAN KARDON RGLT FA 014"/>
    <s v="HARMAN KARDON RGLT FA 014"/>
    <x v="0"/>
    <n v="29349.119999999999"/>
  </r>
  <r>
    <s v="BP"/>
    <s v="Banque Populaire - CC principal"/>
    <d v="2020-08-05T00:00:00"/>
    <x v="4"/>
    <x v="0"/>
    <s v="411CORA683"/>
    <x v="0"/>
    <x v="12"/>
    <s v="411"/>
    <s v="CORA WITTENHEIM"/>
    <n v="17"/>
    <s v="CORA REGLEMENT FV 0042"/>
    <s v="CORA REGLEMENT FV 0042"/>
    <x v="0"/>
    <n v="47781.89"/>
  </r>
  <r>
    <s v="BP"/>
    <s v="Banque Populaire - CC principal"/>
    <d v="2020-08-05T00:00:00"/>
    <x v="4"/>
    <x v="0"/>
    <n v="5121"/>
    <x v="3"/>
    <x v="9"/>
    <s v="512"/>
    <s v="Banque populaire - CC principal"/>
    <n v="17"/>
    <s v="CORA REGLEMENT FV 0042"/>
    <s v="CORA REGLEMENT FV 0042"/>
    <x v="406"/>
    <n v="0"/>
  </r>
  <r>
    <s v="BP"/>
    <s v="Banque Populaire - CC principal"/>
    <d v="2020-08-05T00:00:00"/>
    <x v="4"/>
    <x v="0"/>
    <s v="411CONFORAMA391"/>
    <x v="0"/>
    <x v="12"/>
    <s v="411"/>
    <s v="CONFORAMA LONS LE SAULNIER"/>
    <n v="24"/>
    <s v="RE00012"/>
    <s v="CONFORAMA LONSLE SAULNIER"/>
    <x v="0"/>
    <n v="21351.43"/>
  </r>
  <r>
    <s v="BP"/>
    <s v="Banque Populaire - CC principal"/>
    <d v="2020-08-05T00:00:00"/>
    <x v="4"/>
    <x v="0"/>
    <s v="411CONFORAMA541"/>
    <x v="0"/>
    <x v="12"/>
    <s v="411"/>
    <s v="CONFORAMA NANCY"/>
    <n v="24"/>
    <s v="RE00012"/>
    <s v="CONFORAMA NANCY RGLT FV 0013"/>
    <x v="0"/>
    <n v="11430.14"/>
  </r>
  <r>
    <s v="BP"/>
    <s v="Banque Populaire - CC principal"/>
    <d v="2020-08-05T00:00:00"/>
    <x v="4"/>
    <x v="0"/>
    <s v="411CONNEXION672"/>
    <x v="0"/>
    <x v="12"/>
    <s v="411"/>
    <s v="CONNEXION SELESTAT"/>
    <n v="24"/>
    <s v="RE00012"/>
    <s v="CONNEXION SELESTAT RGLT FV 0047"/>
    <x v="0"/>
    <n v="26989.68"/>
  </r>
  <r>
    <s v="BP"/>
    <s v="Banque Populaire - CC principal"/>
    <d v="2020-08-05T00:00:00"/>
    <x v="4"/>
    <x v="0"/>
    <s v="411CONFORAMA251"/>
    <x v="0"/>
    <x v="12"/>
    <s v="411"/>
    <s v="CONFORAMA BESANCON"/>
    <n v="24"/>
    <s v="RE00012"/>
    <s v="CONFORAMA BESANCONRGLT FV 0021"/>
    <x v="0"/>
    <n v="16943.95"/>
  </r>
  <r>
    <s v="BP"/>
    <s v="Banque Populaire - CC principal"/>
    <d v="2020-08-05T00:00:00"/>
    <x v="4"/>
    <x v="0"/>
    <n v="5121"/>
    <x v="3"/>
    <x v="9"/>
    <s v="512"/>
    <s v="Banque populaire - CC principal"/>
    <n v="24"/>
    <s v="RE00012"/>
    <s v="REM ENC LC CONFORAMA CONNEXION"/>
    <x v="407"/>
    <n v="0"/>
  </r>
  <r>
    <s v="BP"/>
    <s v="Banque Populaire - CC principal"/>
    <d v="2020-08-05T00:00:00"/>
    <x v="4"/>
    <x v="0"/>
    <s v="411CONFORAMA901"/>
    <x v="0"/>
    <x v="12"/>
    <s v="411"/>
    <s v="CONFORAMA TREVENANS"/>
    <n v="28"/>
    <s v="CONFORAMA TREVENANS RGLT FV 0016"/>
    <s v="CONFORAMA TREVENANS RGLT FV 0016"/>
    <x v="0"/>
    <n v="15773.47"/>
  </r>
  <r>
    <s v="BP"/>
    <s v="Banque Populaire - CC principal"/>
    <d v="2020-08-05T00:00:00"/>
    <x v="4"/>
    <x v="0"/>
    <n v="5121"/>
    <x v="3"/>
    <x v="9"/>
    <s v="512"/>
    <s v="Banque populaire - CC principal"/>
    <n v="28"/>
    <s v="CONFORAMA TREVENANS RGLT FV 0016"/>
    <s v="CONFORAMA TREVENANS RGLT FV 0016"/>
    <x v="408"/>
    <n v="0"/>
  </r>
  <r>
    <s v="BP"/>
    <s v="Banque Populaire - CC principal"/>
    <d v="2020-08-05T00:00:00"/>
    <x v="4"/>
    <x v="0"/>
    <s v="401SONY"/>
    <x v="0"/>
    <x v="0"/>
    <s v="401"/>
    <s v="SONY FRANCE"/>
    <n v="172"/>
    <s v="SONY FRANCE FGLT FA 012 - AVOIR 001"/>
    <s v="SONY FRANCE FGLT FA 012 - AVOIR 001"/>
    <x v="409"/>
    <n v="0"/>
  </r>
  <r>
    <s v="BP"/>
    <s v="Banque Populaire - CC principal"/>
    <d v="2020-08-05T00:00:00"/>
    <x v="4"/>
    <x v="0"/>
    <n v="5121"/>
    <x v="3"/>
    <x v="9"/>
    <s v="512"/>
    <s v="Banque populaire - CC principal"/>
    <n v="172"/>
    <s v="SONY FRANCE FGLT FA 012 - AVOIR 001"/>
    <s v="SONY FRANCE FGLT FA 012 - AVOIR 001"/>
    <x v="0"/>
    <n v="31992.240000000002"/>
  </r>
  <r>
    <s v="BP"/>
    <s v="Banque Populaire - CC principal"/>
    <d v="2020-08-05T00:00:00"/>
    <x v="4"/>
    <x v="0"/>
    <s v="411CORA671"/>
    <x v="0"/>
    <x v="12"/>
    <s v="411"/>
    <s v="CORA STRASBOURG"/>
    <n v="214"/>
    <s v="CORA STRASBOURG RGLT FV 041"/>
    <s v="CORA STRASBOURG RGLT FV 041"/>
    <x v="0"/>
    <n v="30224.41"/>
  </r>
  <r>
    <s v="BP"/>
    <s v="Banque Populaire - CC principal"/>
    <d v="2020-08-05T00:00:00"/>
    <x v="4"/>
    <x v="0"/>
    <n v="5121"/>
    <x v="3"/>
    <x v="9"/>
    <s v="512"/>
    <s v="Banque populaire - CC principal"/>
    <n v="214"/>
    <s v="CORA STRASBOURG RGLT FV 041"/>
    <s v="CORA STRASBOURG RGLT FV 041"/>
    <x v="410"/>
    <n v="0"/>
  </r>
  <r>
    <s v="BP"/>
    <s v="Banque Populaire - CC principal"/>
    <d v="2020-08-05T00:00:00"/>
    <x v="4"/>
    <x v="0"/>
    <s v="411CORA551"/>
    <x v="0"/>
    <x v="12"/>
    <s v="411"/>
    <s v="CORA VERDUN"/>
    <n v="215"/>
    <s v="CORA VERDUN RGLT FV 031"/>
    <s v="CORA VERDUN RGLT FV 031"/>
    <x v="0"/>
    <n v="28358.66"/>
  </r>
  <r>
    <s v="BP"/>
    <s v="Banque Populaire - CC principal"/>
    <d v="2020-08-05T00:00:00"/>
    <x v="4"/>
    <x v="0"/>
    <n v="5121"/>
    <x v="3"/>
    <x v="9"/>
    <s v="512"/>
    <s v="Banque populaire - CC principal"/>
    <n v="215"/>
    <s v="CORA VERDUN RGLT FV 031"/>
    <s v="CORA VERDUN RGLT FV 031"/>
    <x v="411"/>
    <n v="0"/>
  </r>
  <r>
    <s v="BP"/>
    <s v="Banque Populaire - CC principal"/>
    <d v="2020-08-05T00:00:00"/>
    <x v="4"/>
    <x v="0"/>
    <s v="411CORA681"/>
    <x v="0"/>
    <x v="12"/>
    <s v="411"/>
    <s v="CORA COLMAR"/>
    <n v="221"/>
    <s v="CORA COLMAR RGLT FV 0032"/>
    <s v="CORA COLMAR RGLT FV 0032"/>
    <x v="0"/>
    <n v="30538.25"/>
  </r>
  <r>
    <s v="BP"/>
    <s v="Banque Populaire - CC principal"/>
    <d v="2020-08-05T00:00:00"/>
    <x v="4"/>
    <x v="0"/>
    <n v="5121"/>
    <x v="3"/>
    <x v="9"/>
    <s v="512"/>
    <s v="Banque populaire - CC principal"/>
    <n v="221"/>
    <s v="CORA COLMAR RGLT FV 0032"/>
    <s v="CORA COLMAR RGLT FV 0032"/>
    <x v="412"/>
    <n v="0"/>
  </r>
  <r>
    <s v="BP"/>
    <s v="Banque Populaire - CC principal"/>
    <d v="2020-08-05T00:00:00"/>
    <x v="4"/>
    <x v="0"/>
    <s v="411CORA881"/>
    <x v="0"/>
    <x v="12"/>
    <s v="411"/>
    <s v="CORA REMIREMONT"/>
    <n v="227"/>
    <s v="CORA REMIREMEONT RGLT FV 33"/>
    <s v="CORA REMIREMEONT RGLT FV 33"/>
    <x v="0"/>
    <n v="23569.919999999998"/>
  </r>
  <r>
    <s v="BP"/>
    <s v="Banque Populaire - CC principal"/>
    <d v="2020-08-05T00:00:00"/>
    <x v="4"/>
    <x v="0"/>
    <n v="5121"/>
    <x v="3"/>
    <x v="9"/>
    <s v="512"/>
    <s v="Banque populaire - CC principal"/>
    <n v="227"/>
    <s v="CORA REMIREMEONT RGLT FV 33"/>
    <s v="CORA REMIREMEONT RGLT FV 33"/>
    <x v="413"/>
    <n v="0"/>
  </r>
  <r>
    <s v="BP"/>
    <s v="Banque Populaire - CC principal"/>
    <d v="2020-08-06T00:00:00"/>
    <x v="4"/>
    <x v="0"/>
    <n v="1641"/>
    <x v="4"/>
    <x v="10"/>
    <s v="164"/>
    <s v="EMPRUNT BANQUE POPULAIRE 700 000 € - 2017"/>
    <n v="102"/>
    <s v="EMPBP01"/>
    <s v="EMPRUNT BP MENSUALITE AOUT 2017"/>
    <x v="414"/>
    <n v="0"/>
  </r>
  <r>
    <s v="BP"/>
    <s v="Banque Populaire - CC principal"/>
    <d v="2020-08-06T00:00:00"/>
    <x v="4"/>
    <x v="0"/>
    <n v="6166"/>
    <x v="1"/>
    <x v="6"/>
    <s v="616"/>
    <s v="Assurances emprunts"/>
    <n v="102"/>
    <s v="EMPBP01"/>
    <s v="EMPRUNT BP MENSUALITE AOUT 2017"/>
    <x v="365"/>
    <n v="0"/>
  </r>
  <r>
    <s v="BP"/>
    <s v="Banque Populaire - CC principal"/>
    <d v="2020-08-06T00:00:00"/>
    <x v="4"/>
    <x v="0"/>
    <n v="66116"/>
    <x v="1"/>
    <x v="14"/>
    <s v="661"/>
    <s v="Intérêts des emprunts et dettes assimilés"/>
    <n v="102"/>
    <s v="EMPBP01"/>
    <s v="EMPRUNT BP MENSUALITE AOUT 2017"/>
    <x v="415"/>
    <n v="0"/>
  </r>
  <r>
    <s v="BP"/>
    <s v="Banque Populaire - CC principal"/>
    <d v="2020-08-06T00:00:00"/>
    <x v="4"/>
    <x v="0"/>
    <n v="5121"/>
    <x v="3"/>
    <x v="9"/>
    <s v="512"/>
    <s v="Banque populaire - CC principal"/>
    <n v="102"/>
    <s v="EMPBP01"/>
    <s v="EMPRUNT BP MENSUALITE AOUT 2017"/>
    <x v="0"/>
    <n v="6586.77"/>
  </r>
  <r>
    <s v="BP"/>
    <s v="Banque Populaire - CC principal"/>
    <d v="2020-08-07T00:00:00"/>
    <x v="4"/>
    <x v="0"/>
    <n v="6275"/>
    <x v="1"/>
    <x v="5"/>
    <s v="627"/>
    <s v="Frais sur effets"/>
    <m/>
    <s v="PREL 170804"/>
    <s v="FRAIS REM ENC 0012"/>
    <x v="416"/>
    <n v="0"/>
  </r>
  <r>
    <s v="BP"/>
    <s v="Banque Populaire - CC principal"/>
    <d v="2020-08-07T00:00:00"/>
    <x v="4"/>
    <x v="0"/>
    <n v="445661"/>
    <x v="0"/>
    <x v="2"/>
    <s v="445"/>
    <s v="TVA déductible 20% Débits"/>
    <m/>
    <s v="PREL 170804"/>
    <s v="FRAIS REM ENC 0012"/>
    <x v="417"/>
    <n v="0"/>
  </r>
  <r>
    <s v="BP"/>
    <s v="Banque Populaire - CC principal"/>
    <d v="2020-08-07T00:00:00"/>
    <x v="4"/>
    <x v="0"/>
    <n v="5121"/>
    <x v="3"/>
    <x v="9"/>
    <s v="512"/>
    <s v="Banque populaire - CC principal"/>
    <m/>
    <s v="PREL 170804"/>
    <s v="FRAIS REM ENC 0012"/>
    <x v="0"/>
    <n v="103.2"/>
  </r>
  <r>
    <s v="BP"/>
    <s v="Banque Populaire - CC principal"/>
    <d v="2020-08-10T00:00:00"/>
    <x v="4"/>
    <x v="0"/>
    <n v="6122"/>
    <x v="1"/>
    <x v="6"/>
    <s v="612"/>
    <s v="Crédit-bail mobilier"/>
    <n v="115"/>
    <s v="CITROEN"/>
    <s v="CITROEN - Redevance de crédit bail AOUT 2017"/>
    <x v="387"/>
    <n v="0"/>
  </r>
  <r>
    <s v="BP"/>
    <s v="Banque Populaire - CC principal"/>
    <d v="2020-08-10T00:00:00"/>
    <x v="4"/>
    <x v="0"/>
    <n v="5121"/>
    <x v="3"/>
    <x v="9"/>
    <s v="512"/>
    <s v="Banque populaire - CC principal"/>
    <n v="115"/>
    <s v="CITROEN"/>
    <s v="CITROEN - Redevance de crédit bail AOUT 2017"/>
    <x v="0"/>
    <n v="405"/>
  </r>
  <r>
    <s v="BP"/>
    <s v="Banque Populaire - CC principal"/>
    <d v="2020-08-12T00:00:00"/>
    <x v="4"/>
    <x v="0"/>
    <s v="411BERLIOZAC"/>
    <x v="0"/>
    <x v="12"/>
    <s v="411"/>
    <s v="BERLIOZ AUDIO CONSEIL"/>
    <n v="29"/>
    <s v="RE00017"/>
    <s v="BERLIOZ AUDIO CONSEIL RGLT FV 0050"/>
    <x v="0"/>
    <n v="11414.74"/>
  </r>
  <r>
    <s v="BP"/>
    <s v="Banque Populaire - CC principal"/>
    <d v="2020-08-12T00:00:00"/>
    <x v="4"/>
    <x v="0"/>
    <n v="5121"/>
    <x v="3"/>
    <x v="9"/>
    <s v="512"/>
    <s v="Banque populaire - CC principal"/>
    <n v="29"/>
    <s v="RE00017"/>
    <s v="BERLIOZ AUDIO CONSEIL RGLT FV 0050"/>
    <x v="418"/>
    <n v="0"/>
  </r>
  <r>
    <s v="BP"/>
    <s v="Banque Populaire - CC principal"/>
    <d v="2020-08-12T00:00:00"/>
    <x v="4"/>
    <x v="0"/>
    <n v="6122"/>
    <x v="1"/>
    <x v="6"/>
    <s v="612"/>
    <s v="Crédit-bail mobilier"/>
    <n v="124"/>
    <s v="BOXER"/>
    <s v="BOXER - Redevance de crédit bail AOUT 2017"/>
    <x v="419"/>
    <n v="0"/>
  </r>
  <r>
    <s v="BP"/>
    <s v="Banque Populaire - CC principal"/>
    <d v="2020-08-12T00:00:00"/>
    <x v="4"/>
    <x v="0"/>
    <n v="445661"/>
    <x v="0"/>
    <x v="2"/>
    <s v="445"/>
    <s v="TVA déductible 20% Débits"/>
    <n v="124"/>
    <s v="BOXER"/>
    <s v="BOXER - Redevance de crédit bail AOUT 2017"/>
    <x v="420"/>
    <n v="0"/>
  </r>
  <r>
    <s v="BP"/>
    <s v="Banque Populaire - CC principal"/>
    <d v="2020-08-12T00:00:00"/>
    <x v="4"/>
    <x v="0"/>
    <n v="5121"/>
    <x v="3"/>
    <x v="9"/>
    <s v="512"/>
    <s v="Banque populaire - CC principal"/>
    <n v="124"/>
    <s v="BOXER"/>
    <s v="BOXER - Redevance de crédit bail AOUT 2017"/>
    <x v="0"/>
    <n v="338.4"/>
  </r>
  <r>
    <s v="BP"/>
    <s v="Banque Populaire - CC principal"/>
    <d v="2020-08-12T00:00:00"/>
    <x v="4"/>
    <x v="0"/>
    <s v="401BOSE"/>
    <x v="0"/>
    <x v="0"/>
    <s v="401"/>
    <s v="BOSE BELGIQUE"/>
    <n v="194"/>
    <m/>
    <s v="BOSE BELGIQUE RGLT FA 0021"/>
    <x v="168"/>
    <n v="0"/>
  </r>
  <r>
    <s v="BP"/>
    <s v="Banque Populaire - CC principal"/>
    <d v="2020-08-12T00:00:00"/>
    <x v="4"/>
    <x v="0"/>
    <n v="5121"/>
    <x v="3"/>
    <x v="9"/>
    <s v="512"/>
    <s v="Banque populaire - CC principal"/>
    <n v="194"/>
    <m/>
    <s v="BOSE BELGIQUE RGLT FA 0021"/>
    <x v="0"/>
    <n v="65071.5"/>
  </r>
  <r>
    <s v="BP"/>
    <s v="Banque Populaire - CC principal"/>
    <d v="2020-08-25T00:00:00"/>
    <x v="4"/>
    <x v="0"/>
    <s v="401BOSE"/>
    <x v="0"/>
    <x v="0"/>
    <s v="401"/>
    <s v="BOSE BELGIQUE"/>
    <n v="195"/>
    <m/>
    <s v="BOSE BELGIQUE RBST AVOIR 004"/>
    <x v="0"/>
    <n v="807.95"/>
  </r>
  <r>
    <s v="BP"/>
    <s v="Banque Populaire - CC principal"/>
    <d v="2020-08-25T00:00:00"/>
    <x v="4"/>
    <x v="0"/>
    <n v="5121"/>
    <x v="3"/>
    <x v="9"/>
    <s v="512"/>
    <s v="Banque populaire - CC principal"/>
    <n v="195"/>
    <m/>
    <s v="BOSE BELGIQUE RBST AVOIR 004"/>
    <x v="170"/>
    <n v="0"/>
  </r>
  <r>
    <s v="BP"/>
    <s v="Banque Populaire - CC principal"/>
    <d v="2020-08-25T00:00:00"/>
    <x v="4"/>
    <x v="0"/>
    <n v="6275"/>
    <x v="1"/>
    <x v="5"/>
    <s v="627"/>
    <s v="Frais sur effets"/>
    <n v="201"/>
    <s v="AP 697843"/>
    <s v="COMMISSION ENCAISSEMENT EFFETS BP AOUT 2017"/>
    <x v="421"/>
    <n v="0"/>
  </r>
  <r>
    <s v="BP"/>
    <s v="Banque Populaire - CC principal"/>
    <d v="2020-08-25T00:00:00"/>
    <x v="4"/>
    <x v="0"/>
    <n v="445661"/>
    <x v="0"/>
    <x v="2"/>
    <s v="445"/>
    <s v="TVA déductible 20% Débits"/>
    <n v="201"/>
    <s v="AP 697843"/>
    <s v="COMMISSION ENCAISSEMENT EFFETS BP AOUT 2017"/>
    <x v="422"/>
    <n v="0"/>
  </r>
  <r>
    <s v="BP"/>
    <s v="Banque Populaire - CC principal"/>
    <d v="2020-08-25T00:00:00"/>
    <x v="4"/>
    <x v="0"/>
    <n v="5121"/>
    <x v="3"/>
    <x v="9"/>
    <s v="512"/>
    <s v="Banque populaire - CC principal"/>
    <n v="201"/>
    <s v="AP 697843"/>
    <s v="COMMISSION ENCAISSEMENT EFFETS BP AOUT 2017"/>
    <x v="0"/>
    <n v="83.28"/>
  </r>
  <r>
    <s v="BP"/>
    <s v="Banque Populaire - CC principal"/>
    <d v="2020-08-25T00:00:00"/>
    <x v="4"/>
    <x v="0"/>
    <n v="445511"/>
    <x v="0"/>
    <x v="2"/>
    <s v="445"/>
    <s v="TVA à décaisser en France"/>
    <n v="249"/>
    <s v="AD 148745"/>
    <s v="REGLEMENT TVA JUILLET 2017"/>
    <x v="423"/>
    <n v="0"/>
  </r>
  <r>
    <s v="BP"/>
    <s v="Banque Populaire - CC principal"/>
    <d v="2020-08-25T00:00:00"/>
    <x v="4"/>
    <x v="0"/>
    <n v="5121"/>
    <x v="3"/>
    <x v="9"/>
    <s v="512"/>
    <s v="Banque populaire - CC principal"/>
    <n v="249"/>
    <s v="AD 148745"/>
    <s v="REGLEMENT TVA JUILLET 2017"/>
    <x v="0"/>
    <n v="5479"/>
  </r>
  <r>
    <s v="BP"/>
    <s v="Banque Populaire - CC principal"/>
    <d v="2020-08-30T00:00:00"/>
    <x v="4"/>
    <x v="0"/>
    <n v="421"/>
    <x v="0"/>
    <x v="13"/>
    <s v="421"/>
    <s v="Personnel - Rémunérations dues"/>
    <n v="256"/>
    <s v="VIRSAL 08/17"/>
    <s v="VIREMENT REMUNERATIONS NETTES AOUT 2017"/>
    <x v="424"/>
    <n v="0"/>
  </r>
  <r>
    <s v="BP"/>
    <s v="Banque Populaire - CC principal"/>
    <d v="2020-08-30T00:00:00"/>
    <x v="4"/>
    <x v="0"/>
    <n v="5121"/>
    <x v="3"/>
    <x v="9"/>
    <s v="512"/>
    <s v="Banque populaire - CC principal"/>
    <n v="256"/>
    <s v="VIRSAL 08/17"/>
    <s v="VIREMENT REMUNERATIONS NETTES AOUT 2017"/>
    <x v="0"/>
    <n v="34057.74"/>
  </r>
  <r>
    <s v="BP"/>
    <s v="Banque Populaire - CC principal"/>
    <d v="2020-09-01T00:00:00"/>
    <x v="5"/>
    <x v="0"/>
    <s v="401LGF"/>
    <x v="0"/>
    <x v="0"/>
    <s v="401"/>
    <s v="LG FRANCE"/>
    <n v="174"/>
    <s v="LG FRANCE RGLT FA 020"/>
    <s v="LG FRANCE RGLT FA 020"/>
    <x v="425"/>
    <n v="0"/>
  </r>
  <r>
    <s v="BP"/>
    <s v="Banque Populaire - CC principal"/>
    <d v="2020-09-01T00:00:00"/>
    <x v="5"/>
    <x v="0"/>
    <n v="5121"/>
    <x v="3"/>
    <x v="9"/>
    <s v="512"/>
    <s v="Banque populaire - CC principal"/>
    <n v="174"/>
    <s v="LG FRANCE RGLT FA 020"/>
    <s v="GRUNDIG ALLEMAGNE RGLT FA 22"/>
    <x v="0"/>
    <n v="39153.599999999999"/>
  </r>
  <r>
    <s v="BP"/>
    <s v="Banque Populaire - CC principal"/>
    <d v="2020-09-05T00:00:00"/>
    <x v="5"/>
    <x v="0"/>
    <s v="411CONFORAMA512"/>
    <x v="0"/>
    <x v="12"/>
    <s v="411"/>
    <s v="CONFORAMA CORMONTREUIL"/>
    <n v="30"/>
    <s v="CONFORAMA CORMONTREUIL"/>
    <s v="CONFORAMA CORMONTREUIL"/>
    <x v="0"/>
    <n v="20534.98"/>
  </r>
  <r>
    <s v="BP"/>
    <s v="Banque Populaire - CC principal"/>
    <d v="2020-09-05T00:00:00"/>
    <x v="5"/>
    <x v="0"/>
    <n v="5121"/>
    <x v="3"/>
    <x v="9"/>
    <s v="512"/>
    <s v="Banque populaire - CC principal"/>
    <n v="30"/>
    <s v="CONFORAMA CORMONTREUIL"/>
    <s v="CONFORAMA CORMONTREUIL"/>
    <x v="426"/>
    <n v="0"/>
  </r>
  <r>
    <s v="BP"/>
    <s v="Banque Populaire - CC principal"/>
    <d v="2020-09-05T00:00:00"/>
    <x v="5"/>
    <x v="0"/>
    <s v="411CONFORAMA541"/>
    <x v="0"/>
    <x v="12"/>
    <s v="411"/>
    <s v="CONFORAMA NANCY"/>
    <n v="31"/>
    <s v="CONFORAMA NANCU RGLT FV 0036"/>
    <s v="CONFORAMA NANCU RGLT FV 0036"/>
    <x v="0"/>
    <n v="4812.1899999999996"/>
  </r>
  <r>
    <s v="BP"/>
    <s v="Banque Populaire - CC principal"/>
    <d v="2020-09-05T00:00:00"/>
    <x v="5"/>
    <x v="0"/>
    <n v="5121"/>
    <x v="3"/>
    <x v="9"/>
    <s v="512"/>
    <s v="Banque populaire - CC principal"/>
    <n v="31"/>
    <s v="CONFORAMA NANCU RGLT FV 0036"/>
    <s v="CONFORAMA NANCU RGLT FV 0036"/>
    <x v="427"/>
    <n v="0"/>
  </r>
  <r>
    <s v="BP"/>
    <s v="Banque Populaire - CC principal"/>
    <d v="2020-09-05T00:00:00"/>
    <x v="5"/>
    <x v="0"/>
    <s v="401MARANTZ"/>
    <x v="0"/>
    <x v="0"/>
    <s v="401"/>
    <s v="MARANTZ"/>
    <n v="61"/>
    <s v="MARANTZ RGLT FA 015 - AVOIR 002"/>
    <s v="MARANTZ RGLT FA 015 - AVOIR 002"/>
    <x v="428"/>
    <n v="0"/>
  </r>
  <r>
    <s v="BP"/>
    <s v="Banque Populaire - CC principal"/>
    <d v="2020-09-05T00:00:00"/>
    <x v="5"/>
    <x v="0"/>
    <n v="5121"/>
    <x v="3"/>
    <x v="9"/>
    <s v="512"/>
    <s v="Banque populaire - CC principal"/>
    <n v="61"/>
    <s v="MARANTZ RGLT FA 015 - AVOIR 002"/>
    <s v="MARANTZ RGLT FA 015 - AVOIR 002"/>
    <x v="0"/>
    <n v="17864.5"/>
  </r>
  <r>
    <s v="BP"/>
    <s v="Banque Populaire - CC principal"/>
    <d v="2020-09-05T00:00:00"/>
    <x v="5"/>
    <x v="0"/>
    <s v="411CONFORAMA701"/>
    <x v="0"/>
    <x v="12"/>
    <s v="411"/>
    <s v="CONFORAMA VESOUL"/>
    <n v="139"/>
    <s v="RE00019"/>
    <s v="CONFORAMA VESOUL"/>
    <x v="0"/>
    <n v="12426.06"/>
  </r>
  <r>
    <s v="BP"/>
    <s v="Banque Populaire - CC principal"/>
    <d v="2020-09-05T00:00:00"/>
    <x v="5"/>
    <x v="0"/>
    <s v="411CONFORAMA671"/>
    <x v="0"/>
    <x v="12"/>
    <s v="411"/>
    <s v="CONFORAMA STRASBOURG"/>
    <n v="139"/>
    <s v="RE00019"/>
    <s v="CONFORAMA STRASBOURG RGLT FV 671"/>
    <x v="0"/>
    <n v="4931.3599999999997"/>
  </r>
  <r>
    <s v="BP"/>
    <s v="Banque Populaire - CC principal"/>
    <d v="2020-09-05T00:00:00"/>
    <x v="5"/>
    <x v="0"/>
    <n v="5121"/>
    <x v="3"/>
    <x v="9"/>
    <s v="512"/>
    <s v="Banque populaire - CC principal"/>
    <n v="139"/>
    <s v="RE00019"/>
    <s v="ENC LCR CONFORAMA"/>
    <x v="429"/>
    <n v="0"/>
  </r>
  <r>
    <s v="BP"/>
    <s v="Banque Populaire - CC principal"/>
    <d v="2020-09-05T00:00:00"/>
    <x v="5"/>
    <x v="0"/>
    <s v="401CAV"/>
    <x v="0"/>
    <x v="0"/>
    <s v="401"/>
    <s v="COMPTOIR DE L'AUDIOVISUEL"/>
    <n v="175"/>
    <s v="COMPTOIR DE L'AUDIOVISUE RGLT FA 0016"/>
    <s v="COMPTOIR DE L'AUDIOVISUE RGLT FA 0016"/>
    <x v="430"/>
    <n v="0"/>
  </r>
  <r>
    <s v="BP"/>
    <s v="Banque Populaire - CC principal"/>
    <d v="2020-09-05T00:00:00"/>
    <x v="5"/>
    <x v="0"/>
    <n v="5121"/>
    <x v="3"/>
    <x v="9"/>
    <s v="512"/>
    <s v="Banque populaire - CC principal"/>
    <n v="175"/>
    <s v="COMPTOIR DE L'AUDIOVISUE RGLT FA 0016"/>
    <s v="COMPTOIR DE L'AUDIOVISUE RGLT FA 0016"/>
    <x v="0"/>
    <n v="27952.61"/>
  </r>
  <r>
    <s v="BP"/>
    <s v="Banque Populaire - CC principal"/>
    <d v="2020-09-05T00:00:00"/>
    <x v="5"/>
    <x v="0"/>
    <s v="411ESPACECAR"/>
    <x v="0"/>
    <x v="12"/>
    <s v="411"/>
    <s v="ESPACE CARRE D'ARTS"/>
    <n v="228"/>
    <s v="ESPACE CARRE D'ARTS RGLT FV 55"/>
    <s v="ESPACE CARRE D'ARTS RGLT FV 55"/>
    <x v="0"/>
    <n v="2058.7600000000002"/>
  </r>
  <r>
    <s v="BP"/>
    <s v="Banque Populaire - CC principal"/>
    <d v="2020-09-05T00:00:00"/>
    <x v="5"/>
    <x v="0"/>
    <n v="5121"/>
    <x v="3"/>
    <x v="9"/>
    <s v="512"/>
    <s v="Banque populaire - CC principal"/>
    <n v="228"/>
    <s v="ESPACE CARRE D'ARTS RGLT FV 55"/>
    <s v="ESPACE CARRE D'ARTS RGLT FV 55"/>
    <x v="431"/>
    <n v="0"/>
  </r>
  <r>
    <s v="BP"/>
    <s v="Banque Populaire - CC principal"/>
    <d v="2020-09-06T00:00:00"/>
    <x v="5"/>
    <x v="0"/>
    <s v="411PROXYCONF"/>
    <x v="0"/>
    <x v="12"/>
    <s v="411"/>
    <s v="PROXY CONFORT"/>
    <n v="18"/>
    <s v="PROXY CONFORT ACOMPTE COMMANDE 0084"/>
    <s v="PROXY CONFORT ACOMPTE COMMANDE 0084"/>
    <x v="0"/>
    <n v="7200"/>
  </r>
  <r>
    <s v="BP"/>
    <s v="Banque Populaire - CC principal"/>
    <d v="2020-09-06T00:00:00"/>
    <x v="5"/>
    <x v="0"/>
    <n v="5121"/>
    <x v="3"/>
    <x v="9"/>
    <s v="512"/>
    <s v="Banque populaire - CC principal"/>
    <n v="18"/>
    <s v="PROXY CONFORT ACOMPTE COMMANDE 0084"/>
    <s v="PROXY CONFORT ACOMPTE COMMANDE 0084"/>
    <x v="432"/>
    <n v="0"/>
  </r>
  <r>
    <s v="BP"/>
    <s v="Banque Populaire - CC principal"/>
    <d v="2020-09-06T00:00:00"/>
    <x v="5"/>
    <x v="0"/>
    <n v="1641"/>
    <x v="4"/>
    <x v="10"/>
    <s v="164"/>
    <s v="EMPRUNT BANQUE POPULAIRE 700 000 € - 2017"/>
    <n v="103"/>
    <s v="EMPBP01"/>
    <s v="EMPRUNT BP MENSUALITE SEPTEMBRE 2017"/>
    <x v="433"/>
    <n v="0"/>
  </r>
  <r>
    <s v="BP"/>
    <s v="Banque Populaire - CC principal"/>
    <d v="2020-09-06T00:00:00"/>
    <x v="5"/>
    <x v="0"/>
    <n v="6166"/>
    <x v="1"/>
    <x v="6"/>
    <s v="616"/>
    <s v="Assurances emprunts"/>
    <n v="103"/>
    <s v="EMPBP01"/>
    <s v="EMPRUNT BP MENSUALITE SEPTEMBRE 2017"/>
    <x v="365"/>
    <n v="0"/>
  </r>
  <r>
    <s v="BP"/>
    <s v="Banque Populaire - CC principal"/>
    <d v="2020-09-06T00:00:00"/>
    <x v="5"/>
    <x v="0"/>
    <n v="66116"/>
    <x v="1"/>
    <x v="14"/>
    <s v="661"/>
    <s v="Intérêts des emprunts et dettes assimilés"/>
    <n v="103"/>
    <s v="EMPBP01"/>
    <s v="EMPRUNT BP MENSUALITE SEPTEMBRE 2017"/>
    <x v="434"/>
    <n v="0"/>
  </r>
  <r>
    <s v="BP"/>
    <s v="Banque Populaire - CC principal"/>
    <d v="2020-09-06T00:00:00"/>
    <x v="5"/>
    <x v="0"/>
    <n v="5121"/>
    <x v="3"/>
    <x v="9"/>
    <s v="512"/>
    <s v="Banque populaire - CC principal"/>
    <n v="103"/>
    <s v="EMPBP01"/>
    <s v="EMPRUNT BP MENSUALITE SEPTEMBRE 2017"/>
    <x v="0"/>
    <n v="6586.77"/>
  </r>
  <r>
    <s v="BP"/>
    <s v="Banque Populaire - CC principal"/>
    <d v="2020-09-07T00:00:00"/>
    <x v="5"/>
    <x v="0"/>
    <s v="411HFCENTER"/>
    <x v="0"/>
    <x v="12"/>
    <s v="411"/>
    <s v="HIFI STEREO CENTER"/>
    <n v="32"/>
    <s v="HIFI STEREO CENTER RGLT FV 0083"/>
    <s v="HIFI STEREO CENTER RGLT FV 0083"/>
    <x v="0"/>
    <n v="7924.25"/>
  </r>
  <r>
    <s v="BP"/>
    <s v="Banque Populaire - CC principal"/>
    <d v="2020-09-07T00:00:00"/>
    <x v="5"/>
    <x v="0"/>
    <n v="5121"/>
    <x v="3"/>
    <x v="9"/>
    <s v="512"/>
    <s v="Banque populaire - CC principal"/>
    <n v="32"/>
    <s v="HIFI STEREO CENTER RGLT FV 0083"/>
    <s v="CONFORAMA NANCU RGLT FV 0036"/>
    <x v="435"/>
    <n v="0"/>
  </r>
  <r>
    <s v="BP"/>
    <s v="Banque Populaire - CC principal"/>
    <d v="2020-09-09T00:00:00"/>
    <x v="5"/>
    <x v="0"/>
    <s v="411DARTY901"/>
    <x v="0"/>
    <x v="12"/>
    <s v="411"/>
    <s v="DARTY BELFORT"/>
    <n v="19"/>
    <s v="DARTY BELFORT ACOMPTE CDE 0085"/>
    <s v="DARTY BELFORT ACOMPTE CDE 0085"/>
    <x v="0"/>
    <n v="12000"/>
  </r>
  <r>
    <s v="BP"/>
    <s v="Banque Populaire - CC principal"/>
    <d v="2020-09-09T00:00:00"/>
    <x v="5"/>
    <x v="0"/>
    <n v="5121"/>
    <x v="3"/>
    <x v="9"/>
    <s v="512"/>
    <s v="Banque populaire - CC principal"/>
    <n v="19"/>
    <s v="DARTY BELFORT ACOMPTE CDE 0085"/>
    <s v="DARTY BELFORT ACOMPTE CDE 0085"/>
    <x v="138"/>
    <n v="0"/>
  </r>
  <r>
    <s v="BP"/>
    <s v="Banque Populaire - CC principal"/>
    <d v="2020-09-10T00:00:00"/>
    <x v="5"/>
    <x v="0"/>
    <n v="6122"/>
    <x v="1"/>
    <x v="6"/>
    <s v="612"/>
    <s v="Crédit-bail mobilier"/>
    <n v="116"/>
    <s v="CITROEN"/>
    <s v="CITROEN - Redevance de crédit bail SEPTEMBRE 2017"/>
    <x v="387"/>
    <n v="0"/>
  </r>
  <r>
    <s v="BP"/>
    <s v="Banque Populaire - CC principal"/>
    <d v="2020-09-10T00:00:00"/>
    <x v="5"/>
    <x v="0"/>
    <n v="5121"/>
    <x v="3"/>
    <x v="9"/>
    <s v="512"/>
    <s v="Banque populaire - CC principal"/>
    <n v="116"/>
    <s v="CITROEN"/>
    <s v="CITROEN - Redevance de crédit bail SEPTEMBRE 2017"/>
    <x v="0"/>
    <n v="405"/>
  </r>
  <r>
    <s v="BP"/>
    <s v="Banque Populaire - CC principal"/>
    <d v="2020-09-12T00:00:00"/>
    <x v="5"/>
    <x v="0"/>
    <s v="411DAVID"/>
    <x v="0"/>
    <x v="12"/>
    <s v="411"/>
    <s v="DAVID ACOUSTICS"/>
    <n v="34"/>
    <s v="RE00020"/>
    <s v="DAVID ACOUSTICS RGLT FV 0066"/>
    <x v="0"/>
    <n v="8733.84"/>
  </r>
  <r>
    <s v="BP"/>
    <s v="Banque Populaire - CC principal"/>
    <d v="2020-09-12T00:00:00"/>
    <x v="5"/>
    <x v="0"/>
    <s v="411CONNEXION541"/>
    <x v="0"/>
    <x v="12"/>
    <s v="411"/>
    <s v="CONNEXION PONT A MOUSSON"/>
    <n v="34"/>
    <s v="RE00020"/>
    <s v="CONNEXION PONT A MOUSSON RGLT FV 0067"/>
    <x v="0"/>
    <n v="17411.759999999998"/>
  </r>
  <r>
    <s v="BP"/>
    <s v="Banque Populaire - CC principal"/>
    <d v="2020-09-12T00:00:00"/>
    <x v="5"/>
    <x v="0"/>
    <s v="411MEGAHERTZ"/>
    <x v="0"/>
    <x v="12"/>
    <s v="411"/>
    <s v="MEGAHERTZ"/>
    <n v="34"/>
    <s v="RE00020"/>
    <s v="MEGAHERTZ RGLT FV 0069"/>
    <x v="0"/>
    <n v="8096.59"/>
  </r>
  <r>
    <s v="BP"/>
    <s v="Banque Populaire - CC principal"/>
    <d v="2020-09-12T00:00:00"/>
    <x v="5"/>
    <x v="0"/>
    <s v="411TVCONCEPT"/>
    <x v="0"/>
    <x v="12"/>
    <s v="411"/>
    <s v="TV CONCEPT"/>
    <n v="34"/>
    <s v="RE00020"/>
    <s v="TV CONCEPT RGLT FV 0068"/>
    <x v="0"/>
    <n v="8742.52"/>
  </r>
  <r>
    <s v="BP"/>
    <s v="Banque Populaire - CC principal"/>
    <d v="2020-09-12T00:00:00"/>
    <x v="5"/>
    <x v="0"/>
    <n v="5121"/>
    <x v="3"/>
    <x v="9"/>
    <s v="512"/>
    <s v="Banque populaire - CC principal"/>
    <n v="34"/>
    <s v="RE00020"/>
    <s v="ENC LCR CONNEXION MEGAHERTZ ET TV CONCEPT"/>
    <x v="436"/>
    <n v="0"/>
  </r>
  <r>
    <s v="BP"/>
    <s v="Banque Populaire - CC principal"/>
    <d v="2020-09-12T00:00:00"/>
    <x v="5"/>
    <x v="0"/>
    <s v="411ABSOLU"/>
    <x v="0"/>
    <x v="12"/>
    <s v="411"/>
    <s v="ABSOLU DOMOTIQUE"/>
    <n v="35"/>
    <s v="ABSOLU DOMOTIQUE RGLT FV 0070"/>
    <s v="ABSOLU DOMOTIQUE RGLT FV 0070"/>
    <x v="0"/>
    <n v="3647.33"/>
  </r>
  <r>
    <s v="BP"/>
    <s v="Banque Populaire - CC principal"/>
    <d v="2020-09-12T00:00:00"/>
    <x v="5"/>
    <x v="0"/>
    <n v="5121"/>
    <x v="3"/>
    <x v="9"/>
    <s v="512"/>
    <s v="Banque populaire - CC principal"/>
    <n v="35"/>
    <s v="ABSOLU DOMOTIQUE RGLT FV 0070"/>
    <s v="ABSOLU DOMOTIQUE RGLT FV 0070"/>
    <x v="437"/>
    <n v="0"/>
  </r>
  <r>
    <s v="BP"/>
    <s v="Banque Populaire - CC principal"/>
    <d v="2020-09-12T00:00:00"/>
    <x v="5"/>
    <x v="0"/>
    <s v="401GRU"/>
    <x v="0"/>
    <x v="0"/>
    <s v="401"/>
    <s v="GRUNDIG ALLEMAGNE"/>
    <n v="63"/>
    <s v="GRUNDIG ALLEMAGNE RGLT FA 22"/>
    <s v="GRUNDIG ALLEMAGNE RGLT FA 22"/>
    <x v="178"/>
    <n v="0"/>
  </r>
  <r>
    <s v="BP"/>
    <s v="Banque Populaire - CC principal"/>
    <d v="2020-09-12T00:00:00"/>
    <x v="5"/>
    <x v="0"/>
    <n v="5121"/>
    <x v="3"/>
    <x v="9"/>
    <s v="512"/>
    <s v="Banque populaire - CC principal"/>
    <n v="63"/>
    <s v="GRUNDIG ALLEMAGNE RGLT FA 22"/>
    <s v="GRUNDIG ALLEMAGNE RGLT FA 22"/>
    <x v="0"/>
    <n v="36524"/>
  </r>
  <r>
    <s v="BP"/>
    <s v="Banque Populaire - CC principal"/>
    <d v="2020-09-12T00:00:00"/>
    <x v="5"/>
    <x v="0"/>
    <n v="6122"/>
    <x v="1"/>
    <x v="6"/>
    <s v="612"/>
    <s v="Crédit-bail mobilier"/>
    <n v="125"/>
    <s v="BOXER"/>
    <s v="BOXER - Redevance de crédit bail SEPTEMBRE 2017"/>
    <x v="419"/>
    <n v="0"/>
  </r>
  <r>
    <s v="BP"/>
    <s v="Banque Populaire - CC principal"/>
    <d v="2020-09-12T00:00:00"/>
    <x v="5"/>
    <x v="0"/>
    <n v="445661"/>
    <x v="0"/>
    <x v="2"/>
    <s v="445"/>
    <s v="TVA déductible 20% Débits"/>
    <n v="125"/>
    <s v="BOXER"/>
    <s v="BOXER - Redevance de crédit bail SEPTEMBRE 2017"/>
    <x v="420"/>
    <n v="0"/>
  </r>
  <r>
    <s v="BP"/>
    <s v="Banque Populaire - CC principal"/>
    <d v="2020-09-12T00:00:00"/>
    <x v="5"/>
    <x v="0"/>
    <n v="5121"/>
    <x v="3"/>
    <x v="9"/>
    <s v="512"/>
    <s v="Banque populaire - CC principal"/>
    <n v="125"/>
    <s v="BOXER"/>
    <s v="BOXER - Redevance de crédit bail SEPTEMBRE 2017"/>
    <x v="0"/>
    <n v="338.4"/>
  </r>
  <r>
    <s v="BP"/>
    <s v="Banque Populaire - CC principal"/>
    <d v="2020-09-16T00:00:00"/>
    <x v="5"/>
    <x v="0"/>
    <s v="411AUCHAN"/>
    <x v="0"/>
    <x v="12"/>
    <s v="411"/>
    <s v="AUCHAN CENTRALE D'ACHAT REGION EST"/>
    <n v="36"/>
    <s v="RE00021"/>
    <s v="AUCHAN RGLT FV 0046 - AVOIR 004"/>
    <x v="0"/>
    <n v="22858.36"/>
  </r>
  <r>
    <s v="BP"/>
    <s v="Banque Populaire - CC principal"/>
    <d v="2020-09-16T00:00:00"/>
    <x v="5"/>
    <x v="0"/>
    <n v="5121"/>
    <x v="3"/>
    <x v="9"/>
    <s v="512"/>
    <s v="Banque populaire - CC principal"/>
    <n v="36"/>
    <s v="RE00021"/>
    <s v="AUCHAN RGLT FV 0046 - AVOIR 004"/>
    <x v="438"/>
    <n v="0"/>
  </r>
  <r>
    <s v="BP"/>
    <s v="Banque Populaire - CC principal"/>
    <d v="2020-09-18T00:00:00"/>
    <x v="5"/>
    <x v="0"/>
    <n v="5121"/>
    <x v="3"/>
    <x v="9"/>
    <s v="512"/>
    <s v="Banque populaire - CC principal"/>
    <n v="340"/>
    <s v="AC 7898745"/>
    <s v="VIREMENT DE FONDS ORIFINE CREDIT MUTUEL"/>
    <x v="388"/>
    <n v="0"/>
  </r>
  <r>
    <s v="BP"/>
    <s v="Banque Populaire - CC principal"/>
    <d v="2020-09-18T00:00:00"/>
    <x v="5"/>
    <x v="0"/>
    <n v="580"/>
    <x v="3"/>
    <x v="8"/>
    <s v="580"/>
    <s v="Virements internes"/>
    <n v="340"/>
    <s v="AC 7898745"/>
    <s v="VIREMENT DE FONDS ORIFINE CREDIT MUTUEL"/>
    <x v="0"/>
    <n v="80000"/>
  </r>
  <r>
    <s v="BP"/>
    <s v="Banque Populaire - CC principal"/>
    <d v="2020-09-20T00:00:00"/>
    <x v="5"/>
    <x v="0"/>
    <n v="445511"/>
    <x v="0"/>
    <x v="2"/>
    <s v="445"/>
    <s v="TVA à décaisser en France"/>
    <n v="247"/>
    <s v="AD 410256"/>
    <s v="REGLEMENT TVA AOUT 2017"/>
    <x v="439"/>
    <n v="0"/>
  </r>
  <r>
    <s v="BP"/>
    <s v="Banque Populaire - CC principal"/>
    <d v="2020-09-20T00:00:00"/>
    <x v="5"/>
    <x v="0"/>
    <n v="5121"/>
    <x v="3"/>
    <x v="9"/>
    <s v="512"/>
    <s v="Banque populaire - CC principal"/>
    <n v="247"/>
    <s v="AD 410256"/>
    <s v="REGLEMENT TVA AOUT 2017"/>
    <x v="0"/>
    <n v="40608"/>
  </r>
  <r>
    <s v="BP"/>
    <s v="Banque Populaire - CC principal"/>
    <d v="2020-09-25T00:00:00"/>
    <x v="5"/>
    <x v="0"/>
    <s v="411ELECTROSERV"/>
    <x v="0"/>
    <x v="12"/>
    <s v="411"/>
    <s v="ELECTROSERVICES MOSELLE"/>
    <n v="20"/>
    <s v="ELECTROSERVICES MOSELLE ACOMPTE CDE 93"/>
    <s v="ELECTROSERVICES MOSELLE ACOMPTE CDE 93"/>
    <x v="0"/>
    <n v="2400"/>
  </r>
  <r>
    <s v="BP"/>
    <s v="Banque Populaire - CC principal"/>
    <d v="2020-09-25T00:00:00"/>
    <x v="5"/>
    <x v="0"/>
    <n v="5121"/>
    <x v="3"/>
    <x v="9"/>
    <s v="512"/>
    <s v="Banque populaire - CC principal"/>
    <n v="20"/>
    <s v="ELECTROSERVICES MOSELLE ACOMPTE CDE 93"/>
    <s v="ELECTROSERVICES MOSELLE ACOMPTE CDE 93"/>
    <x v="48"/>
    <n v="0"/>
  </r>
  <r>
    <s v="BP"/>
    <s v="Banque Populaire - CC principal"/>
    <d v="2020-09-30T00:00:00"/>
    <x v="5"/>
    <x v="0"/>
    <n v="6275"/>
    <x v="1"/>
    <x v="5"/>
    <s v="627"/>
    <s v="Frais sur effets"/>
    <n v="202"/>
    <s v="AP 648745"/>
    <s v="FRAIS ENCAISSEMENT EFFETS BP  SEPTEMBRE 2017"/>
    <x v="360"/>
    <n v="0"/>
  </r>
  <r>
    <s v="BP"/>
    <s v="Banque Populaire - CC principal"/>
    <d v="2020-09-30T00:00:00"/>
    <x v="5"/>
    <x v="0"/>
    <n v="445661"/>
    <x v="0"/>
    <x v="2"/>
    <s v="445"/>
    <s v="TVA déductible 20% Débits"/>
    <n v="202"/>
    <s v="AP 648745"/>
    <s v="FRAIS ENCAISSEMENT EFFETS BP  SEPTEMBRE 2017"/>
    <x v="361"/>
    <n v="0"/>
  </r>
  <r>
    <s v="BP"/>
    <s v="Banque Populaire - CC principal"/>
    <d v="2020-09-30T00:00:00"/>
    <x v="5"/>
    <x v="0"/>
    <n v="5121"/>
    <x v="3"/>
    <x v="9"/>
    <s v="512"/>
    <s v="Banque populaire - CC principal"/>
    <n v="202"/>
    <s v="AP 648745"/>
    <s v="FRAIS ENCAISSEMENT EFFETS BP  SEPTEMBRE 2017"/>
    <x v="0"/>
    <n v="76.8"/>
  </r>
  <r>
    <s v="BP"/>
    <s v="Banque Populaire - CC principal"/>
    <d v="2020-09-30T00:00:00"/>
    <x v="5"/>
    <x v="0"/>
    <n v="421"/>
    <x v="0"/>
    <x v="13"/>
    <s v="421"/>
    <s v="Personnel - Rémunérations dues"/>
    <n v="256"/>
    <s v="VIRSAL 09/17"/>
    <s v="VIREMENT REMUNERATIONS NETTES SEPTEMBRE 2017"/>
    <x v="440"/>
    <n v="0"/>
  </r>
  <r>
    <s v="BP"/>
    <s v="Banque Populaire - CC principal"/>
    <d v="2020-09-30T00:00:00"/>
    <x v="5"/>
    <x v="0"/>
    <n v="5121"/>
    <x v="3"/>
    <x v="9"/>
    <s v="512"/>
    <s v="Banque populaire - CC principal"/>
    <n v="256"/>
    <s v="VIRSAL 09/17"/>
    <s v="VIREMENT REMUNERATIONS NETTES SEPTEMBRE 2017"/>
    <x v="0"/>
    <n v="33816.300000000003"/>
  </r>
  <r>
    <s v="BP"/>
    <s v="Banque Populaire - CC principal"/>
    <d v="2020-10-05T00:00:00"/>
    <x v="6"/>
    <x v="0"/>
    <s v="411CORA081"/>
    <x v="0"/>
    <x v="12"/>
    <s v="411"/>
    <s v="CORA VILLERS SEMEUSE"/>
    <n v="211"/>
    <s v="CORA VILLERS SEMEUSE RGLT FV 75"/>
    <s v="CORA VILLERS SEMEUSE RGLT FV 75"/>
    <x v="0"/>
    <n v="40197.589999999997"/>
  </r>
  <r>
    <s v="BP"/>
    <s v="Banque Populaire - CC principal"/>
    <d v="2020-10-05T00:00:00"/>
    <x v="6"/>
    <x v="0"/>
    <n v="5121"/>
    <x v="3"/>
    <x v="9"/>
    <s v="512"/>
    <s v="Banque populaire - CC principal"/>
    <n v="211"/>
    <s v="CORA VILLERS SEMEUSE RGLT FV 75"/>
    <s v="CORA VILLERS SEMEUSE RGLT FV 75"/>
    <x v="441"/>
    <n v="0"/>
  </r>
  <r>
    <s v="BP"/>
    <s v="Banque Populaire - CC principal"/>
    <d v="2020-10-05T00:00:00"/>
    <x v="6"/>
    <x v="0"/>
    <s v="411IDEMCOM"/>
    <x v="0"/>
    <x v="12"/>
    <s v="411"/>
    <s v="IDEM COMMUNICATION"/>
    <n v="233"/>
    <s v="IDEM COMMUNICATION RGLT FV 063"/>
    <s v="IDEM COMMUNICATION RGLT FV 063"/>
    <x v="0"/>
    <n v="3220.18"/>
  </r>
  <r>
    <s v="BP"/>
    <s v="Banque Populaire - CC principal"/>
    <d v="2020-10-05T00:00:00"/>
    <x v="6"/>
    <x v="0"/>
    <n v="5121"/>
    <x v="3"/>
    <x v="9"/>
    <s v="512"/>
    <s v="Banque populaire - CC principal"/>
    <n v="233"/>
    <s v="IDEM COMMUNICATION RGLT FV 063"/>
    <s v="IDEM COMMUNICATION RGLT FV 063"/>
    <x v="442"/>
    <n v="0"/>
  </r>
  <r>
    <s v="BP"/>
    <s v="Banque Populaire - CC principal"/>
    <d v="2020-10-05T00:00:00"/>
    <x v="6"/>
    <x v="0"/>
    <s v="411LECLERC101"/>
    <x v="0"/>
    <x v="12"/>
    <s v="411"/>
    <s v="LECLERC ROMILLY"/>
    <n v="235"/>
    <s v="LECLERC ROMILLY RGLT FV 078"/>
    <s v="LECLERC ROMILLY RGLT FV 078"/>
    <x v="0"/>
    <n v="60864.04"/>
  </r>
  <r>
    <s v="BP"/>
    <s v="Banque Populaire - CC principal"/>
    <d v="2020-10-05T00:00:00"/>
    <x v="6"/>
    <x v="0"/>
    <n v="5121"/>
    <x v="3"/>
    <x v="9"/>
    <s v="512"/>
    <s v="Banque populaire - CC principal"/>
    <n v="235"/>
    <s v="LECLERC ROMILLY RGLT FV 078"/>
    <s v="LECLERC ROMILLY RGLT FV 078"/>
    <x v="443"/>
    <n v="0"/>
  </r>
  <r>
    <s v="BP"/>
    <s v="Banque Populaire - CC principal"/>
    <d v="2020-10-06T00:00:00"/>
    <x v="6"/>
    <x v="0"/>
    <s v="411AUDIOPROD"/>
    <x v="0"/>
    <x v="12"/>
    <s v="411"/>
    <s v="AUDIO VISUEL PRODUCTS26 ROUTE DE GERBOISE"/>
    <n v="37"/>
    <s v="RE00024"/>
    <s v="AUDIO VISUEL PRODUCTS RGLT FV 0082"/>
    <x v="0"/>
    <n v="17116.38"/>
  </r>
  <r>
    <s v="BP"/>
    <s v="Banque Populaire - CC principal"/>
    <d v="2020-10-06T00:00:00"/>
    <x v="6"/>
    <x v="0"/>
    <s v="411CONFORAMA682"/>
    <x v="0"/>
    <x v="12"/>
    <s v="411"/>
    <s v="CONFORAMA COLMAR"/>
    <n v="37"/>
    <s v="RE00024"/>
    <s v="CON FORAMA COLMAR RGLY FV 0053"/>
    <x v="0"/>
    <n v="11743.56"/>
  </r>
  <r>
    <s v="BP"/>
    <s v="Banque Populaire - CC principal"/>
    <d v="2020-10-06T00:00:00"/>
    <x v="6"/>
    <x v="0"/>
    <n v="5121"/>
    <x v="3"/>
    <x v="9"/>
    <s v="512"/>
    <s v="Banque populaire - CC principal"/>
    <n v="37"/>
    <s v="RE00024"/>
    <s v="ENC LCR AUDIOVISUEL PRODUCT ET CONFORAMA COLMAR"/>
    <x v="444"/>
    <n v="0"/>
  </r>
  <r>
    <s v="BP"/>
    <s v="Banque Populaire - CC principal"/>
    <d v="2020-10-06T00:00:00"/>
    <x v="6"/>
    <x v="0"/>
    <n v="1641"/>
    <x v="4"/>
    <x v="10"/>
    <s v="164"/>
    <s v="EMPRUNT BANQUE POPULAIRE 700 000 € - 2017"/>
    <n v="104"/>
    <s v="EMPBP01"/>
    <s v="EMPRUNT BP MENSUALITE OCTOBRE 2017"/>
    <x v="445"/>
    <n v="0"/>
  </r>
  <r>
    <s v="BP"/>
    <s v="Banque Populaire - CC principal"/>
    <d v="2020-10-06T00:00:00"/>
    <x v="6"/>
    <x v="0"/>
    <n v="6166"/>
    <x v="1"/>
    <x v="6"/>
    <s v="616"/>
    <s v="Assurances emprunts"/>
    <n v="104"/>
    <s v="EMPBP01"/>
    <s v="EMPRUNT BP MENSUALITE OCTOBRE 2017"/>
    <x v="365"/>
    <n v="0"/>
  </r>
  <r>
    <s v="BP"/>
    <s v="Banque Populaire - CC principal"/>
    <d v="2020-10-06T00:00:00"/>
    <x v="6"/>
    <x v="0"/>
    <n v="66116"/>
    <x v="1"/>
    <x v="14"/>
    <s v="661"/>
    <s v="Intérêts des emprunts et dettes assimilés"/>
    <n v="104"/>
    <s v="EMPBP01"/>
    <s v="EMPRUNT BP MENSUALITE OCTOBRE 2017"/>
    <x v="446"/>
    <n v="0"/>
  </r>
  <r>
    <s v="BP"/>
    <s v="Banque Populaire - CC principal"/>
    <d v="2020-10-06T00:00:00"/>
    <x v="6"/>
    <x v="0"/>
    <n v="5121"/>
    <x v="3"/>
    <x v="9"/>
    <s v="512"/>
    <s v="Banque populaire - CC principal"/>
    <n v="104"/>
    <s v="EMPBP01"/>
    <s v="EMPRUNT BP MENSUALITE OCTOBRE 2017"/>
    <x v="0"/>
    <n v="6586.77"/>
  </r>
  <r>
    <s v="BP"/>
    <s v="Banque Populaire - CC principal"/>
    <d v="2020-10-06T00:00:00"/>
    <x v="6"/>
    <x v="0"/>
    <s v="401KLEBER"/>
    <x v="0"/>
    <x v="0"/>
    <s v="401"/>
    <s v="KLEBER AGENT COMMERCIAL"/>
    <n v="255"/>
    <s v="AD 584545"/>
    <s v="KLEBER AGENT COMMERCIAL REGLEMENT COMMISSIONS AU 30/09/2017"/>
    <x v="447"/>
    <n v="0"/>
  </r>
  <r>
    <s v="BP"/>
    <s v="Banque Populaire - CC principal"/>
    <d v="2020-10-06T00:00:00"/>
    <x v="6"/>
    <x v="0"/>
    <n v="5121"/>
    <x v="3"/>
    <x v="9"/>
    <s v="512"/>
    <s v="Banque populaire - CC principal"/>
    <n v="255"/>
    <s v="AD 584545"/>
    <s v="KLEBER AGENT COMMERCIAL REGLEMENT COMMISSIONS AU 30/09/2017"/>
    <x v="0"/>
    <n v="5344.28"/>
  </r>
  <r>
    <s v="BP"/>
    <s v="Banque Populaire - CC principal"/>
    <d v="2020-10-07T00:00:00"/>
    <x v="6"/>
    <x v="0"/>
    <s v="401THOMSON"/>
    <x v="0"/>
    <x v="0"/>
    <s v="401"/>
    <s v="THOMSON FRANCE"/>
    <n v="210"/>
    <s v="THOMSON RBST AVOIR 006"/>
    <s v="THOMSON RBST AVOIR 006"/>
    <x v="0"/>
    <n v="802.76"/>
  </r>
  <r>
    <s v="BP"/>
    <s v="Banque Populaire - CC principal"/>
    <d v="2020-10-07T00:00:00"/>
    <x v="6"/>
    <x v="0"/>
    <n v="5121"/>
    <x v="3"/>
    <x v="9"/>
    <s v="512"/>
    <s v="Banque populaire - CC principal"/>
    <n v="210"/>
    <s v="THOMSON RBST AVOIR 006"/>
    <s v="THOMSON RBST AVOIR 006"/>
    <x v="199"/>
    <n v="0"/>
  </r>
  <r>
    <s v="BP"/>
    <s v="Banque Populaire - CC principal"/>
    <d v="2020-10-09T00:00:00"/>
    <x v="6"/>
    <x v="0"/>
    <s v="401SONYEUROP"/>
    <x v="0"/>
    <x v="0"/>
    <s v="401"/>
    <s v="SONY EUROPE"/>
    <n v="62"/>
    <s v="SONY EUROPE RGLT FA 031"/>
    <s v="SONY EUROPE RGLT FA 031"/>
    <x v="448"/>
    <n v="0"/>
  </r>
  <r>
    <s v="BP"/>
    <s v="Banque Populaire - CC principal"/>
    <d v="2020-10-09T00:00:00"/>
    <x v="6"/>
    <x v="0"/>
    <n v="5121"/>
    <x v="3"/>
    <x v="9"/>
    <s v="512"/>
    <s v="Banque populaire - CC principal"/>
    <n v="62"/>
    <s v="SONY EUROPE RGLT FA 031"/>
    <s v="SONY EUROPE RGLT FA 031"/>
    <x v="0"/>
    <n v="32826"/>
  </r>
  <r>
    <s v="BP"/>
    <s v="Banque Populaire - CC principal"/>
    <d v="2020-10-10T00:00:00"/>
    <x v="6"/>
    <x v="0"/>
    <n v="6122"/>
    <x v="1"/>
    <x v="6"/>
    <s v="612"/>
    <s v="Crédit-bail mobilier"/>
    <n v="117"/>
    <s v="CITROEN"/>
    <s v="CITROEN - Redevance de crédit bail OCTOBRE 2017"/>
    <x v="387"/>
    <n v="0"/>
  </r>
  <r>
    <s v="BP"/>
    <s v="Banque Populaire - CC principal"/>
    <d v="2020-10-10T00:00:00"/>
    <x v="6"/>
    <x v="0"/>
    <n v="5121"/>
    <x v="3"/>
    <x v="9"/>
    <s v="512"/>
    <s v="Banque populaire - CC principal"/>
    <n v="117"/>
    <s v="CITROEN"/>
    <s v="CITROEN - Redevance de crédit bail OCTOBRE 2017"/>
    <x v="0"/>
    <n v="405"/>
  </r>
  <r>
    <s v="BP"/>
    <s v="Banque Populaire - CC principal"/>
    <d v="2020-10-12T00:00:00"/>
    <x v="6"/>
    <x v="0"/>
    <n v="6122"/>
    <x v="1"/>
    <x v="6"/>
    <s v="612"/>
    <s v="Crédit-bail mobilier"/>
    <n v="126"/>
    <s v="BOXER"/>
    <s v="BOXER - Redevance de crédit bail OCTOBRE 2017"/>
    <x v="419"/>
    <n v="0"/>
  </r>
  <r>
    <s v="BP"/>
    <s v="Banque Populaire - CC principal"/>
    <d v="2020-10-12T00:00:00"/>
    <x v="6"/>
    <x v="0"/>
    <n v="445661"/>
    <x v="0"/>
    <x v="2"/>
    <s v="445"/>
    <s v="TVA déductible 20% Débits"/>
    <n v="126"/>
    <s v="BOXER"/>
    <s v="BOXER - Redevance de crédit bail OCTOBRE 2017"/>
    <x v="420"/>
    <n v="0"/>
  </r>
  <r>
    <s v="BP"/>
    <s v="Banque Populaire - CC principal"/>
    <d v="2020-10-12T00:00:00"/>
    <x v="6"/>
    <x v="0"/>
    <n v="5121"/>
    <x v="3"/>
    <x v="9"/>
    <s v="512"/>
    <s v="Banque populaire - CC principal"/>
    <n v="126"/>
    <s v="BOXER"/>
    <s v="BOXER - Redevance de crédit bail OCTOBRE 2017"/>
    <x v="0"/>
    <n v="338.4"/>
  </r>
  <r>
    <s v="BP"/>
    <s v="Banque Populaire - CC principal"/>
    <d v="2020-10-17T00:00:00"/>
    <x v="6"/>
    <x v="0"/>
    <s v="401LGF"/>
    <x v="0"/>
    <x v="0"/>
    <s v="401"/>
    <s v="LG FRANCE"/>
    <n v="209"/>
    <s v="LG FRANCE RBST AVOIR 007"/>
    <s v="LG FRANCE RBST AVOIR 007"/>
    <x v="0"/>
    <n v="859.68"/>
  </r>
  <r>
    <s v="BP"/>
    <s v="Banque Populaire - CC principal"/>
    <d v="2020-10-17T00:00:00"/>
    <x v="6"/>
    <x v="0"/>
    <n v="5121"/>
    <x v="3"/>
    <x v="9"/>
    <s v="512"/>
    <s v="Banque populaire - CC principal"/>
    <n v="209"/>
    <s v="LG FRANCE RBST AVOIR 007"/>
    <s v="LG FRANCE RBST AVOIR 007"/>
    <x v="222"/>
    <n v="0"/>
  </r>
  <r>
    <s v="BP"/>
    <s v="Banque Populaire - CC principal"/>
    <d v="2020-10-18T00:00:00"/>
    <x v="6"/>
    <x v="0"/>
    <s v="411EKZMARTIN"/>
    <x v="0"/>
    <x v="12"/>
    <s v="411"/>
    <s v="EINKAUFZENTRUM MARTINKEN"/>
    <n v="33"/>
    <s v="EKZ MARTINKEN RGLT FV 0103"/>
    <s v="EKZ MARTINKEN RGLT FV 0103"/>
    <x v="0"/>
    <n v="16741.8"/>
  </r>
  <r>
    <s v="BP"/>
    <s v="Banque Populaire - CC principal"/>
    <d v="2020-10-18T00:00:00"/>
    <x v="6"/>
    <x v="0"/>
    <n v="5121"/>
    <x v="3"/>
    <x v="9"/>
    <s v="512"/>
    <s v="Banque populaire - CC principal"/>
    <n v="33"/>
    <s v="EKZ MARTINKEN RGLT FV 0103"/>
    <s v="EKZ MARTINKEN RGLT FV 0103"/>
    <x v="449"/>
    <n v="0"/>
  </r>
  <r>
    <s v="BP"/>
    <s v="Banque Populaire - CC principal"/>
    <d v="2020-10-20T00:00:00"/>
    <x v="6"/>
    <x v="0"/>
    <n v="445511"/>
    <x v="0"/>
    <x v="2"/>
    <s v="445"/>
    <s v="TVA à décaisser en France"/>
    <n v="248"/>
    <s v="AD 554841"/>
    <s v="REGLEMENT TVA SEPTEMBRE 2017"/>
    <x v="450"/>
    <n v="0"/>
  </r>
  <r>
    <s v="BP"/>
    <s v="Banque Populaire - CC principal"/>
    <d v="2020-10-20T00:00:00"/>
    <x v="6"/>
    <x v="0"/>
    <n v="5121"/>
    <x v="3"/>
    <x v="9"/>
    <s v="512"/>
    <s v="Banque populaire - CC principal"/>
    <n v="248"/>
    <s v="AD 554841"/>
    <s v="REGLEMENT TVA SEPTEMBRE 2017"/>
    <x v="0"/>
    <n v="8812"/>
  </r>
  <r>
    <s v="BP"/>
    <s v="Banque Populaire - CC principal"/>
    <d v="2020-10-24T00:00:00"/>
    <x v="6"/>
    <x v="0"/>
    <s v="411EPMATTER"/>
    <x v="0"/>
    <x v="12"/>
    <s v="411"/>
    <s v="ELECTRICITE PROFESSIONNELLE"/>
    <n v="38"/>
    <s v="RE00025"/>
    <s v="ELECTRICITE PROFESSIONNELLE RGLT FV 0087"/>
    <x v="0"/>
    <n v="9760.9699999999993"/>
  </r>
  <r>
    <s v="BP"/>
    <s v="Banque Populaire - CC principal"/>
    <d v="2020-10-24T00:00:00"/>
    <x v="6"/>
    <x v="0"/>
    <s v="411CONFORAMA571"/>
    <x v="0"/>
    <x v="12"/>
    <s v="411"/>
    <s v="CONFORAMA METZ"/>
    <n v="38"/>
    <s v="RE00025"/>
    <s v="CONFORAMA METZ ACOMPTE CDE 108"/>
    <x v="0"/>
    <n v="14400"/>
  </r>
  <r>
    <s v="BP"/>
    <s v="Banque Populaire - CC principal"/>
    <d v="2020-10-24T00:00:00"/>
    <x v="6"/>
    <x v="0"/>
    <n v="5121"/>
    <x v="3"/>
    <x v="9"/>
    <s v="512"/>
    <s v="Banque populaire - CC principal"/>
    <n v="38"/>
    <s v="RE00025"/>
    <s v="REM ENC CHEQUE ELECT.PROF ET CONFORAMA METZ"/>
    <x v="451"/>
    <n v="0"/>
  </r>
  <r>
    <s v="BP"/>
    <s v="Banque Populaire - CC principal"/>
    <d v="2020-10-27T00:00:00"/>
    <x v="6"/>
    <x v="0"/>
    <s v="411ELECTROSERV"/>
    <x v="0"/>
    <x v="12"/>
    <s v="411"/>
    <s v="ELECTROSERVICES MOSELLE"/>
    <n v="40"/>
    <s v="RE00026"/>
    <s v="ELECTRO SERVICES MOSELLE RGLT FV 0093"/>
    <x v="0"/>
    <n v="5265.73"/>
  </r>
  <r>
    <s v="BP"/>
    <s v="Banque Populaire - CC principal"/>
    <d v="2020-10-27T00:00:00"/>
    <x v="6"/>
    <x v="0"/>
    <n v="5121"/>
    <x v="3"/>
    <x v="9"/>
    <s v="512"/>
    <s v="Banque populaire - CC principal"/>
    <n v="40"/>
    <s v="RE00026"/>
    <s v="ELECTRO SERVICES MOSELLE RGLT FV 0093"/>
    <x v="452"/>
    <n v="0"/>
  </r>
  <r>
    <s v="BP"/>
    <s v="Banque Populaire - CC principal"/>
    <d v="2020-10-30T00:00:00"/>
    <x v="6"/>
    <x v="0"/>
    <s v="401LGF"/>
    <x v="0"/>
    <x v="0"/>
    <s v="401"/>
    <s v="LG FRANCE"/>
    <n v="176"/>
    <s v="LG FRAN?CE RGLT FA 028"/>
    <s v="LG FRANCE RGLT FA 028"/>
    <x v="453"/>
    <n v="0"/>
  </r>
  <r>
    <s v="BP"/>
    <s v="Banque Populaire - CC principal"/>
    <d v="2020-10-30T00:00:00"/>
    <x v="6"/>
    <x v="0"/>
    <n v="5121"/>
    <x v="3"/>
    <x v="9"/>
    <s v="512"/>
    <s v="Banque populaire - CC principal"/>
    <n v="176"/>
    <s v="LG FRAN?CE RGLT FA 028"/>
    <s v="LG FRANCE RGLT FA 028"/>
    <x v="0"/>
    <n v="34424.46"/>
  </r>
  <r>
    <s v="BP"/>
    <s v="Banque Populaire - CC principal"/>
    <d v="2020-10-30T00:00:00"/>
    <x v="6"/>
    <x v="0"/>
    <n v="421"/>
    <x v="0"/>
    <x v="13"/>
    <s v="421"/>
    <s v="Personnel - Rémunérations dues"/>
    <n v="256"/>
    <s v="VIRSAL 10/17"/>
    <s v="VIREMENT REMUNERATIONS NETTES OCTOBRE 2017"/>
    <x v="454"/>
    <n v="0"/>
  </r>
  <r>
    <s v="BP"/>
    <s v="Banque Populaire - CC principal"/>
    <d v="2020-10-30T00:00:00"/>
    <x v="6"/>
    <x v="0"/>
    <n v="5121"/>
    <x v="3"/>
    <x v="9"/>
    <s v="512"/>
    <s v="Banque populaire - CC principal"/>
    <n v="256"/>
    <s v="VIRSAL 10/17"/>
    <s v="VIREMENT REMUNERATIONS NETTES OCTOBRE 2017"/>
    <x v="0"/>
    <n v="34960.550000000003"/>
  </r>
  <r>
    <s v="BP"/>
    <s v="Banque Populaire - CC principal"/>
    <d v="2020-10-31T00:00:00"/>
    <x v="6"/>
    <x v="0"/>
    <n v="6275"/>
    <x v="1"/>
    <x v="5"/>
    <s v="627"/>
    <s v="Frais sur effets"/>
    <n v="203"/>
    <s v="AP 647103"/>
    <s v="FRAIS ENCAISSEMENT EFFETS BP OCTOBRE 2017"/>
    <x v="455"/>
    <n v="0"/>
  </r>
  <r>
    <s v="BP"/>
    <s v="Banque Populaire - CC principal"/>
    <d v="2020-10-31T00:00:00"/>
    <x v="6"/>
    <x v="0"/>
    <n v="445661"/>
    <x v="0"/>
    <x v="2"/>
    <s v="445"/>
    <s v="TVA déductible 20% Débits"/>
    <n v="203"/>
    <s v="AP 647103"/>
    <s v="FRAIS ENCAISSEMENT EFFETS BP OCTOBRE 2017"/>
    <x v="456"/>
    <n v="0"/>
  </r>
  <r>
    <s v="BP"/>
    <s v="Banque Populaire - CC principal"/>
    <d v="2020-10-31T00:00:00"/>
    <x v="6"/>
    <x v="0"/>
    <n v="5121"/>
    <x v="3"/>
    <x v="9"/>
    <s v="512"/>
    <s v="Banque populaire - CC principal"/>
    <n v="203"/>
    <s v="AP 647103"/>
    <s v="FRAIS ENCAISSEMENT EFFETS BP OCTOBRE 2017"/>
    <x v="0"/>
    <n v="124.8"/>
  </r>
  <r>
    <s v="BP"/>
    <s v="Banque Populaire - CC principal"/>
    <d v="2020-11-02T00:00:00"/>
    <x v="7"/>
    <x v="0"/>
    <s v="401LGF"/>
    <x v="0"/>
    <x v="0"/>
    <s v="401"/>
    <s v="LG FRANCE"/>
    <n v="177"/>
    <s v="LG FRANCE RGLT FA 029"/>
    <s v="LG FRANCE RGLT FA 029"/>
    <x v="457"/>
    <n v="0"/>
  </r>
  <r>
    <s v="BP"/>
    <s v="Banque Populaire - CC principal"/>
    <d v="2020-11-02T00:00:00"/>
    <x v="7"/>
    <x v="0"/>
    <n v="5121"/>
    <x v="3"/>
    <x v="9"/>
    <s v="512"/>
    <s v="Banque populaire - CC principal"/>
    <n v="177"/>
    <s v="LG FRANCE RGLT FA 029"/>
    <s v="LG FRANCE RGLT FA 029"/>
    <x v="0"/>
    <n v="72649.98"/>
  </r>
  <r>
    <s v="BP"/>
    <s v="Banque Populaire - CC principal"/>
    <d v="2020-11-05T00:00:00"/>
    <x v="7"/>
    <x v="0"/>
    <s v="411DARTY101"/>
    <x v="0"/>
    <x v="12"/>
    <s v="411"/>
    <s v="DARTY SAINT ANDRE"/>
    <n v="41"/>
    <s v="RE00027"/>
    <s v="DARTY SAINT ANDRE RGLT FV 0076"/>
    <x v="0"/>
    <n v="16626.86"/>
  </r>
  <r>
    <s v="BP"/>
    <s v="Banque Populaire - CC principal"/>
    <d v="2020-11-05T00:00:00"/>
    <x v="7"/>
    <x v="0"/>
    <s v="411CONFORAMA541"/>
    <x v="0"/>
    <x v="12"/>
    <s v="411"/>
    <s v="CONFORAMA NANCY"/>
    <n v="41"/>
    <s v="RE00027"/>
    <s v="CONFORAMA NANCY RGLT FV 0071"/>
    <x v="0"/>
    <n v="33316.269999999997"/>
  </r>
  <r>
    <s v="BP"/>
    <s v="Banque Populaire - CC principal"/>
    <d v="2020-11-05T00:00:00"/>
    <x v="7"/>
    <x v="0"/>
    <s v="411CONFORAMA081"/>
    <x v="0"/>
    <x v="12"/>
    <s v="411"/>
    <s v="CONFORAMA CHARLEVILLE MEZIERES"/>
    <n v="41"/>
    <s v="RE00027"/>
    <s v="CONFORAMA CHARLEVILLE RGLT FV 0073 - AV 006"/>
    <x v="0"/>
    <n v="26883.94"/>
  </r>
  <r>
    <s v="BP"/>
    <s v="Banque Populaire - CC principal"/>
    <d v="2020-11-05T00:00:00"/>
    <x v="7"/>
    <x v="0"/>
    <s v="411CONFORAMA881"/>
    <x v="0"/>
    <x v="12"/>
    <s v="411"/>
    <s v="CONFORAMA SAINT DIE"/>
    <n v="41"/>
    <s v="RE00027"/>
    <s v="CONFORAMA SAINT DIE RGLT FV 0062"/>
    <x v="0"/>
    <n v="5780.21"/>
  </r>
  <r>
    <s v="BP"/>
    <s v="Banque Populaire - CC principal"/>
    <d v="2020-11-05T00:00:00"/>
    <x v="7"/>
    <x v="0"/>
    <s v="411CONFORAMA572"/>
    <x v="0"/>
    <x v="12"/>
    <s v="411"/>
    <s v="CONFORAMA MONDELANGE"/>
    <n v="41"/>
    <s v="RE00027"/>
    <s v="CONFORAMA MONDELANGE RGLT FV 0072"/>
    <x v="0"/>
    <n v="12085.46"/>
  </r>
  <r>
    <s v="BP"/>
    <s v="Banque Populaire - CC principal"/>
    <d v="2020-11-05T00:00:00"/>
    <x v="7"/>
    <x v="0"/>
    <n v="5121"/>
    <x v="3"/>
    <x v="9"/>
    <s v="512"/>
    <s v="Banque populaire - CC principal"/>
    <n v="41"/>
    <s v="RE00027"/>
    <s v="REM ENC LC DARTY CONFORAMA"/>
    <x v="458"/>
    <n v="0"/>
  </r>
  <r>
    <s v="BP"/>
    <s v="Banque Populaire - CC principal"/>
    <d v="2020-11-05T00:00:00"/>
    <x v="7"/>
    <x v="0"/>
    <s v="401YAMAHA"/>
    <x v="0"/>
    <x v="0"/>
    <s v="401"/>
    <s v="YAMAHA AUDIO PRODUCTS"/>
    <n v="178"/>
    <s v="YAMAHA AUDIO PRODUCTS RGLT FVA 0024"/>
    <s v="YAMAHA AUDIO PRODUCTS RGLT FVA 0024"/>
    <x v="459"/>
    <n v="0"/>
  </r>
  <r>
    <s v="BP"/>
    <s v="Banque Populaire - CC principal"/>
    <d v="2020-11-05T00:00:00"/>
    <x v="7"/>
    <x v="0"/>
    <n v="5121"/>
    <x v="3"/>
    <x v="9"/>
    <s v="512"/>
    <s v="Banque populaire - CC principal"/>
    <n v="178"/>
    <s v="YAMAHA AUDIO PRODUCTS RGLT FVA 0024"/>
    <s v="YAMAHA AUDIO PRODUCTS RGLT FVA 0024"/>
    <x v="0"/>
    <n v="45244.5"/>
  </r>
  <r>
    <s v="BP"/>
    <s v="Banque Populaire - CC principal"/>
    <d v="2020-11-05T00:00:00"/>
    <x v="7"/>
    <x v="0"/>
    <s v="411ESPACECAR"/>
    <x v="0"/>
    <x v="12"/>
    <s v="411"/>
    <s v="ESPACE CARRE D'ARTS"/>
    <n v="229"/>
    <s v="ESPACE CARRE D'ARTS RGLT FV 088"/>
    <s v="ESPACE CARRE D'ARTS RGLT FV 088"/>
    <x v="0"/>
    <n v="8440.08"/>
  </r>
  <r>
    <s v="BP"/>
    <s v="Banque Populaire - CC principal"/>
    <d v="2020-11-05T00:00:00"/>
    <x v="7"/>
    <x v="0"/>
    <n v="5121"/>
    <x v="3"/>
    <x v="9"/>
    <s v="512"/>
    <s v="Banque populaire - CC principal"/>
    <n v="229"/>
    <s v="ESPACE CARRE D'ARTS RGLT FV 088"/>
    <s v="ESPACE CARRE D'ARTS RGLT FV 088"/>
    <x v="460"/>
    <n v="0"/>
  </r>
  <r>
    <s v="BP"/>
    <s v="Banque Populaire - CC principal"/>
    <d v="2020-11-05T00:00:00"/>
    <x v="7"/>
    <x v="0"/>
    <s v="411ICHTERTZ"/>
    <x v="0"/>
    <x v="12"/>
    <s v="411"/>
    <s v="ICHTERTZ IMAGE ET SON"/>
    <n v="230"/>
    <s v="ICHTERTZ IMAGE ET SON RGLT FV 092"/>
    <s v="ICHTERTZ IMAGE ET SON RGLT FV 092"/>
    <x v="0"/>
    <n v="9155.2000000000007"/>
  </r>
  <r>
    <s v="BP"/>
    <s v="Banque Populaire - CC principal"/>
    <d v="2020-11-05T00:00:00"/>
    <x v="7"/>
    <x v="0"/>
    <n v="5121"/>
    <x v="3"/>
    <x v="9"/>
    <s v="512"/>
    <s v="Banque populaire - CC principal"/>
    <n v="230"/>
    <s v="ICHTERTZ IMAGE ET SON RGLT FV 092"/>
    <s v="ICHTERTZ IMAGE ET SON RGLT FV 092"/>
    <x v="461"/>
    <n v="0"/>
  </r>
  <r>
    <s v="BP"/>
    <s v="Banque Populaire - CC principal"/>
    <d v="2020-11-05T00:00:00"/>
    <x v="7"/>
    <x v="0"/>
    <s v="411IDEMCOM"/>
    <x v="0"/>
    <x v="12"/>
    <s v="411"/>
    <s v="IDEM COMMUNICATION"/>
    <n v="234"/>
    <s v="IDEM COMMUNCIATION RGLT FV 080"/>
    <s v="IDEM COMMUNCIATION RGLT FV 080"/>
    <x v="0"/>
    <n v="9564.48"/>
  </r>
  <r>
    <s v="BP"/>
    <s v="Banque Populaire - CC principal"/>
    <d v="2020-11-05T00:00:00"/>
    <x v="7"/>
    <x v="0"/>
    <n v="5121"/>
    <x v="3"/>
    <x v="9"/>
    <s v="512"/>
    <s v="Banque populaire - CC principal"/>
    <n v="234"/>
    <s v="IDEM COMMUNCIATION RGLT FV 080"/>
    <s v="IDEM COMMUNCIATION RGLT FV 080"/>
    <x v="462"/>
    <n v="0"/>
  </r>
  <r>
    <s v="BP"/>
    <s v="Banque Populaire - CC principal"/>
    <d v="2020-11-05T00:00:00"/>
    <x v="7"/>
    <x v="0"/>
    <s v="411LECLERC671"/>
    <x v="0"/>
    <x v="12"/>
    <s v="411"/>
    <s v="LECLERC GEISPOLSHEIM"/>
    <n v="236"/>
    <s v="LECLERC GEISPOLSHEIM RGLT FV 090"/>
    <s v="LECLERC GEISPOLSHEIM RGLT FV 090"/>
    <x v="0"/>
    <n v="66005.740000000005"/>
  </r>
  <r>
    <s v="BP"/>
    <s v="Banque Populaire - CC principal"/>
    <d v="2020-11-05T00:00:00"/>
    <x v="7"/>
    <x v="0"/>
    <n v="5121"/>
    <x v="3"/>
    <x v="9"/>
    <s v="512"/>
    <s v="Banque populaire - CC principal"/>
    <n v="236"/>
    <s v="LECLERC GEISPOLSHEIM RGLT FV 090"/>
    <s v="LECLERC GEISPOLSHEIM RGLT FV 090"/>
    <x v="463"/>
    <n v="0"/>
  </r>
  <r>
    <s v="BP"/>
    <s v="Banque Populaire - CC principal"/>
    <d v="2020-11-05T00:00:00"/>
    <x v="7"/>
    <x v="0"/>
    <s v="411LECLECR081"/>
    <x v="0"/>
    <x v="12"/>
    <s v="411"/>
    <s v="LECLERC SEDAN"/>
    <n v="237"/>
    <s v="LECLERC SEDAN RGLT FV 0091"/>
    <s v="LECLERC SEDAN RGLT FV 0091"/>
    <x v="0"/>
    <n v="21905.66"/>
  </r>
  <r>
    <s v="BP"/>
    <s v="Banque Populaire - CC principal"/>
    <d v="2020-11-05T00:00:00"/>
    <x v="7"/>
    <x v="0"/>
    <n v="5121"/>
    <x v="3"/>
    <x v="9"/>
    <s v="512"/>
    <s v="Banque populaire - CC principal"/>
    <n v="237"/>
    <s v="LECLERC SEDAN RGLT FV 0091"/>
    <s v="LECLERC SEDAN RGLT FV 0091"/>
    <x v="464"/>
    <n v="0"/>
  </r>
  <r>
    <s v="BP"/>
    <s v="Banque Populaire - CC principal"/>
    <d v="2020-11-06T00:00:00"/>
    <x v="7"/>
    <x v="0"/>
    <n v="1641"/>
    <x v="4"/>
    <x v="10"/>
    <s v="164"/>
    <s v="EMPRUNT BANQUE POPULAIRE 700 000 € - 2017"/>
    <n v="105"/>
    <s v="EMPBP01"/>
    <s v="EMPRUNT BP MENSUALITE NOVEMBRE 2017"/>
    <x v="465"/>
    <n v="0"/>
  </r>
  <r>
    <s v="BP"/>
    <s v="Banque Populaire - CC principal"/>
    <d v="2020-11-06T00:00:00"/>
    <x v="7"/>
    <x v="0"/>
    <n v="6166"/>
    <x v="1"/>
    <x v="6"/>
    <s v="616"/>
    <s v="Assurances emprunts"/>
    <n v="105"/>
    <s v="EMPBP01"/>
    <s v="EMPRUNT BP MENSUALITE NOVEMBRE 2017"/>
    <x v="365"/>
    <n v="0"/>
  </r>
  <r>
    <s v="BP"/>
    <s v="Banque Populaire - CC principal"/>
    <d v="2020-11-06T00:00:00"/>
    <x v="7"/>
    <x v="0"/>
    <n v="66116"/>
    <x v="1"/>
    <x v="14"/>
    <s v="661"/>
    <s v="Intérêts des emprunts et dettes assimilés"/>
    <n v="105"/>
    <s v="EMPBP01"/>
    <s v="EMPRUNT BP MENSUALITE NOVEMBRE 2017"/>
    <x v="466"/>
    <n v="0"/>
  </r>
  <r>
    <s v="BP"/>
    <s v="Banque Populaire - CC principal"/>
    <d v="2020-11-06T00:00:00"/>
    <x v="7"/>
    <x v="0"/>
    <n v="5121"/>
    <x v="3"/>
    <x v="9"/>
    <s v="512"/>
    <s v="Banque populaire - CC principal"/>
    <n v="105"/>
    <s v="EMPBP01"/>
    <s v="EMPRUNT BP MENSUALITE NOVEMBRE 2017"/>
    <x v="0"/>
    <n v="6586.77"/>
  </r>
  <r>
    <s v="BP"/>
    <s v="Banque Populaire - CC principal"/>
    <d v="2020-11-10T00:00:00"/>
    <x v="7"/>
    <x v="0"/>
    <s v="411ELECTHF"/>
    <x v="0"/>
    <x v="12"/>
    <s v="411"/>
    <s v="ELECT HIFI"/>
    <n v="42"/>
    <s v="RE00030"/>
    <s v="ELECT HIFI RGLT FV 100"/>
    <x v="0"/>
    <n v="14725.86"/>
  </r>
  <r>
    <s v="BP"/>
    <s v="Banque Populaire - CC principal"/>
    <d v="2020-11-10T00:00:00"/>
    <x v="7"/>
    <x v="0"/>
    <s v="411AUCHAN"/>
    <x v="0"/>
    <x v="12"/>
    <s v="411"/>
    <s v="AUCHAN CENTRALE D'ACHAT REGION EST"/>
    <n v="42"/>
    <s v="RE00030"/>
    <s v="AUCHAN CENTRALE EST RGLT FV 094"/>
    <x v="0"/>
    <n v="10382.74"/>
  </r>
  <r>
    <s v="BP"/>
    <s v="Banque Populaire - CC principal"/>
    <d v="2020-11-10T00:00:00"/>
    <x v="7"/>
    <x v="0"/>
    <n v="5121"/>
    <x v="3"/>
    <x v="9"/>
    <s v="512"/>
    <s v="Banque populaire - CC principal"/>
    <n v="42"/>
    <s v="RE00030"/>
    <s v="ENC EFFETS ELECT HIFI ET AUCHAN CENTRALE EST"/>
    <x v="467"/>
    <n v="0"/>
  </r>
  <r>
    <s v="BP"/>
    <s v="Banque Populaire - CC principal"/>
    <d v="2020-11-10T00:00:00"/>
    <x v="7"/>
    <x v="0"/>
    <n v="6122"/>
    <x v="1"/>
    <x v="6"/>
    <s v="612"/>
    <s v="Crédit-bail mobilier"/>
    <n v="118"/>
    <s v="CITROEN"/>
    <s v="CITROEN - Redevance de crédit bail NOVEMBRE 2017"/>
    <x v="387"/>
    <n v="0"/>
  </r>
  <r>
    <s v="BP"/>
    <s v="Banque Populaire - CC principal"/>
    <d v="2020-11-10T00:00:00"/>
    <x v="7"/>
    <x v="0"/>
    <n v="5121"/>
    <x v="3"/>
    <x v="9"/>
    <s v="512"/>
    <s v="Banque populaire - CC principal"/>
    <n v="118"/>
    <s v="CITROEN"/>
    <s v="CITROEN - Redevance de crédit bail NOVEMBRE 2017"/>
    <x v="0"/>
    <n v="405"/>
  </r>
  <r>
    <s v="BP"/>
    <s v="Banque Populaire - CC principal"/>
    <d v="2020-11-12T00:00:00"/>
    <x v="7"/>
    <x v="0"/>
    <n v="6122"/>
    <x v="1"/>
    <x v="6"/>
    <s v="612"/>
    <s v="Crédit-bail mobilier"/>
    <n v="127"/>
    <s v="BOXER"/>
    <s v="BOXER - Redevance de crédit bail NOVEMBRE 2017"/>
    <x v="419"/>
    <n v="0"/>
  </r>
  <r>
    <s v="BP"/>
    <s v="Banque Populaire - CC principal"/>
    <d v="2020-11-12T00:00:00"/>
    <x v="7"/>
    <x v="0"/>
    <n v="445661"/>
    <x v="0"/>
    <x v="2"/>
    <s v="445"/>
    <s v="TVA déductible 20% Débits"/>
    <n v="127"/>
    <s v="BOXER"/>
    <s v="BOXER - Redevance de crédit bail NOVEMBRE 2017"/>
    <x v="420"/>
    <n v="0"/>
  </r>
  <r>
    <s v="BP"/>
    <s v="Banque Populaire - CC principal"/>
    <d v="2020-11-12T00:00:00"/>
    <x v="7"/>
    <x v="0"/>
    <n v="5121"/>
    <x v="3"/>
    <x v="9"/>
    <s v="512"/>
    <s v="Banque populaire - CC principal"/>
    <n v="127"/>
    <s v="BOXER"/>
    <s v="BOXER - Redevance de crédit bail NOVEMBRE 2017"/>
    <x v="0"/>
    <n v="338.4"/>
  </r>
  <r>
    <s v="BP"/>
    <s v="Banque Populaire - CC principal"/>
    <d v="2020-11-13T00:00:00"/>
    <x v="7"/>
    <x v="0"/>
    <s v="411PREMIUMC"/>
    <x v="0"/>
    <x v="12"/>
    <s v="411"/>
    <s v="PREMIUM CONCEPT"/>
    <n v="43"/>
    <s v="PREMIUM CONCEPT RGLT FV 0102"/>
    <s v="PREMIUM CONCEPT RGLT FV 0102"/>
    <x v="0"/>
    <n v="9775.08"/>
  </r>
  <r>
    <s v="BP"/>
    <s v="Banque Populaire - CC principal"/>
    <d v="2020-11-13T00:00:00"/>
    <x v="7"/>
    <x v="0"/>
    <n v="5121"/>
    <x v="3"/>
    <x v="9"/>
    <s v="512"/>
    <s v="Banque populaire - CC principal"/>
    <n v="43"/>
    <s v="PREMIUM CONCEPT RGLT FV 0102"/>
    <s v="PREMIUM CONCEPT RGLT FV 0102"/>
    <x v="468"/>
    <n v="0"/>
  </r>
  <r>
    <s v="BP"/>
    <s v="Banque Populaire - CC principal"/>
    <d v="2020-11-17T00:00:00"/>
    <x v="7"/>
    <x v="0"/>
    <n v="580"/>
    <x v="3"/>
    <x v="8"/>
    <s v="580"/>
    <s v="Virements internes"/>
    <n v="341"/>
    <s v="AD 8784584"/>
    <s v="VIREMENT DE FONDS DESTINATION CREDIT MUTUEL"/>
    <x v="347"/>
    <n v="0"/>
  </r>
  <r>
    <s v="BP"/>
    <s v="Banque Populaire - CC principal"/>
    <d v="2020-11-17T00:00:00"/>
    <x v="7"/>
    <x v="0"/>
    <n v="5121"/>
    <x v="3"/>
    <x v="9"/>
    <s v="512"/>
    <s v="Banque populaire - CC principal"/>
    <n v="341"/>
    <s v="AD 8784584"/>
    <s v="VIREMENT DE FONDS DESTINATION CREDIT MUTUEL"/>
    <x v="0"/>
    <n v="50000"/>
  </r>
  <r>
    <s v="BP"/>
    <s v="Banque Populaire - CC principal"/>
    <d v="2020-11-20T00:00:00"/>
    <x v="7"/>
    <x v="0"/>
    <n v="445511"/>
    <x v="0"/>
    <x v="2"/>
    <s v="445"/>
    <s v="TVA à décaisser en France"/>
    <n v="250"/>
    <s v="AD 548745"/>
    <s v="REGLEMENT TVA OCTOBRE 2017"/>
    <x v="469"/>
    <n v="0"/>
  </r>
  <r>
    <s v="BP"/>
    <s v="Banque Populaire - CC principal"/>
    <d v="2020-11-20T00:00:00"/>
    <x v="7"/>
    <x v="0"/>
    <n v="5121"/>
    <x v="3"/>
    <x v="9"/>
    <s v="512"/>
    <s v="Banque populaire - CC principal"/>
    <n v="250"/>
    <s v="AD 548745"/>
    <s v="REGLEMENT TVA OCTOBRE 2017"/>
    <x v="0"/>
    <n v="19030"/>
  </r>
  <r>
    <s v="BP"/>
    <s v="Banque Populaire - CC principal"/>
    <d v="2020-11-27T00:00:00"/>
    <x v="7"/>
    <x v="0"/>
    <s v="411AUCHAN"/>
    <x v="0"/>
    <x v="12"/>
    <s v="411"/>
    <s v="AUCHAN CENTRALE D'ACHAT REGION EST"/>
    <n v="44"/>
    <s v="RE00032"/>
    <s v="AUCHAN CENTRALE EST RGLT FV 0101"/>
    <x v="0"/>
    <n v="16605.89"/>
  </r>
  <r>
    <s v="BP"/>
    <s v="Banque Populaire - CC principal"/>
    <d v="2020-11-27T00:00:00"/>
    <x v="7"/>
    <x v="0"/>
    <n v="5121"/>
    <x v="3"/>
    <x v="9"/>
    <s v="512"/>
    <s v="Banque populaire - CC principal"/>
    <n v="44"/>
    <s v="RE00032"/>
    <s v="AUCHAN CENTRALE EST RGLT FV 0101"/>
    <x v="470"/>
    <n v="0"/>
  </r>
  <r>
    <s v="BP"/>
    <s v="Banque Populaire - CC principal"/>
    <d v="2020-11-30T00:00:00"/>
    <x v="7"/>
    <x v="0"/>
    <n v="6275"/>
    <x v="1"/>
    <x v="5"/>
    <s v="627"/>
    <s v="Frais sur effets"/>
    <n v="204"/>
    <s v="AP 845121"/>
    <s v="FRAIS ENC EFFETS BP NOVEMBRE 2017"/>
    <x v="471"/>
    <n v="0"/>
  </r>
  <r>
    <s v="BP"/>
    <s v="Banque Populaire - CC principal"/>
    <d v="2020-11-30T00:00:00"/>
    <x v="7"/>
    <x v="0"/>
    <n v="445661"/>
    <x v="0"/>
    <x v="2"/>
    <s v="445"/>
    <s v="TVA déductible 20% Débits"/>
    <n v="204"/>
    <s v="AP 845121"/>
    <s v="FRAIS ENC EFFETS BP NOVEMBRE 2017"/>
    <x v="472"/>
    <n v="0"/>
  </r>
  <r>
    <s v="BP"/>
    <s v="Banque Populaire - CC principal"/>
    <d v="2020-11-30T00:00:00"/>
    <x v="7"/>
    <x v="0"/>
    <n v="5121"/>
    <x v="3"/>
    <x v="9"/>
    <s v="512"/>
    <s v="Banque populaire - CC principal"/>
    <n v="204"/>
    <s v="AP 845121"/>
    <s v="FRAIS ENC EFFETS BP NOVEMBRE 2017"/>
    <x v="0"/>
    <n v="71.52"/>
  </r>
  <r>
    <s v="BP"/>
    <s v="Banque Populaire - CC principal"/>
    <d v="2020-11-30T00:00:00"/>
    <x v="7"/>
    <x v="0"/>
    <n v="421"/>
    <x v="0"/>
    <x v="13"/>
    <s v="421"/>
    <s v="Personnel - Rémunérations dues"/>
    <n v="256"/>
    <s v="VIRSAL 11/17"/>
    <s v="VIREMENT REMUNERATIONS NETTES NOVEMBRE 2017"/>
    <x v="473"/>
    <n v="0"/>
  </r>
  <r>
    <s v="BP"/>
    <s v="Banque Populaire - CC principal"/>
    <d v="2020-11-30T00:00:00"/>
    <x v="7"/>
    <x v="0"/>
    <n v="5121"/>
    <x v="3"/>
    <x v="9"/>
    <s v="512"/>
    <s v="Banque populaire - CC principal"/>
    <n v="256"/>
    <s v="VIRSAL 11/17"/>
    <s v="VIREMENT REMUNERATIONS NETTES NOVEMBRE 2017"/>
    <x v="0"/>
    <n v="36712.04"/>
  </r>
  <r>
    <s v="BP"/>
    <s v="Banque Populaire - CC principal"/>
    <d v="2020-12-02T00:00:00"/>
    <x v="8"/>
    <x v="0"/>
    <s v="401LGF"/>
    <x v="0"/>
    <x v="0"/>
    <s v="401"/>
    <s v="LG FRANCE"/>
    <n v="179"/>
    <s v="LG FRANCE RGLT FA 0032"/>
    <s v="LG FRANCE RGLT FA 0032"/>
    <x v="474"/>
    <n v="0"/>
  </r>
  <r>
    <s v="BP"/>
    <s v="Banque Populaire - CC principal"/>
    <d v="2020-12-02T00:00:00"/>
    <x v="8"/>
    <x v="0"/>
    <n v="5121"/>
    <x v="3"/>
    <x v="9"/>
    <s v="512"/>
    <s v="Banque populaire - CC principal"/>
    <n v="179"/>
    <s v="LG FRANCE RGLT FA 0032"/>
    <s v="LG FRANCE RGLT FA 0032"/>
    <x v="0"/>
    <n v="136374.48000000001"/>
  </r>
  <r>
    <s v="BP"/>
    <s v="Banque Populaire - CC principal"/>
    <d v="2020-12-05T00:00:00"/>
    <x v="8"/>
    <x v="0"/>
    <s v="411CONFORT"/>
    <x v="0"/>
    <x v="12"/>
    <s v="411"/>
    <s v="CONFORT 2000"/>
    <n v="45"/>
    <s v="RE00034"/>
    <s v="CONFORT 2000 RGLT FV 112"/>
    <x v="0"/>
    <n v="4425.08"/>
  </r>
  <r>
    <s v="BP"/>
    <s v="Banque Populaire - CC principal"/>
    <d v="2020-12-05T00:00:00"/>
    <x v="8"/>
    <x v="0"/>
    <s v="411DARTY252"/>
    <x v="0"/>
    <x v="12"/>
    <s v="411"/>
    <s v="DARTY MONTBELIARD"/>
    <n v="45"/>
    <s v="RE00034"/>
    <s v="DARTY MONTBELIARD RGLT FV 0089"/>
    <x v="0"/>
    <n v="24672.38"/>
  </r>
  <r>
    <s v="BP"/>
    <s v="Banque Populaire - CC principal"/>
    <d v="2020-12-05T00:00:00"/>
    <x v="8"/>
    <x v="0"/>
    <s v="411DARTY901"/>
    <x v="0"/>
    <x v="12"/>
    <s v="411"/>
    <s v="DARTY BELFORT"/>
    <n v="45"/>
    <s v="RE00034"/>
    <s v="DARTY BELFORT RGLT FV 0085"/>
    <x v="0"/>
    <n v="10841.28"/>
  </r>
  <r>
    <s v="BP"/>
    <s v="Banque Populaire - CC principal"/>
    <d v="2020-12-05T00:00:00"/>
    <x v="8"/>
    <x v="0"/>
    <n v="411681"/>
    <x v="0"/>
    <x v="12"/>
    <s v="411"/>
    <s v="DARTY WITTENHEIM"/>
    <n v="45"/>
    <s v="RE00034"/>
    <s v="DARTY WITTENHEIM RGLT FV 0086"/>
    <x v="0"/>
    <n v="20482.18"/>
  </r>
  <r>
    <s v="BP"/>
    <s v="Banque Populaire - CC principal"/>
    <d v="2020-12-05T00:00:00"/>
    <x v="8"/>
    <x v="0"/>
    <n v="5121"/>
    <x v="3"/>
    <x v="9"/>
    <s v="512"/>
    <s v="Banque populaire - CC principal"/>
    <n v="45"/>
    <s v="RE00034"/>
    <s v="REM ENC LC DARTY ET CONFORT 2000"/>
    <x v="475"/>
    <n v="0"/>
  </r>
  <r>
    <s v="BP"/>
    <s v="Banque Populaire - CC principal"/>
    <d v="2020-12-05T00:00:00"/>
    <x v="8"/>
    <x v="0"/>
    <s v="411COCEF68"/>
    <x v="0"/>
    <x v="12"/>
    <s v="411"/>
    <s v="COCEF COLMAR"/>
    <n v="212"/>
    <s v="COCEF COLMAR RGLT FV 0099"/>
    <s v="COCEF COLMAR RGLT FV 0099"/>
    <x v="0"/>
    <n v="6514.56"/>
  </r>
  <r>
    <s v="BP"/>
    <s v="Banque Populaire - CC principal"/>
    <d v="2020-12-05T00:00:00"/>
    <x v="8"/>
    <x v="0"/>
    <n v="5121"/>
    <x v="3"/>
    <x v="9"/>
    <s v="512"/>
    <s v="Banque populaire - CC principal"/>
    <n v="212"/>
    <s v="COCEF COLMAR RGLT FV 0099"/>
    <s v="COCEF COLMAR RGLT FV 0099"/>
    <x v="476"/>
    <n v="0"/>
  </r>
  <r>
    <s v="BP"/>
    <s v="Banque Populaire - CC principal"/>
    <d v="2020-12-05T00:00:00"/>
    <x v="8"/>
    <x v="0"/>
    <s v="411DIGITAL"/>
    <x v="0"/>
    <x v="12"/>
    <s v="411"/>
    <s v="DIGITAL TELEVISIONS"/>
    <n v="231"/>
    <s v="DIGITAL TELEVISIONS  RGLT FV 109"/>
    <s v="DIGITAL TELEVISIONS  RGLT FV 109"/>
    <x v="0"/>
    <n v="11104.4"/>
  </r>
  <r>
    <s v="BP"/>
    <s v="Banque Populaire - CC principal"/>
    <d v="2020-12-05T00:00:00"/>
    <x v="8"/>
    <x v="0"/>
    <n v="5121"/>
    <x v="3"/>
    <x v="9"/>
    <s v="512"/>
    <s v="Banque populaire - CC principal"/>
    <n v="231"/>
    <s v="DIGITAL TELEVISIONS  RGLT FV 109"/>
    <s v="DIGITAL TELEVISIONS  RGLT FV 109"/>
    <x v="477"/>
    <n v="0"/>
  </r>
  <r>
    <s v="BP"/>
    <s v="Banque Populaire - CC principal"/>
    <d v="2020-12-06T00:00:00"/>
    <x v="8"/>
    <x v="0"/>
    <n v="1641"/>
    <x v="4"/>
    <x v="10"/>
    <s v="164"/>
    <s v="EMPRUNT BANQUE POPULAIRE 700 000 € - 2017"/>
    <n v="106"/>
    <s v="EMPBP01"/>
    <s v="EMPRUNT BP MENSUALITE DECEMBRE 2017"/>
    <x v="478"/>
    <n v="0"/>
  </r>
  <r>
    <s v="BP"/>
    <s v="Banque Populaire - CC principal"/>
    <d v="2020-12-06T00:00:00"/>
    <x v="8"/>
    <x v="0"/>
    <n v="6166"/>
    <x v="1"/>
    <x v="6"/>
    <s v="616"/>
    <s v="Assurances emprunts"/>
    <n v="106"/>
    <s v="EMPBP01"/>
    <s v="EMPRUNT BP MENSUALITE DECEMBRE 2017"/>
    <x v="365"/>
    <n v="0"/>
  </r>
  <r>
    <s v="BP"/>
    <s v="Banque Populaire - CC principal"/>
    <d v="2020-12-06T00:00:00"/>
    <x v="8"/>
    <x v="0"/>
    <n v="66116"/>
    <x v="1"/>
    <x v="14"/>
    <s v="661"/>
    <s v="Intérêts des emprunts et dettes assimilés"/>
    <n v="106"/>
    <s v="EMPBP01"/>
    <s v="EMPRUNT BP MENSUALITE DECEMBRE 2017"/>
    <x v="479"/>
    <n v="0"/>
  </r>
  <r>
    <s v="BP"/>
    <s v="Banque Populaire - CC principal"/>
    <d v="2020-12-06T00:00:00"/>
    <x v="8"/>
    <x v="0"/>
    <n v="5121"/>
    <x v="3"/>
    <x v="9"/>
    <s v="512"/>
    <s v="Banque populaire - CC principal"/>
    <n v="106"/>
    <s v="EMPBP01"/>
    <s v="EMPRUNT BP MENSUALITE DECEMBRE 2017"/>
    <x v="0"/>
    <n v="6586.77"/>
  </r>
  <r>
    <s v="BP"/>
    <s v="Banque Populaire - CC principal"/>
    <d v="2020-12-09T00:00:00"/>
    <x v="8"/>
    <x v="0"/>
    <s v="411CORA511"/>
    <x v="0"/>
    <x v="12"/>
    <s v="411"/>
    <s v="CORA REIMS NEUVIlLETTE"/>
    <n v="49"/>
    <s v="CORA REIMS NEUVILETTE RGLT FV 130"/>
    <s v="CORA REIMS NEUVILETTE RGLT FV 130"/>
    <x v="0"/>
    <n v="56399.53"/>
  </r>
  <r>
    <s v="BP"/>
    <s v="Banque Populaire - CC principal"/>
    <d v="2020-12-09T00:00:00"/>
    <x v="8"/>
    <x v="0"/>
    <n v="5121"/>
    <x v="3"/>
    <x v="9"/>
    <s v="512"/>
    <s v="Banque populaire - CC principal"/>
    <n v="49"/>
    <s v="CORA REIMS NEUVILETTE RGLT FV 130"/>
    <s v="CORA REIMS NEUVILETTE RGLT FV 130"/>
    <x v="480"/>
    <n v="0"/>
  </r>
  <r>
    <s v="BP"/>
    <s v="Banque Populaire - CC principal"/>
    <d v="2020-12-10T00:00:00"/>
    <x v="8"/>
    <x v="0"/>
    <n v="6122"/>
    <x v="1"/>
    <x v="6"/>
    <s v="612"/>
    <s v="Crédit-bail mobilier"/>
    <n v="119"/>
    <s v="CITROEN"/>
    <s v="CITROEN - Redevance de crédit bail DECEMBRE 2017"/>
    <x v="387"/>
    <n v="0"/>
  </r>
  <r>
    <s v="BP"/>
    <s v="Banque Populaire - CC principal"/>
    <d v="2020-12-10T00:00:00"/>
    <x v="8"/>
    <x v="0"/>
    <n v="5121"/>
    <x v="3"/>
    <x v="9"/>
    <s v="512"/>
    <s v="Banque populaire - CC principal"/>
    <n v="119"/>
    <s v="CITROEN"/>
    <s v="CITROEN - Redevance de crédit bail DECEMBRE 2017"/>
    <x v="0"/>
    <n v="405"/>
  </r>
  <r>
    <s v="BP"/>
    <s v="Banque Populaire - CC principal"/>
    <d v="2020-12-12T00:00:00"/>
    <x v="8"/>
    <x v="0"/>
    <s v="411AUCHAN"/>
    <x v="0"/>
    <x v="12"/>
    <s v="411"/>
    <s v="AUCHAN CENTRALE D'ACHAT REGION EST"/>
    <n v="46"/>
    <s v="RE00036"/>
    <s v="AUCHAN CENTRALE EST RGLT FV 0094"/>
    <x v="0"/>
    <n v="15574.12"/>
  </r>
  <r>
    <s v="BP"/>
    <s v="Banque Populaire - CC principal"/>
    <d v="2020-12-12T00:00:00"/>
    <x v="8"/>
    <x v="0"/>
    <n v="5121"/>
    <x v="3"/>
    <x v="9"/>
    <s v="512"/>
    <s v="Banque populaire - CC principal"/>
    <n v="46"/>
    <s v="RE00036"/>
    <s v="AUCHAN CENTRALE EST RGLT FV 0094"/>
    <x v="481"/>
    <n v="0"/>
  </r>
  <r>
    <s v="BP"/>
    <s v="Banque Populaire - CC principal"/>
    <d v="2020-12-12T00:00:00"/>
    <x v="8"/>
    <x v="0"/>
    <n v="6122"/>
    <x v="1"/>
    <x v="6"/>
    <s v="612"/>
    <s v="Crédit-bail mobilier"/>
    <n v="128"/>
    <s v="BOXER"/>
    <s v="BOXER - Redevance de crédit bail DECEMBRE 2017"/>
    <x v="419"/>
    <n v="0"/>
  </r>
  <r>
    <s v="BP"/>
    <s v="Banque Populaire - CC principal"/>
    <d v="2020-12-12T00:00:00"/>
    <x v="8"/>
    <x v="0"/>
    <n v="445661"/>
    <x v="0"/>
    <x v="2"/>
    <s v="445"/>
    <s v="TVA déductible 20% Débits"/>
    <n v="128"/>
    <s v="BOXER"/>
    <s v="BOXER - Redevance de crédit bail DECEMBRE 2017"/>
    <x v="420"/>
    <n v="0"/>
  </r>
  <r>
    <s v="BP"/>
    <s v="Banque Populaire - CC principal"/>
    <d v="2020-12-12T00:00:00"/>
    <x v="8"/>
    <x v="0"/>
    <n v="5121"/>
    <x v="3"/>
    <x v="9"/>
    <s v="512"/>
    <s v="Banque populaire - CC principal"/>
    <n v="128"/>
    <s v="BOXER"/>
    <s v="BOXER - Redevance de crédit bail DECEMBRE 2017"/>
    <x v="0"/>
    <n v="338.4"/>
  </r>
  <r>
    <s v="BP"/>
    <s v="Banque Populaire - CC principal"/>
    <d v="2020-12-12T00:00:00"/>
    <x v="8"/>
    <x v="0"/>
    <s v="401ACER"/>
    <x v="0"/>
    <x v="0"/>
    <s v="401"/>
    <s v="ACER COMPUTER FRANCE"/>
    <n v="196"/>
    <m/>
    <s v="ACER COMPUTER FRANCE RGLT FA 030"/>
    <x v="482"/>
    <n v="0"/>
  </r>
  <r>
    <s v="BP"/>
    <s v="Banque Populaire - CC principal"/>
    <d v="2020-12-12T00:00:00"/>
    <x v="8"/>
    <x v="0"/>
    <n v="5121"/>
    <x v="3"/>
    <x v="9"/>
    <s v="512"/>
    <s v="Banque populaire - CC principal"/>
    <n v="196"/>
    <m/>
    <s v="ACER COMPUTER FRANCE RGLT FA 030"/>
    <x v="0"/>
    <n v="74547.539999999994"/>
  </r>
  <r>
    <s v="BP"/>
    <s v="Banque Populaire - CC principal"/>
    <d v="2020-12-14T00:00:00"/>
    <x v="8"/>
    <x v="0"/>
    <s v="411AUCHAN"/>
    <x v="0"/>
    <x v="12"/>
    <s v="411"/>
    <s v="AUCHAN CENTRALE D'ACHAT REGION EST"/>
    <n v="47"/>
    <s v="RE00037"/>
    <s v="AUCHAN CENTRALE EST RGLT FV 110"/>
    <x v="0"/>
    <n v="17385.759999999998"/>
  </r>
  <r>
    <s v="BP"/>
    <s v="Banque Populaire - CC principal"/>
    <d v="2020-12-14T00:00:00"/>
    <x v="8"/>
    <x v="0"/>
    <n v="5121"/>
    <x v="3"/>
    <x v="9"/>
    <s v="512"/>
    <s v="Banque populaire - CC principal"/>
    <n v="47"/>
    <s v="RE00037"/>
    <s v="AUCHAN CENTRALE EST RGLT FV 110"/>
    <x v="483"/>
    <n v="0"/>
  </r>
  <r>
    <s v="BP"/>
    <s v="Banque Populaire - CC principal"/>
    <d v="2020-12-20T00:00:00"/>
    <x v="8"/>
    <x v="0"/>
    <n v="445511"/>
    <x v="0"/>
    <x v="2"/>
    <s v="445"/>
    <s v="TVA à décaisser en France"/>
    <n v="251"/>
    <s v="AD 654145"/>
    <s v="REGLEMENT TVA NOVEMBRE 2017"/>
    <x v="484"/>
    <n v="0"/>
  </r>
  <r>
    <s v="BP"/>
    <s v="Banque Populaire - CC principal"/>
    <d v="2020-12-20T00:00:00"/>
    <x v="8"/>
    <x v="0"/>
    <n v="5121"/>
    <x v="3"/>
    <x v="9"/>
    <s v="512"/>
    <s v="Banque populaire - CC principal"/>
    <n v="251"/>
    <s v="AD 654145"/>
    <s v="REGLEMENT TVA NOVEMBRE 2017"/>
    <x v="0"/>
    <n v="20508"/>
  </r>
  <r>
    <s v="BP"/>
    <s v="Banque Populaire - CC principal"/>
    <d v="2020-12-20T00:00:00"/>
    <x v="8"/>
    <x v="0"/>
    <n v="5121"/>
    <x v="3"/>
    <x v="9"/>
    <s v="512"/>
    <s v="Banque populaire - CC principal"/>
    <n v="342"/>
    <s v="AC 4845833"/>
    <s v="VIREMENT ORIGINE CREDIT LYONNAIS"/>
    <x v="485"/>
    <n v="0"/>
  </r>
  <r>
    <s v="BP"/>
    <s v="Banque Populaire - CC principal"/>
    <d v="2020-12-20T00:00:00"/>
    <x v="8"/>
    <x v="0"/>
    <n v="580"/>
    <x v="3"/>
    <x v="8"/>
    <s v="580"/>
    <s v="Virements internes"/>
    <n v="342"/>
    <s v="AC 4845833"/>
    <s v="VIREMENT ORIGINE CREDIT LYONNAIS"/>
    <x v="0"/>
    <n v="100000"/>
  </r>
  <r>
    <s v="BP"/>
    <s v="Banque Populaire - CC principal"/>
    <d v="2020-12-23T00:00:00"/>
    <x v="8"/>
    <x v="0"/>
    <s v="411GITEM55"/>
    <x v="0"/>
    <x v="12"/>
    <s v="411"/>
    <s v="GITEM DOURCHY"/>
    <n v="48"/>
    <s v="RE00039"/>
    <s v="GITEM DOURCHY RGLT FV 0123"/>
    <x v="0"/>
    <n v="4449.0600000000004"/>
  </r>
  <r>
    <s v="BP"/>
    <s v="Banque Populaire - CC principal"/>
    <d v="2020-12-23T00:00:00"/>
    <x v="8"/>
    <x v="0"/>
    <n v="5121"/>
    <x v="3"/>
    <x v="9"/>
    <s v="512"/>
    <s v="Banque populaire - CC principal"/>
    <n v="48"/>
    <s v="RE00039"/>
    <s v="GITEM DOURCHY RGLT FV 0123"/>
    <x v="486"/>
    <n v="0"/>
  </r>
  <r>
    <s v="BP"/>
    <s v="Banque Populaire - CC principal"/>
    <d v="2020-12-27T00:00:00"/>
    <x v="8"/>
    <x v="0"/>
    <s v="411AUCHAN"/>
    <x v="0"/>
    <x v="12"/>
    <s v="411"/>
    <s v="AUCHAN CENTRALE D'ACHAT REGION EST"/>
    <n v="51"/>
    <s v="RE00041"/>
    <s v="AUCHAN CENTRALE EST RGLT FV 101"/>
    <x v="0"/>
    <n v="24908.83"/>
  </r>
  <r>
    <s v="BP"/>
    <s v="Banque Populaire - CC principal"/>
    <d v="2020-12-27T00:00:00"/>
    <x v="8"/>
    <x v="0"/>
    <n v="5121"/>
    <x v="3"/>
    <x v="9"/>
    <s v="512"/>
    <s v="Banque populaire - CC principal"/>
    <n v="51"/>
    <s v="RE00041"/>
    <s v="AUCHAN CENTRALE EST RGLT FV 101"/>
    <x v="487"/>
    <n v="0"/>
  </r>
  <r>
    <s v="BP"/>
    <s v="Banque Populaire - CC principal"/>
    <d v="2020-12-30T00:00:00"/>
    <x v="8"/>
    <x v="0"/>
    <n v="6275"/>
    <x v="1"/>
    <x v="5"/>
    <s v="627"/>
    <s v="Frais sur effets"/>
    <n v="205"/>
    <s v="AP 123697"/>
    <s v="FRAIS ENC EFFETS BP DECEMBRE 2017"/>
    <x v="488"/>
    <n v="0"/>
  </r>
  <r>
    <s v="BP"/>
    <s v="Banque Populaire - CC principal"/>
    <d v="2020-12-30T00:00:00"/>
    <x v="8"/>
    <x v="0"/>
    <n v="445661"/>
    <x v="0"/>
    <x v="2"/>
    <s v="445"/>
    <s v="TVA déductible 20% Débits"/>
    <n v="205"/>
    <s v="AP 123697"/>
    <s v="FRAIS ENC EFFETS BP DECEMBRE 2017"/>
    <x v="489"/>
    <n v="0"/>
  </r>
  <r>
    <s v="BP"/>
    <s v="Banque Populaire - CC principal"/>
    <d v="2020-12-30T00:00:00"/>
    <x v="8"/>
    <x v="0"/>
    <n v="5121"/>
    <x v="3"/>
    <x v="9"/>
    <s v="512"/>
    <s v="Banque populaire - CC principal"/>
    <n v="205"/>
    <s v="AP 123697"/>
    <s v="FRAIS ENC EFFETS BP DECEMBRE 2017"/>
    <x v="0"/>
    <n v="113.52"/>
  </r>
  <r>
    <s v="BP"/>
    <s v="Banque Populaire - CC principal"/>
    <d v="2020-12-31T00:00:00"/>
    <x v="8"/>
    <x v="0"/>
    <n v="421"/>
    <x v="0"/>
    <x v="13"/>
    <s v="421"/>
    <s v="Personnel - Rémunérations dues"/>
    <n v="256"/>
    <s v="VIRSAL 12/17"/>
    <s v="VIREMENT REMUNERATIONS NETTES DECEMBRE 2017"/>
    <x v="490"/>
    <n v="0"/>
  </r>
  <r>
    <s v="BP"/>
    <s v="Banque Populaire - CC principal"/>
    <d v="2020-12-31T00:00:00"/>
    <x v="8"/>
    <x v="0"/>
    <n v="5121"/>
    <x v="3"/>
    <x v="9"/>
    <s v="512"/>
    <s v="Banque populaire - CC principal"/>
    <n v="256"/>
    <s v="VIRSAL 12/17"/>
    <s v="VIREMENT REMUNERATIONS NETTES DECEMBRE 2017"/>
    <x v="0"/>
    <n v="35953.440000000002"/>
  </r>
  <r>
    <s v="BP"/>
    <s v="Banque Populaire - CC principal"/>
    <d v="2021-01-05T00:00:00"/>
    <x v="9"/>
    <x v="1"/>
    <s v="411CONFORAMA571"/>
    <x v="0"/>
    <x v="12"/>
    <s v="411"/>
    <s v="CONFORAMA METZ"/>
    <n v="52"/>
    <s v="RE00042"/>
    <s v="CONFORAMA METZ RGLT FV 108"/>
    <x v="0"/>
    <n v="27702.48"/>
  </r>
  <r>
    <s v="BP"/>
    <s v="Banque Populaire - CC principal"/>
    <d v="2021-01-05T00:00:00"/>
    <x v="9"/>
    <x v="1"/>
    <s v="411CONFORAMA681"/>
    <x v="0"/>
    <x v="12"/>
    <s v="411"/>
    <s v="CONFORAMA WITTENHEIM"/>
    <n v="52"/>
    <s v="RE00042"/>
    <s v="CONFORAMA WITTENHEIM RGLT FV 096"/>
    <x v="0"/>
    <n v="9587.2099999999991"/>
  </r>
  <r>
    <s v="BP"/>
    <s v="Banque Populaire - CC principal"/>
    <d v="2021-01-05T00:00:00"/>
    <x v="9"/>
    <x v="1"/>
    <n v="5121"/>
    <x v="3"/>
    <x v="9"/>
    <s v="512"/>
    <s v="Banque populaire - CC principal"/>
    <n v="52"/>
    <s v="RE00042"/>
    <s v="REM ENC LC CONFORAMA METZ ET WITTENHEIM"/>
    <x v="491"/>
    <n v="0"/>
  </r>
  <r>
    <s v="BP"/>
    <s v="Banque Populaire - CC principal"/>
    <d v="2021-01-05T00:00:00"/>
    <x v="9"/>
    <x v="1"/>
    <s v="401CAV"/>
    <x v="0"/>
    <x v="0"/>
    <s v="401"/>
    <s v="COMPTOIR DE L'AUDIOVISUEL"/>
    <n v="180"/>
    <s v="COMPTOIR DE L'AUDIOVISUEL RGLT FA 003"/>
    <s v="COMPTOIR DE L'AUDIOVISUEL RGLT FA 003"/>
    <x v="492"/>
    <n v="0"/>
  </r>
  <r>
    <s v="BP"/>
    <s v="Banque Populaire - CC principal"/>
    <d v="2021-01-05T00:00:00"/>
    <x v="9"/>
    <x v="1"/>
    <n v="5121"/>
    <x v="3"/>
    <x v="9"/>
    <s v="512"/>
    <s v="Banque populaire - CC principal"/>
    <n v="180"/>
    <s v="COMPTOIR DE L'AUDIOVISUEL RGLT FA 003"/>
    <s v="COMPTOIR DE L'AUDIOVISUEL RGLT FA 003"/>
    <x v="0"/>
    <n v="54726.3"/>
  </r>
  <r>
    <s v="BP"/>
    <s v="Banque Populaire - CC principal"/>
    <d v="2021-01-05T00:00:00"/>
    <x v="9"/>
    <x v="1"/>
    <s v="401SAMSUNG"/>
    <x v="0"/>
    <x v="0"/>
    <s v="401"/>
    <s v="SAMSUNG ELECTRONICS BELGIQUE"/>
    <n v="181"/>
    <s v="SAMSUNG BELGIQUE RGLT FA 043"/>
    <s v="SAMSUNG BELGIQUE RGLT FA 043"/>
    <x v="493"/>
    <n v="0"/>
  </r>
  <r>
    <s v="BP"/>
    <s v="Banque Populaire - CC principal"/>
    <d v="2021-01-05T00:00:00"/>
    <x v="9"/>
    <x v="1"/>
    <n v="5121"/>
    <x v="3"/>
    <x v="9"/>
    <s v="512"/>
    <s v="Banque populaire - CC principal"/>
    <n v="181"/>
    <s v="SAMSUNG BELGIQUE RGLT FA 043"/>
    <s v="SAMSUNG BELGIQUE RGLT FA 043"/>
    <x v="0"/>
    <n v="178917.38"/>
  </r>
  <r>
    <s v="BP"/>
    <s v="Banque Populaire - CC principal"/>
    <d v="2021-01-05T00:00:00"/>
    <x v="9"/>
    <x v="1"/>
    <s v="411CORA541"/>
    <x v="0"/>
    <x v="12"/>
    <s v="411"/>
    <s v="CORA HOUDEMONT"/>
    <n v="216"/>
    <s v="CORA HOUDEMONT RGLT FV 118"/>
    <s v="CORA HOUDEMONT RGLT FV 118"/>
    <x v="0"/>
    <n v="14368.19"/>
  </r>
  <r>
    <s v="BP"/>
    <s v="Banque Populaire - CC principal"/>
    <d v="2021-01-05T00:00:00"/>
    <x v="9"/>
    <x v="1"/>
    <n v="5121"/>
    <x v="3"/>
    <x v="9"/>
    <s v="512"/>
    <s v="Banque populaire - CC principal"/>
    <n v="216"/>
    <s v="CORA HOUDEMONT RGLT FV 118"/>
    <s v="CORA HOUDEMONT RGLT FV 118"/>
    <x v="494"/>
    <n v="0"/>
  </r>
  <r>
    <s v="BP"/>
    <s v="Banque Populaire - CC principal"/>
    <d v="2021-01-05T00:00:00"/>
    <x v="9"/>
    <x v="1"/>
    <s v="411CORA683"/>
    <x v="0"/>
    <x v="12"/>
    <s v="411"/>
    <s v="CORA WITTENHEIM"/>
    <n v="225"/>
    <s v="CORA WITTENHEIM RGLT FV 124"/>
    <s v="CORA WITTENHEIM RGLT FV 124"/>
    <x v="0"/>
    <n v="38767.870000000003"/>
  </r>
  <r>
    <s v="BP"/>
    <s v="Banque Populaire - CC principal"/>
    <d v="2021-01-05T00:00:00"/>
    <x v="9"/>
    <x v="1"/>
    <n v="5121"/>
    <x v="3"/>
    <x v="9"/>
    <s v="512"/>
    <s v="Banque populaire - CC principal"/>
    <n v="225"/>
    <s v="CORA WITTENHEIM RGLT FV 124"/>
    <s v="CORA WITTENHEIM RGLT FV 124"/>
    <x v="495"/>
    <n v="0"/>
  </r>
  <r>
    <s v="BP"/>
    <s v="Banque Populaire - CC principal"/>
    <d v="2021-01-05T00:00:00"/>
    <x v="9"/>
    <x v="1"/>
    <s v="411LECLERC901"/>
    <x v="0"/>
    <x v="12"/>
    <s v="411"/>
    <s v="LECERC BELFORT"/>
    <n v="238"/>
    <s v="LECLER BELFORT RGLT FV 0125"/>
    <s v="LECLER BELFORT RGLT FV 0125"/>
    <x v="0"/>
    <n v="49308.86"/>
  </r>
  <r>
    <s v="BP"/>
    <s v="Banque Populaire - CC principal"/>
    <d v="2021-01-05T00:00:00"/>
    <x v="9"/>
    <x v="1"/>
    <n v="5121"/>
    <x v="3"/>
    <x v="9"/>
    <s v="512"/>
    <s v="Banque populaire - CC principal"/>
    <n v="238"/>
    <s v="LECLER BELFORT RGLT FV 0125"/>
    <s v="LECLER BELFORT RGLT FV 0125"/>
    <x v="496"/>
    <n v="0"/>
  </r>
  <r>
    <s v="BP"/>
    <s v="Banque Populaire - CC principal"/>
    <d v="2021-01-05T00:00:00"/>
    <x v="9"/>
    <x v="1"/>
    <s v="411LECLERC522"/>
    <x v="0"/>
    <x v="12"/>
    <s v="411"/>
    <s v="LECLERC LANGRES"/>
    <n v="239"/>
    <s v="LECLERC LANGRES RGLT FV 122"/>
    <s v="LECLERC LANGRES RGLT FV 122"/>
    <x v="0"/>
    <n v="53577.22"/>
  </r>
  <r>
    <s v="BP"/>
    <s v="Banque Populaire - CC principal"/>
    <d v="2021-01-05T00:00:00"/>
    <x v="9"/>
    <x v="1"/>
    <n v="5121"/>
    <x v="3"/>
    <x v="9"/>
    <s v="512"/>
    <s v="Banque populaire - CC principal"/>
    <n v="239"/>
    <s v="LECLERC LANGRES RGLT FV 122"/>
    <s v="LECLERC LANGRES RGLT FV 122"/>
    <x v="497"/>
    <n v="0"/>
  </r>
  <r>
    <s v="BP"/>
    <s v="Banque Populaire - CC principal"/>
    <d v="2021-01-05T00:00:00"/>
    <x v="9"/>
    <x v="1"/>
    <s v="411LECLER672"/>
    <x v="0"/>
    <x v="12"/>
    <s v="411"/>
    <s v="LECLERC SELESTAT NORD"/>
    <n v="240"/>
    <s v="LECLERC SELESTAT NORD RGLT FV 121"/>
    <s v="LECLERC SELESTAT NORD RGLT FV 121"/>
    <x v="0"/>
    <n v="33158.400000000001"/>
  </r>
  <r>
    <s v="BP"/>
    <s v="Banque Populaire - CC principal"/>
    <d v="2021-01-05T00:00:00"/>
    <x v="9"/>
    <x v="1"/>
    <n v="5121"/>
    <x v="3"/>
    <x v="9"/>
    <s v="512"/>
    <s v="Banque populaire - CC principal"/>
    <n v="240"/>
    <s v="LECLERC SELESTAT NORD RGLT FV 121"/>
    <s v="LECLERC SELESTAT NORD RGLT FV 121"/>
    <x v="498"/>
    <n v="0"/>
  </r>
  <r>
    <s v="BP"/>
    <s v="Banque Populaire - CC principal"/>
    <d v="2021-01-06T00:00:00"/>
    <x v="9"/>
    <x v="1"/>
    <n v="1641"/>
    <x v="4"/>
    <x v="10"/>
    <s v="164"/>
    <s v="EMPRUNT BANQUE POPULAIRE 700 000 € - 2017"/>
    <n v="107"/>
    <s v="EMPBP01"/>
    <s v="EMPRUNT BP MENSUALITE JANVIER 2018"/>
    <x v="499"/>
    <n v="0"/>
  </r>
  <r>
    <s v="BP"/>
    <s v="Banque Populaire - CC principal"/>
    <d v="2021-01-06T00:00:00"/>
    <x v="9"/>
    <x v="1"/>
    <n v="6166"/>
    <x v="1"/>
    <x v="6"/>
    <s v="616"/>
    <s v="Assurances emprunts"/>
    <n v="107"/>
    <s v="EMPBP01"/>
    <s v="EMPRUNT BP MENSUALITE JANVIER 2018"/>
    <x v="365"/>
    <n v="0"/>
  </r>
  <r>
    <s v="BP"/>
    <s v="Banque Populaire - CC principal"/>
    <d v="2021-01-06T00:00:00"/>
    <x v="9"/>
    <x v="1"/>
    <n v="66116"/>
    <x v="1"/>
    <x v="14"/>
    <s v="661"/>
    <s v="Intérêts des emprunts et dettes assimilés"/>
    <n v="107"/>
    <s v="EMPBP01"/>
    <s v="EMPRUNT BP MENSUALITE JANVIER 2018"/>
    <x v="500"/>
    <n v="0"/>
  </r>
  <r>
    <s v="BP"/>
    <s v="Banque Populaire - CC principal"/>
    <d v="2021-01-06T00:00:00"/>
    <x v="9"/>
    <x v="1"/>
    <n v="5121"/>
    <x v="3"/>
    <x v="9"/>
    <s v="512"/>
    <s v="Banque populaire - CC principal"/>
    <n v="107"/>
    <s v="EMPBP01"/>
    <s v="EMPRUNT BP MENSUALITE JANVIER 2018"/>
    <x v="0"/>
    <n v="6586.77"/>
  </r>
  <r>
    <s v="BP"/>
    <s v="Banque Populaire - CC principal"/>
    <d v="2021-01-10T00:00:00"/>
    <x v="9"/>
    <x v="1"/>
    <n v="6122"/>
    <x v="1"/>
    <x v="6"/>
    <s v="612"/>
    <s v="Crédit-bail mobilier"/>
    <n v="120"/>
    <s v="CITROEN"/>
    <s v="CITROEN - Redevance de crédit bail JANVIER 2018"/>
    <x v="387"/>
    <n v="0"/>
  </r>
  <r>
    <s v="BP"/>
    <s v="Banque Populaire - CC principal"/>
    <d v="2021-01-10T00:00:00"/>
    <x v="9"/>
    <x v="1"/>
    <n v="5121"/>
    <x v="3"/>
    <x v="9"/>
    <s v="512"/>
    <s v="Banque populaire - CC principal"/>
    <n v="120"/>
    <s v="CITROEN"/>
    <s v="CITROEN - Redevance de crédit bail JANVIER 2018"/>
    <x v="0"/>
    <n v="405"/>
  </r>
  <r>
    <s v="BP"/>
    <s v="Banque Populaire - CC principal"/>
    <d v="2021-01-12T00:00:00"/>
    <x v="9"/>
    <x v="1"/>
    <n v="6122"/>
    <x v="1"/>
    <x v="6"/>
    <s v="612"/>
    <s v="Crédit-bail mobilier"/>
    <n v="129"/>
    <s v="BOXER"/>
    <s v="BOXER - Redevance de crédit bail JANVIER 2018"/>
    <x v="419"/>
    <n v="0"/>
  </r>
  <r>
    <s v="BP"/>
    <s v="Banque Populaire - CC principal"/>
    <d v="2021-01-12T00:00:00"/>
    <x v="9"/>
    <x v="1"/>
    <n v="445661"/>
    <x v="0"/>
    <x v="2"/>
    <s v="445"/>
    <s v="TVA déductible 20% Débits"/>
    <n v="129"/>
    <s v="BOXER"/>
    <s v="BOXER - Redevance de crédit bail JANVIER 2018"/>
    <x v="420"/>
    <n v="0"/>
  </r>
  <r>
    <s v="BP"/>
    <s v="Banque Populaire - CC principal"/>
    <d v="2021-01-12T00:00:00"/>
    <x v="9"/>
    <x v="1"/>
    <n v="5121"/>
    <x v="3"/>
    <x v="9"/>
    <s v="512"/>
    <s v="Banque populaire - CC principal"/>
    <n v="129"/>
    <s v="BOXER"/>
    <s v="BOXER - Redevance de crédit bail JANVIER 2018"/>
    <x v="0"/>
    <n v="338.4"/>
  </r>
  <r>
    <s v="BP"/>
    <s v="Banque Populaire - CC principal"/>
    <d v="2021-01-13T00:00:00"/>
    <x v="9"/>
    <x v="1"/>
    <s v="411AUCHAN"/>
    <x v="0"/>
    <x v="12"/>
    <s v="411"/>
    <s v="AUCHAN CENTRALE D'ACHAT REGION EST"/>
    <n v="50"/>
    <s v="AUCHAN CENTRALE EST  RGLT FV 110"/>
    <s v="AUCHAN CENTRALE EST  RGLT FV 110"/>
    <x v="0"/>
    <n v="26078.639999999999"/>
  </r>
  <r>
    <s v="BP"/>
    <s v="Banque Populaire - CC principal"/>
    <d v="2021-01-13T00:00:00"/>
    <x v="9"/>
    <x v="1"/>
    <n v="5121"/>
    <x v="3"/>
    <x v="9"/>
    <s v="512"/>
    <s v="Banque populaire - CC principal"/>
    <n v="50"/>
    <s v="AUCHAN CENTRALE EST  RGLT FV 110"/>
    <s v="AUCHAN CENTRALE EST  RGLT FV 110"/>
    <x v="501"/>
    <n v="0"/>
  </r>
  <r>
    <s v="BP"/>
    <s v="Banque Populaire - CC principal"/>
    <d v="2021-01-13T00:00:00"/>
    <x v="9"/>
    <x v="1"/>
    <s v="401LGF"/>
    <x v="0"/>
    <x v="0"/>
    <s v="401"/>
    <s v="LG FRANCE"/>
    <n v="182"/>
    <s v="LG FRANCE RGLT FA 0039"/>
    <s v="LG FRANCE RGLT FA 0039"/>
    <x v="502"/>
    <n v="0"/>
  </r>
  <r>
    <s v="BP"/>
    <s v="Banque Populaire - CC principal"/>
    <d v="2021-01-13T00:00:00"/>
    <x v="9"/>
    <x v="1"/>
    <n v="5121"/>
    <x v="3"/>
    <x v="9"/>
    <s v="512"/>
    <s v="Banque populaire - CC principal"/>
    <n v="182"/>
    <s v="LG FRANCE RGLT FA 0039"/>
    <s v="LG FRANCE RGLT FA 0039"/>
    <x v="0"/>
    <n v="166331.1"/>
  </r>
  <r>
    <s v="BP"/>
    <s v="Banque Populaire - CC principal"/>
    <d v="2021-01-20T00:00:00"/>
    <x v="9"/>
    <x v="1"/>
    <n v="445511"/>
    <x v="0"/>
    <x v="2"/>
    <s v="445"/>
    <s v="TVA à décaisser en France"/>
    <n v="252"/>
    <s v="AD 364158"/>
    <s v="REGLEMENT TVA DECEMBRE 2017"/>
    <x v="503"/>
    <n v="0"/>
  </r>
  <r>
    <s v="BP"/>
    <s v="Banque Populaire - CC principal"/>
    <d v="2021-01-20T00:00:00"/>
    <x v="9"/>
    <x v="1"/>
    <n v="5121"/>
    <x v="3"/>
    <x v="9"/>
    <s v="512"/>
    <s v="Banque populaire - CC principal"/>
    <n v="252"/>
    <s v="AD 364158"/>
    <s v="REGLEMENT TVA DECEMBRE 2017"/>
    <x v="0"/>
    <n v="17493"/>
  </r>
  <r>
    <s v="BP"/>
    <s v="Banque Populaire - CC principal"/>
    <d v="2021-01-24T00:00:00"/>
    <x v="9"/>
    <x v="1"/>
    <s v="411CONRADAUD"/>
    <x v="0"/>
    <x v="12"/>
    <s v="411"/>
    <s v="CONRAD AUDIOVISUEL"/>
    <n v="153"/>
    <s v="CONRAD AUIOVISUEL RGLT FA 151"/>
    <s v="CONRAD AUIOVISUEL RGLT FA 151"/>
    <x v="0"/>
    <n v="57652"/>
  </r>
  <r>
    <s v="BP"/>
    <s v="Banque Populaire - CC principal"/>
    <d v="2021-01-24T00:00:00"/>
    <x v="9"/>
    <x v="1"/>
    <n v="5121"/>
    <x v="3"/>
    <x v="9"/>
    <s v="512"/>
    <s v="Banque populaire - CC principal"/>
    <n v="153"/>
    <s v="CONRAD AUIOVISUEL RGLT FA 151"/>
    <s v="CONRAD AUIOVISUEL RGLT FA 151"/>
    <x v="504"/>
    <n v="0"/>
  </r>
  <r>
    <s v="BP"/>
    <s v="Banque Populaire - CC principal"/>
    <d v="2021-01-29T00:00:00"/>
    <x v="9"/>
    <x v="1"/>
    <n v="580"/>
    <x v="3"/>
    <x v="8"/>
    <s v="580"/>
    <s v="Virements internes"/>
    <n v="188"/>
    <s v="RET DAB"/>
    <s v="RETRAIT ESPECES CAISSE SIEGE SOCIAL"/>
    <x v="505"/>
    <n v="0"/>
  </r>
  <r>
    <s v="BP"/>
    <s v="Banque Populaire - CC principal"/>
    <d v="2021-01-29T00:00:00"/>
    <x v="9"/>
    <x v="1"/>
    <n v="5121"/>
    <x v="3"/>
    <x v="9"/>
    <s v="512"/>
    <s v="Banque populaire - CC principal"/>
    <n v="188"/>
    <s v="RET DAB"/>
    <s v="RETRAIT ESPECES CAISSE SIEGE SOCIAL"/>
    <x v="0"/>
    <n v="400"/>
  </r>
  <r>
    <s v="BP"/>
    <s v="Banque Populaire - CC principal"/>
    <d v="2021-01-31T00:00:00"/>
    <x v="9"/>
    <x v="1"/>
    <s v="411DANGUILLAUME"/>
    <x v="0"/>
    <x v="12"/>
    <s v="411"/>
    <s v="ELECTRICITE DANGUILLAUME"/>
    <n v="53"/>
    <s v="RE00044"/>
    <s v="ELECTRICITE DANGUILLAUME RGLT FV 140"/>
    <x v="0"/>
    <n v="2681.28"/>
  </r>
  <r>
    <s v="BP"/>
    <s v="Banque Populaire - CC principal"/>
    <d v="2021-01-31T00:00:00"/>
    <x v="9"/>
    <x v="1"/>
    <n v="5121"/>
    <x v="3"/>
    <x v="9"/>
    <s v="512"/>
    <s v="Banque populaire - CC principal"/>
    <n v="53"/>
    <s v="RE00044"/>
    <s v="ELECTRICITE DANGUILLAUME RGLT FV 140"/>
    <x v="506"/>
    <n v="0"/>
  </r>
  <r>
    <s v="BP"/>
    <s v="Banque Populaire - CC principal"/>
    <d v="2021-01-31T00:00:00"/>
    <x v="9"/>
    <x v="1"/>
    <n v="6275"/>
    <x v="1"/>
    <x v="5"/>
    <s v="627"/>
    <s v="Frais sur effets"/>
    <n v="206"/>
    <s v="AP 547854"/>
    <s v="FRAIS ENCAISSEMENT EFFETS BP JANVIER 2018"/>
    <x v="507"/>
    <n v="0"/>
  </r>
  <r>
    <s v="BP"/>
    <s v="Banque Populaire - CC principal"/>
    <d v="2021-01-31T00:00:00"/>
    <x v="9"/>
    <x v="1"/>
    <n v="445661"/>
    <x v="0"/>
    <x v="2"/>
    <s v="445"/>
    <s v="TVA déductible 20% Débits"/>
    <n v="206"/>
    <s v="AP 547854"/>
    <s v="FRAIS ENCAISSEMENT EFFETS BP JANVIER 2018"/>
    <x v="508"/>
    <n v="0"/>
  </r>
  <r>
    <s v="BP"/>
    <s v="Banque Populaire - CC principal"/>
    <d v="2021-01-31T00:00:00"/>
    <x v="9"/>
    <x v="1"/>
    <n v="5121"/>
    <x v="3"/>
    <x v="9"/>
    <s v="512"/>
    <s v="Banque populaire - CC principal"/>
    <n v="206"/>
    <s v="AP 547854"/>
    <s v="FRAIS ENCAISSEMENT EFFETS BP JANVIER 2018"/>
    <x v="0"/>
    <n v="67.2"/>
  </r>
  <r>
    <s v="BP"/>
    <s v="Banque Populaire - CC principal"/>
    <d v="2021-01-31T00:00:00"/>
    <x v="9"/>
    <x v="1"/>
    <s v="421BALLAHI"/>
    <x v="0"/>
    <x v="13"/>
    <s v="421"/>
    <s v="BALLAHI NOHRA"/>
    <n v="273"/>
    <s v="Paye 0118"/>
    <s v="Règlement BALLAHI NOHRA"/>
    <x v="509"/>
    <n v="0"/>
  </r>
  <r>
    <s v="BP"/>
    <s v="Banque Populaire - CC principal"/>
    <d v="2021-01-31T00:00:00"/>
    <x v="9"/>
    <x v="1"/>
    <n v="5121"/>
    <x v="3"/>
    <x v="9"/>
    <s v="512"/>
    <s v="Banque populaire - CC principal"/>
    <n v="273"/>
    <s v="Paye 0118"/>
    <s v="Règlement BALLAHI NOHRA"/>
    <x v="0"/>
    <n v="1343.69"/>
  </r>
  <r>
    <s v="BP"/>
    <s v="Banque Populaire - CC principal"/>
    <d v="2021-01-31T00:00:00"/>
    <x v="9"/>
    <x v="1"/>
    <s v="421BELLANGER"/>
    <x v="0"/>
    <x v="13"/>
    <s v="421"/>
    <s v="BELLANGER AXEL"/>
    <n v="274"/>
    <s v="Paye 0118"/>
    <s v="Règlement BELLANGER AXEL"/>
    <x v="510"/>
    <n v="0"/>
  </r>
  <r>
    <s v="BP"/>
    <s v="Banque Populaire - CC principal"/>
    <d v="2021-01-31T00:00:00"/>
    <x v="9"/>
    <x v="1"/>
    <n v="5121"/>
    <x v="3"/>
    <x v="9"/>
    <s v="512"/>
    <s v="Banque populaire - CC principal"/>
    <n v="274"/>
    <s v="Paye 0118"/>
    <s v="Règlement BELLANGER AXEL"/>
    <x v="0"/>
    <n v="4195.4799999999996"/>
  </r>
  <r>
    <s v="BP"/>
    <s v="Banque Populaire - CC principal"/>
    <d v="2021-01-31T00:00:00"/>
    <x v="9"/>
    <x v="1"/>
    <s v="421BOURIEZ"/>
    <x v="0"/>
    <x v="13"/>
    <s v="421"/>
    <s v="BOURIEZ ERIC"/>
    <n v="275"/>
    <s v="Paye 0118"/>
    <s v="Règlement BOURIEZ ERIC"/>
    <x v="511"/>
    <n v="0"/>
  </r>
  <r>
    <s v="BP"/>
    <s v="Banque Populaire - CC principal"/>
    <d v="2021-01-31T00:00:00"/>
    <x v="9"/>
    <x v="1"/>
    <n v="5121"/>
    <x v="3"/>
    <x v="9"/>
    <s v="512"/>
    <s v="Banque populaire - CC principal"/>
    <n v="275"/>
    <s v="Paye 0118"/>
    <s v="Règlement BOURIEZ ERIC"/>
    <x v="0"/>
    <n v="2216.29"/>
  </r>
  <r>
    <s v="BP"/>
    <s v="Banque Populaire - CC principal"/>
    <d v="2021-01-31T00:00:00"/>
    <x v="9"/>
    <x v="1"/>
    <s v="421BOUVROT"/>
    <x v="0"/>
    <x v="13"/>
    <s v="421"/>
    <s v="BOUVROT BERNARD"/>
    <n v="276"/>
    <s v="Paye 0118"/>
    <s v="Règlement BOUVROT BERNARD"/>
    <x v="512"/>
    <n v="0"/>
  </r>
  <r>
    <s v="BP"/>
    <s v="Banque Populaire - CC principal"/>
    <d v="2021-01-31T00:00:00"/>
    <x v="9"/>
    <x v="1"/>
    <n v="5121"/>
    <x v="3"/>
    <x v="9"/>
    <s v="512"/>
    <s v="Banque populaire - CC principal"/>
    <n v="276"/>
    <s v="Paye 0118"/>
    <s v="Règlement BOUVROT BERNARD"/>
    <x v="0"/>
    <n v="2587.41"/>
  </r>
  <r>
    <s v="BP"/>
    <s v="Banque Populaire - CC principal"/>
    <d v="2021-01-31T00:00:00"/>
    <x v="9"/>
    <x v="1"/>
    <s v="421CHARRIER"/>
    <x v="0"/>
    <x v="13"/>
    <s v="421"/>
    <s v="CHARRIER PATRICK"/>
    <n v="277"/>
    <s v="Paye 0118"/>
    <s v="Règlement CHARRIER PATRICK"/>
    <x v="513"/>
    <n v="0"/>
  </r>
  <r>
    <s v="BP"/>
    <s v="Banque Populaire - CC principal"/>
    <d v="2021-01-31T00:00:00"/>
    <x v="9"/>
    <x v="1"/>
    <n v="5121"/>
    <x v="3"/>
    <x v="9"/>
    <s v="512"/>
    <s v="Banque populaire - CC principal"/>
    <n v="277"/>
    <s v="Paye 0118"/>
    <s v="Règlement CHARRIER PATRICK"/>
    <x v="0"/>
    <n v="2331.98"/>
  </r>
  <r>
    <s v="BP"/>
    <s v="Banque Populaire - CC principal"/>
    <d v="2021-01-31T00:00:00"/>
    <x v="9"/>
    <x v="1"/>
    <s v="421CLEMENT"/>
    <x v="0"/>
    <x v="13"/>
    <s v="421"/>
    <s v="CLEMENT LOUIS"/>
    <n v="278"/>
    <s v="Paye 0118"/>
    <s v="Règlement CLEMENT LOUIS"/>
    <x v="514"/>
    <n v="0"/>
  </r>
  <r>
    <s v="BP"/>
    <s v="Banque Populaire - CC principal"/>
    <d v="2021-01-31T00:00:00"/>
    <x v="9"/>
    <x v="1"/>
    <n v="5121"/>
    <x v="3"/>
    <x v="9"/>
    <s v="512"/>
    <s v="Banque populaire - CC principal"/>
    <n v="278"/>
    <s v="Paye 0118"/>
    <s v="Règlement CLEMENT LOUIS"/>
    <x v="0"/>
    <n v="3023.12"/>
  </r>
  <r>
    <s v="BP"/>
    <s v="Banque Populaire - CC principal"/>
    <d v="2021-01-31T00:00:00"/>
    <x v="9"/>
    <x v="1"/>
    <s v="421DARRAZ"/>
    <x v="0"/>
    <x v="13"/>
    <s v="421"/>
    <s v="DARRAZ SALAH"/>
    <n v="279"/>
    <s v="Paye 0118"/>
    <s v="Règlement DARRAZ SALAH"/>
    <x v="515"/>
    <n v="0"/>
  </r>
  <r>
    <s v="BP"/>
    <s v="Banque Populaire - CC principal"/>
    <d v="2021-01-31T00:00:00"/>
    <x v="9"/>
    <x v="1"/>
    <n v="5121"/>
    <x v="3"/>
    <x v="9"/>
    <s v="512"/>
    <s v="Banque populaire - CC principal"/>
    <n v="279"/>
    <s v="Paye 0118"/>
    <s v="Règlement DARRAZ SALAH"/>
    <x v="0"/>
    <n v="1551.17"/>
  </r>
  <r>
    <s v="BP"/>
    <s v="Banque Populaire - CC principal"/>
    <d v="2021-01-31T00:00:00"/>
    <x v="9"/>
    <x v="1"/>
    <s v="421DEMERLEY"/>
    <x v="0"/>
    <x v="13"/>
    <s v="421"/>
    <s v="DEMERLEY SOPHIE"/>
    <n v="280"/>
    <s v="Paye 0118"/>
    <s v="Règlement DEMERLEY SOPHIE"/>
    <x v="516"/>
    <n v="0"/>
  </r>
  <r>
    <s v="BP"/>
    <s v="Banque Populaire - CC principal"/>
    <d v="2021-01-31T00:00:00"/>
    <x v="9"/>
    <x v="1"/>
    <n v="5121"/>
    <x v="3"/>
    <x v="9"/>
    <s v="512"/>
    <s v="Banque populaire - CC principal"/>
    <n v="280"/>
    <s v="Paye 0118"/>
    <s v="Règlement DEMERLEY SOPHIE"/>
    <x v="0"/>
    <n v="2199.85"/>
  </r>
  <r>
    <s v="BP"/>
    <s v="Banque Populaire - CC principal"/>
    <d v="2021-01-31T00:00:00"/>
    <x v="9"/>
    <x v="1"/>
    <s v="421ESSAIDI"/>
    <x v="0"/>
    <x v="13"/>
    <s v="421"/>
    <s v="ESSAIDI MOHAMED"/>
    <n v="281"/>
    <s v="Paye 0118"/>
    <s v="Règlement ESSAIDI MOHAMED"/>
    <x v="517"/>
    <n v="0"/>
  </r>
  <r>
    <s v="BP"/>
    <s v="Banque Populaire - CC principal"/>
    <d v="2021-01-31T00:00:00"/>
    <x v="9"/>
    <x v="1"/>
    <n v="5121"/>
    <x v="3"/>
    <x v="9"/>
    <s v="512"/>
    <s v="Banque populaire - CC principal"/>
    <n v="281"/>
    <s v="Paye 0118"/>
    <s v="Banque Banque Populaire CC principal"/>
    <x v="0"/>
    <n v="1343.68"/>
  </r>
  <r>
    <s v="BP"/>
    <s v="Banque Populaire - CC principal"/>
    <d v="2021-01-31T00:00:00"/>
    <x v="9"/>
    <x v="1"/>
    <s v="421FABRE"/>
    <x v="0"/>
    <x v="13"/>
    <s v="421"/>
    <s v="FABRE DANIEL"/>
    <n v="282"/>
    <s v="Paye 0118"/>
    <s v="Règlement FABRE DANIEL"/>
    <x v="518"/>
    <n v="0"/>
  </r>
  <r>
    <s v="BP"/>
    <s v="Banque Populaire - CC principal"/>
    <d v="2021-01-31T00:00:00"/>
    <x v="9"/>
    <x v="1"/>
    <n v="5121"/>
    <x v="3"/>
    <x v="9"/>
    <s v="512"/>
    <s v="Banque populaire - CC principal"/>
    <n v="282"/>
    <s v="Paye 0118"/>
    <s v="Banque Banque Populaire CC principal"/>
    <x v="0"/>
    <n v="3193.88"/>
  </r>
  <r>
    <s v="BP"/>
    <s v="Banque Populaire - CC principal"/>
    <d v="2021-01-31T00:00:00"/>
    <x v="9"/>
    <x v="1"/>
    <s v="421FREMONT"/>
    <x v="0"/>
    <x v="13"/>
    <s v="421"/>
    <s v="FREMONT ANDRE"/>
    <n v="283"/>
    <s v="Paye 0118"/>
    <s v="Règlement FREMONT ANDRE"/>
    <x v="519"/>
    <n v="0"/>
  </r>
  <r>
    <s v="BP"/>
    <s v="Banque Populaire - CC principal"/>
    <d v="2021-01-31T00:00:00"/>
    <x v="9"/>
    <x v="1"/>
    <n v="5121"/>
    <x v="3"/>
    <x v="9"/>
    <s v="512"/>
    <s v="Banque populaire - CC principal"/>
    <n v="283"/>
    <s v="Paye 0118"/>
    <s v="Banque Banque Populaire CC principal"/>
    <x v="0"/>
    <n v="1467.23"/>
  </r>
  <r>
    <s v="BP"/>
    <s v="Banque Populaire - CC principal"/>
    <d v="2021-01-31T00:00:00"/>
    <x v="9"/>
    <x v="1"/>
    <s v="421LECOUVREUR"/>
    <x v="0"/>
    <x v="13"/>
    <s v="421"/>
    <s v="LECOUVREUR ANNE"/>
    <n v="284"/>
    <s v="Paye 0118"/>
    <s v="Règlement LECOUVREUR ANNE"/>
    <x v="520"/>
    <n v="0"/>
  </r>
  <r>
    <s v="BP"/>
    <s v="Banque Populaire - CC principal"/>
    <d v="2021-01-31T00:00:00"/>
    <x v="9"/>
    <x v="1"/>
    <n v="5121"/>
    <x v="3"/>
    <x v="9"/>
    <s v="512"/>
    <s v="Banque populaire - CC principal"/>
    <n v="284"/>
    <s v="Paye 0118"/>
    <s v="Banque Banque Populaire CC principal"/>
    <x v="0"/>
    <n v="3055.16"/>
  </r>
  <r>
    <s v="BP"/>
    <s v="Banque Populaire - CC principal"/>
    <d v="2021-01-31T00:00:00"/>
    <x v="9"/>
    <x v="1"/>
    <s v="421LEDOGAR"/>
    <x v="0"/>
    <x v="13"/>
    <s v="421"/>
    <s v="LEDOGAR DENIS"/>
    <n v="285"/>
    <s v="Paye 0118"/>
    <s v="Règlement LEDOGAR DENIS"/>
    <x v="521"/>
    <n v="0"/>
  </r>
  <r>
    <s v="BP"/>
    <s v="Banque Populaire - CC principal"/>
    <d v="2021-01-31T00:00:00"/>
    <x v="9"/>
    <x v="1"/>
    <n v="5121"/>
    <x v="3"/>
    <x v="9"/>
    <s v="512"/>
    <s v="Banque populaire - CC principal"/>
    <n v="285"/>
    <s v="Paye 0118"/>
    <s v="Banque Banque Populaire CC principal"/>
    <x v="0"/>
    <n v="1274.17"/>
  </r>
  <r>
    <s v="BP"/>
    <s v="Banque Populaire - CC principal"/>
    <d v="2021-01-31T00:00:00"/>
    <x v="9"/>
    <x v="1"/>
    <s v="421LEDUC"/>
    <x v="0"/>
    <x v="13"/>
    <s v="421"/>
    <s v="LEDUC ELISABETH"/>
    <n v="286"/>
    <s v="Paye 0118"/>
    <s v="Règlement LEDUC ELISABETH"/>
    <x v="522"/>
    <n v="0"/>
  </r>
  <r>
    <s v="BP"/>
    <s v="Banque Populaire - CC principal"/>
    <d v="2021-01-31T00:00:00"/>
    <x v="9"/>
    <x v="1"/>
    <n v="5121"/>
    <x v="3"/>
    <x v="9"/>
    <s v="512"/>
    <s v="Banque populaire - CC principal"/>
    <n v="286"/>
    <s v="Paye 0118"/>
    <s v="Banque Banque Populaire CC principal"/>
    <x v="0"/>
    <n v="2109.7800000000002"/>
  </r>
  <r>
    <s v="BP"/>
    <s v="Banque Populaire - CC principal"/>
    <d v="2021-01-31T00:00:00"/>
    <x v="9"/>
    <x v="1"/>
    <s v="421MEYER"/>
    <x v="0"/>
    <x v="13"/>
    <s v="421"/>
    <s v="MEYER LUDIVINE"/>
    <n v="287"/>
    <s v="Paye 0118"/>
    <s v="Règlement MEYER LUDIVINE"/>
    <x v="523"/>
    <n v="0"/>
  </r>
  <r>
    <s v="BP"/>
    <s v="Banque Populaire - CC principal"/>
    <d v="2021-01-31T00:00:00"/>
    <x v="9"/>
    <x v="1"/>
    <n v="5121"/>
    <x v="3"/>
    <x v="9"/>
    <s v="512"/>
    <s v="Banque populaire - CC principal"/>
    <n v="287"/>
    <s v="Paye 0118"/>
    <s v="Banque Banque Populaire CC principal"/>
    <x v="0"/>
    <n v="1312.79"/>
  </r>
  <r>
    <s v="BP"/>
    <s v="Banque Populaire - CC principal"/>
    <d v="2021-01-31T00:00:00"/>
    <x v="9"/>
    <x v="1"/>
    <s v="421PANZA"/>
    <x v="0"/>
    <x v="13"/>
    <s v="421"/>
    <s v="PANZA NICOLE"/>
    <n v="288"/>
    <s v="Paye 0118"/>
    <s v="Règlement PANZA NICOLE"/>
    <x v="524"/>
    <n v="0"/>
  </r>
  <r>
    <s v="BP"/>
    <s v="Banque Populaire - CC principal"/>
    <d v="2021-01-31T00:00:00"/>
    <x v="9"/>
    <x v="1"/>
    <n v="5121"/>
    <x v="3"/>
    <x v="9"/>
    <s v="512"/>
    <s v="Banque populaire - CC principal"/>
    <n v="288"/>
    <s v="Paye 0118"/>
    <s v="Banque Banque Populaire CC principal"/>
    <x v="0"/>
    <n v="773"/>
  </r>
  <r>
    <s v="BP"/>
    <s v="Banque Populaire - CC principal"/>
    <d v="2021-01-31T00:00:00"/>
    <x v="9"/>
    <x v="1"/>
    <s v="421PRUVOST"/>
    <x v="0"/>
    <x v="13"/>
    <s v="421"/>
    <s v="PRUVOST SYLVIE"/>
    <n v="289"/>
    <s v="Paye 0118"/>
    <s v="Règlement PRUVOST SYLVIE"/>
    <x v="523"/>
    <n v="0"/>
  </r>
  <r>
    <s v="BP"/>
    <s v="Banque Populaire - CC principal"/>
    <d v="2021-01-31T00:00:00"/>
    <x v="9"/>
    <x v="1"/>
    <n v="5121"/>
    <x v="3"/>
    <x v="9"/>
    <s v="512"/>
    <s v="Banque populaire - CC principal"/>
    <n v="289"/>
    <s v="Paye 0118"/>
    <s v="Banque Banque Populaire CC principal"/>
    <x v="0"/>
    <n v="1312.79"/>
  </r>
  <r>
    <s v="BP"/>
    <s v="Banque Populaire - CC principal"/>
    <d v="2021-01-31T00:00:00"/>
    <x v="9"/>
    <x v="1"/>
    <s v="421SCHULLER"/>
    <x v="0"/>
    <x v="13"/>
    <s v="421"/>
    <s v="SCHULLER GEORGES"/>
    <n v="290"/>
    <s v="Paye 0118"/>
    <s v="Règlement SCHULLER GEORGES"/>
    <x v="525"/>
    <n v="0"/>
  </r>
  <r>
    <s v="BP"/>
    <s v="Banque Populaire - CC principal"/>
    <d v="2021-01-31T00:00:00"/>
    <x v="9"/>
    <x v="1"/>
    <n v="5121"/>
    <x v="3"/>
    <x v="9"/>
    <s v="512"/>
    <s v="Banque populaire - CC principal"/>
    <n v="290"/>
    <s v="Paye 0118"/>
    <s v="Banque Banque Populaire CC principal"/>
    <x v="0"/>
    <n v="2975.05"/>
  </r>
  <r>
    <s v="BP"/>
    <s v="Banque Populaire - CC principal"/>
    <d v="2021-01-31T00:00:00"/>
    <x v="9"/>
    <x v="1"/>
    <s v="421TOUATI"/>
    <x v="0"/>
    <x v="13"/>
    <s v="421"/>
    <s v="TOUATI ZOHRA"/>
    <n v="291"/>
    <s v="Paye 0118"/>
    <s v="Règlement TOUATI ZOHRA"/>
    <x v="526"/>
    <n v="0"/>
  </r>
  <r>
    <s v="BP"/>
    <s v="Banque Populaire - CC principal"/>
    <d v="2021-01-31T00:00:00"/>
    <x v="9"/>
    <x v="1"/>
    <n v="5121"/>
    <x v="3"/>
    <x v="9"/>
    <s v="512"/>
    <s v="Banque populaire - CC principal"/>
    <n v="291"/>
    <s v="Paye 0118"/>
    <s v="Banque Banque Populaire CC principal"/>
    <x v="0"/>
    <n v="608.24"/>
  </r>
  <r>
    <s v="BP"/>
    <s v="Banque Populaire - CC principal"/>
    <d v="2021-01-31T00:00:00"/>
    <x v="9"/>
    <x v="1"/>
    <n v="4372"/>
    <x v="0"/>
    <x v="15"/>
    <s v="437"/>
    <s v="Mutuelle"/>
    <n v="332"/>
    <m/>
    <s v="REGLEMENT MUTUELLE JANVIER 2018"/>
    <x v="527"/>
    <n v="0"/>
  </r>
  <r>
    <s v="BP"/>
    <s v="Banque Populaire - CC principal"/>
    <d v="2021-01-31T00:00:00"/>
    <x v="9"/>
    <x v="1"/>
    <n v="5121"/>
    <x v="3"/>
    <x v="9"/>
    <s v="512"/>
    <s v="Banque populaire - CC principal"/>
    <n v="332"/>
    <m/>
    <s v="REGLEMENT MUTUELLE JANVIER 2018"/>
    <x v="0"/>
    <n v="5141.34"/>
  </r>
  <r>
    <s v="BP"/>
    <s v="Banque Populaire - CC principal"/>
    <d v="2021-01-31T00:00:00"/>
    <x v="9"/>
    <x v="1"/>
    <n v="4373"/>
    <x v="0"/>
    <x v="15"/>
    <s v="437"/>
    <s v="Caisses Retraites"/>
    <n v="335"/>
    <m/>
    <s v="REGLEMENT PREVOYANCE JANVIER 2018"/>
    <x v="528"/>
    <n v="0"/>
  </r>
  <r>
    <s v="BP"/>
    <s v="Banque Populaire - CC principal"/>
    <d v="2021-01-31T00:00:00"/>
    <x v="9"/>
    <x v="1"/>
    <n v="5121"/>
    <x v="3"/>
    <x v="9"/>
    <s v="512"/>
    <s v="Banque populaire - CC principal"/>
    <n v="335"/>
    <m/>
    <s v="REGLEMENT PREVOYANCE JANVIER 2018"/>
    <x v="0"/>
    <n v="1007.3"/>
  </r>
  <r>
    <s v="BP"/>
    <s v="Banque Populaire - CC principal"/>
    <d v="2021-02-02T00:00:00"/>
    <x v="10"/>
    <x v="1"/>
    <s v="411AUCHAN"/>
    <x v="0"/>
    <x v="12"/>
    <s v="411"/>
    <s v="AUCHAN CENTRALE D'ACHAT REGION EST"/>
    <n v="54"/>
    <s v="RE00045"/>
    <s v="AUCHAN CENTRALE EST RGLT FV 134"/>
    <x v="0"/>
    <n v="25139.37"/>
  </r>
  <r>
    <s v="BP"/>
    <s v="Banque Populaire - CC principal"/>
    <d v="2021-02-02T00:00:00"/>
    <x v="10"/>
    <x v="1"/>
    <n v="5121"/>
    <x v="3"/>
    <x v="9"/>
    <s v="512"/>
    <s v="Banque populaire - CC principal"/>
    <n v="54"/>
    <s v="RE00045"/>
    <s v="AUCHAN CENTRALE EST RGLT FV 134"/>
    <x v="529"/>
    <n v="0"/>
  </r>
  <r>
    <s v="BP"/>
    <s v="Banque Populaire - CC principal"/>
    <d v="2021-02-05T00:00:00"/>
    <x v="10"/>
    <x v="1"/>
    <s v="411CORA681"/>
    <x v="0"/>
    <x v="12"/>
    <s v="411"/>
    <s v="CORA COLMAR"/>
    <n v="64"/>
    <s v="CORA COLMAR RISTOURNE 2018 AVOIR 0015"/>
    <s v="CORA COLMAR RISTOURNE 2018 AVOIR 0015"/>
    <x v="530"/>
    <n v="0"/>
  </r>
  <r>
    <s v="BP"/>
    <s v="Banque Populaire - CC principal"/>
    <d v="2021-02-05T00:00:00"/>
    <x v="10"/>
    <x v="1"/>
    <n v="5121"/>
    <x v="3"/>
    <x v="9"/>
    <s v="512"/>
    <s v="Banque populaire - CC principal"/>
    <n v="64"/>
    <s v="CORA COLMAR RISTOURNE 2018 AVOIR 0015"/>
    <s v="CORA COLMAR RISTOURNE 2018 AVOIR 0015"/>
    <x v="0"/>
    <n v="691.46"/>
  </r>
  <r>
    <s v="BP"/>
    <s v="Banque Populaire - CC principal"/>
    <d v="2021-02-05T00:00:00"/>
    <x v="10"/>
    <x v="1"/>
    <s v="411CORA682"/>
    <x v="0"/>
    <x v="12"/>
    <s v="411"/>
    <s v="CORA DORNACH"/>
    <n v="65"/>
    <s v="CORA DORNACH RISTOURNE 2018 AVOIR 014"/>
    <s v="CORA DORNACH RISTOURNE 2018 AVOIR 014"/>
    <x v="531"/>
    <n v="0"/>
  </r>
  <r>
    <s v="BP"/>
    <s v="Banque Populaire - CC principal"/>
    <d v="2021-02-05T00:00:00"/>
    <x v="10"/>
    <x v="1"/>
    <n v="5121"/>
    <x v="3"/>
    <x v="9"/>
    <s v="512"/>
    <s v="Banque populaire - CC principal"/>
    <n v="65"/>
    <s v="CORA DORNACH RISTOURNE 2018 AVOIR 014"/>
    <s v="CORA DORNACH RISTOURNE 2018 AVOIR 014"/>
    <x v="0"/>
    <n v="592.63"/>
  </r>
  <r>
    <s v="BP"/>
    <s v="Banque Populaire - CC principal"/>
    <d v="2021-02-05T00:00:00"/>
    <x v="10"/>
    <x v="1"/>
    <s v="411CORA671"/>
    <x v="0"/>
    <x v="12"/>
    <s v="411"/>
    <s v="CORA STRASBOURG"/>
    <n v="66"/>
    <s v="CORA STRASBOURG RISTOURNE 2017 AVOIR 011"/>
    <s v="CORA STRASBOURG RISTOURNE 2017 AVOIR 011"/>
    <x v="532"/>
    <n v="0"/>
  </r>
  <r>
    <s v="BP"/>
    <s v="Banque Populaire - CC principal"/>
    <d v="2021-02-05T00:00:00"/>
    <x v="10"/>
    <x v="1"/>
    <n v="5121"/>
    <x v="3"/>
    <x v="9"/>
    <s v="512"/>
    <s v="Banque populaire - CC principal"/>
    <n v="66"/>
    <s v="CORA STRASBOURG RISTOURNE 2017 AVOIR 011"/>
    <s v="CORA STRASBOURG RISTOURNE 2017 AVOIR 011"/>
    <x v="0"/>
    <n v="1190.1099999999999"/>
  </r>
  <r>
    <s v="BP"/>
    <s v="Banque Populaire - CC principal"/>
    <d v="2021-02-05T00:00:00"/>
    <x v="10"/>
    <x v="1"/>
    <s v="411CORA551"/>
    <x v="0"/>
    <x v="12"/>
    <s v="411"/>
    <s v="CORA VERDUN"/>
    <n v="67"/>
    <s v="CORA VERDUN RISTOURNE 2017 AVOIR 0016"/>
    <s v="CORA VERDUN RISTOURNE 2017 AVOIR 0016"/>
    <x v="533"/>
    <n v="0"/>
  </r>
  <r>
    <s v="BP"/>
    <s v="Banque Populaire - CC principal"/>
    <d v="2021-02-05T00:00:00"/>
    <x v="10"/>
    <x v="1"/>
    <n v="5121"/>
    <x v="3"/>
    <x v="9"/>
    <s v="512"/>
    <s v="Banque populaire - CC principal"/>
    <n v="67"/>
    <s v="CORA VERDUN RISTOURNE 2017 AVOIR 0016"/>
    <s v="CORA VERDUN RISTOURNE 2017 AVOIR 0016"/>
    <x v="0"/>
    <n v="328"/>
  </r>
  <r>
    <s v="BP"/>
    <s v="Banque Populaire - CC principal"/>
    <d v="2021-02-05T00:00:00"/>
    <x v="10"/>
    <x v="1"/>
    <s v="411AUCHAN"/>
    <x v="0"/>
    <x v="12"/>
    <s v="411"/>
    <s v="AUCHAN CENTRALE D'ACHAT REGION EST"/>
    <n v="154"/>
    <s v="RISTOURNE 2017 AUCHAN CENTRALE EST AVOIR 0012"/>
    <s v="RISTOURNE 2017 AUCHAN CENTRALE EST AVOIR 0012"/>
    <x v="534"/>
    <n v="0"/>
  </r>
  <r>
    <s v="BP"/>
    <s v="Banque Populaire - CC principal"/>
    <d v="2021-02-05T00:00:00"/>
    <x v="10"/>
    <x v="1"/>
    <n v="5121"/>
    <x v="3"/>
    <x v="9"/>
    <s v="512"/>
    <s v="Banque populaire - CC principal"/>
    <n v="154"/>
    <s v="RISTOURNE 2017 AUCHAN CENTRALE EST AVOIR 0012"/>
    <s v="RISTOURNE 2017 AUCHAN CENTRALE EST AVOIR 0012"/>
    <x v="0"/>
    <n v="1901.78"/>
  </r>
  <r>
    <s v="BP"/>
    <s v="Banque Populaire - CC principal"/>
    <d v="2021-02-05T00:00:00"/>
    <x v="10"/>
    <x v="1"/>
    <s v="411CORA081"/>
    <x v="0"/>
    <x v="12"/>
    <s v="411"/>
    <s v="CORA VILLERS SEMEUSE"/>
    <n v="213"/>
    <s v="CORA VILLERS SEMEUSE RGLT FV 129"/>
    <s v="CORA VILLERS SEMEUSE RGLT FV 129"/>
    <x v="0"/>
    <n v="38946.07"/>
  </r>
  <r>
    <s v="BP"/>
    <s v="Banque Populaire - CC principal"/>
    <d v="2021-02-05T00:00:00"/>
    <x v="10"/>
    <x v="1"/>
    <n v="5121"/>
    <x v="3"/>
    <x v="9"/>
    <s v="512"/>
    <s v="Banque populaire - CC principal"/>
    <n v="213"/>
    <s v="CORA VILLERS SEMEUSE RGLT FV 129"/>
    <s v="CORA VILLERS SEMEUSE RGLT FV 129"/>
    <x v="535"/>
    <n v="0"/>
  </r>
  <r>
    <s v="BP"/>
    <s v="Banque Populaire - CC principal"/>
    <d v="2021-02-05T00:00:00"/>
    <x v="10"/>
    <x v="1"/>
    <s v="411CORA521"/>
    <x v="0"/>
    <x v="12"/>
    <s v="411"/>
    <s v="CORA SAINT DIZIER"/>
    <n v="217"/>
    <s v="CORA SAINT DIZIER RGLT FV 131"/>
    <s v="CORA SAINT DIZIER RGLT FV 131"/>
    <x v="0"/>
    <n v="30225.360000000001"/>
  </r>
  <r>
    <s v="BP"/>
    <s v="Banque Populaire - CC principal"/>
    <d v="2021-02-05T00:00:00"/>
    <x v="10"/>
    <x v="1"/>
    <n v="5121"/>
    <x v="3"/>
    <x v="9"/>
    <s v="512"/>
    <s v="Banque populaire - CC principal"/>
    <n v="217"/>
    <s v="CORA SAINT DIZIER RGLT FV 131"/>
    <s v="LECLERC SEDAN RGLT FV 0091"/>
    <x v="536"/>
    <n v="0"/>
  </r>
  <r>
    <s v="BP"/>
    <s v="Banque Populaire - CC principal"/>
    <d v="2021-02-05T00:00:00"/>
    <x v="10"/>
    <x v="1"/>
    <s v="411CORA671"/>
    <x v="0"/>
    <x v="12"/>
    <s v="411"/>
    <s v="CORA STRASBOURG"/>
    <n v="218"/>
    <s v="CORA STRASBOURG RGLT FV 132"/>
    <s v="CORA STRASBOURG RGLT FV 132"/>
    <x v="0"/>
    <n v="55969.8"/>
  </r>
  <r>
    <s v="BP"/>
    <s v="Banque Populaire - CC principal"/>
    <d v="2021-02-05T00:00:00"/>
    <x v="10"/>
    <x v="1"/>
    <n v="5121"/>
    <x v="3"/>
    <x v="9"/>
    <s v="512"/>
    <s v="Banque populaire - CC principal"/>
    <n v="218"/>
    <s v="CORA STRASBOURG RGLT FV 132"/>
    <s v="CORA STRASBOURG RGLT FV 132"/>
    <x v="537"/>
    <n v="0"/>
  </r>
  <r>
    <s v="BP"/>
    <s v="Banque Populaire - CC principal"/>
    <d v="2021-02-05T00:00:00"/>
    <x v="10"/>
    <x v="1"/>
    <s v="411CORA681"/>
    <x v="0"/>
    <x v="12"/>
    <s v="411"/>
    <s v="CORA COLMAR"/>
    <n v="222"/>
    <s v="CORA COLMAR RGLT FV 137"/>
    <s v="CORA COLMAR RGLT FV 137"/>
    <x v="0"/>
    <n v="34230.550000000003"/>
  </r>
  <r>
    <s v="BP"/>
    <s v="Banque Populaire - CC principal"/>
    <d v="2021-02-05T00:00:00"/>
    <x v="10"/>
    <x v="1"/>
    <n v="5121"/>
    <x v="3"/>
    <x v="9"/>
    <s v="512"/>
    <s v="Banque populaire - CC principal"/>
    <n v="222"/>
    <s v="CORA COLMAR RGLT FV 137"/>
    <s v="CORA COLMAR RGLT FV 137"/>
    <x v="538"/>
    <n v="0"/>
  </r>
  <r>
    <s v="BP"/>
    <s v="Banque Populaire - CC principal"/>
    <d v="2021-02-05T00:00:00"/>
    <x v="10"/>
    <x v="1"/>
    <s v="411CORA682"/>
    <x v="0"/>
    <x v="12"/>
    <s v="411"/>
    <s v="CORA DORNACH"/>
    <n v="223"/>
    <s v="CORA DORNACH RGLT FV 138"/>
    <s v="CORA DORNACH RGLT FV 138"/>
    <x v="0"/>
    <n v="57347.14"/>
  </r>
  <r>
    <s v="BP"/>
    <s v="Banque Populaire - CC principal"/>
    <d v="2021-02-05T00:00:00"/>
    <x v="10"/>
    <x v="1"/>
    <n v="5121"/>
    <x v="3"/>
    <x v="9"/>
    <s v="512"/>
    <s v="Banque populaire - CC principal"/>
    <n v="223"/>
    <s v="CORA DORNACH RGLT FV 138"/>
    <s v="CORA DORNACH RGLT FV 138"/>
    <x v="539"/>
    <n v="0"/>
  </r>
  <r>
    <s v="BP"/>
    <s v="Banque Populaire - CC principal"/>
    <d v="2021-02-05T00:00:00"/>
    <x v="10"/>
    <x v="1"/>
    <s v="411CORA683"/>
    <x v="0"/>
    <x v="12"/>
    <s v="411"/>
    <s v="CORA WITTENHEIM"/>
    <n v="226"/>
    <s v="CORA WITTENHEIM RGLT FV 136"/>
    <s v="CORA WITTENHEIM RGLT FV 136"/>
    <x v="0"/>
    <n v="66320.44"/>
  </r>
  <r>
    <s v="BP"/>
    <s v="Banque Populaire - CC principal"/>
    <d v="2021-02-05T00:00:00"/>
    <x v="10"/>
    <x v="1"/>
    <n v="5121"/>
    <x v="3"/>
    <x v="9"/>
    <s v="512"/>
    <s v="Banque populaire - CC principal"/>
    <n v="226"/>
    <s v="CORA WITTENHEIM RGLT FV 136"/>
    <s v="CORA WITTENHEIM RGLT FV 136"/>
    <x v="540"/>
    <n v="0"/>
  </r>
  <r>
    <s v="BP"/>
    <s v="Banque Populaire - CC principal"/>
    <d v="2021-02-06T00:00:00"/>
    <x v="10"/>
    <x v="1"/>
    <n v="1641"/>
    <x v="4"/>
    <x v="10"/>
    <s v="164"/>
    <s v="EMPRUNT BANQUE POPULAIRE 700 000 € - 2017"/>
    <n v="108"/>
    <s v="EMPBP01"/>
    <s v="EMPRUNT BP MENSUALITE FEVRIER 2018"/>
    <x v="541"/>
    <n v="0"/>
  </r>
  <r>
    <s v="BP"/>
    <s v="Banque Populaire - CC principal"/>
    <d v="2021-02-06T00:00:00"/>
    <x v="10"/>
    <x v="1"/>
    <n v="6166"/>
    <x v="1"/>
    <x v="6"/>
    <s v="616"/>
    <s v="Assurances emprunts"/>
    <n v="108"/>
    <s v="EMPBP01"/>
    <s v="EMPRUNT BP MENSUALITE FEVRIER 2018"/>
    <x v="365"/>
    <n v="0"/>
  </r>
  <r>
    <s v="BP"/>
    <s v="Banque Populaire - CC principal"/>
    <d v="2021-02-06T00:00:00"/>
    <x v="10"/>
    <x v="1"/>
    <n v="66116"/>
    <x v="1"/>
    <x v="14"/>
    <s v="661"/>
    <s v="Intérêts des emprunts et dettes assimilés"/>
    <n v="108"/>
    <s v="EMPBP01"/>
    <s v="EMPRUNT BP MENSUALITE FEVRIER 2018"/>
    <x v="542"/>
    <n v="0"/>
  </r>
  <r>
    <s v="BP"/>
    <s v="Banque Populaire - CC principal"/>
    <d v="2021-02-06T00:00:00"/>
    <x v="10"/>
    <x v="1"/>
    <n v="5121"/>
    <x v="3"/>
    <x v="9"/>
    <s v="512"/>
    <s v="Banque populaire - CC principal"/>
    <n v="108"/>
    <s v="EMPBP01"/>
    <s v="EMPRUNT BP MENSUALITE FEVRIER 2018"/>
    <x v="0"/>
    <n v="6586.77"/>
  </r>
  <r>
    <s v="BP"/>
    <s v="Banque Populaire - CC principal"/>
    <d v="2021-02-08T00:00:00"/>
    <x v="10"/>
    <x v="1"/>
    <s v="411LENOIR"/>
    <x v="0"/>
    <x v="12"/>
    <s v="411"/>
    <s v="LENOIR AUDIOVISUEL"/>
    <n v="155"/>
    <s v="LENOIR AUDIOVISUEL RGLT FV 143"/>
    <s v="LENOIR AUDIOVISUEL RGLT FV 143"/>
    <x v="0"/>
    <n v="2678.29"/>
  </r>
  <r>
    <s v="BP"/>
    <s v="Banque Populaire - CC principal"/>
    <d v="2021-02-08T00:00:00"/>
    <x v="10"/>
    <x v="1"/>
    <n v="5121"/>
    <x v="3"/>
    <x v="9"/>
    <s v="512"/>
    <s v="Banque populaire - CC principal"/>
    <n v="155"/>
    <s v="LENOIR AUDIOVISUEL RGLT FV 143"/>
    <s v="LENOIR AUDIOVISUEL RGLT FV 143"/>
    <x v="543"/>
    <n v="0"/>
  </r>
  <r>
    <s v="BP"/>
    <s v="Banque Populaire - CC principal"/>
    <d v="2021-02-10T00:00:00"/>
    <x v="10"/>
    <x v="1"/>
    <n v="6122"/>
    <x v="1"/>
    <x v="6"/>
    <s v="612"/>
    <s v="Crédit-bail mobilier"/>
    <n v="121"/>
    <s v="CITROEN"/>
    <s v="CITROEN - Redevance de crédit bail FEVRIER 2018"/>
    <x v="387"/>
    <n v="0"/>
  </r>
  <r>
    <s v="BP"/>
    <s v="Banque Populaire - CC principal"/>
    <d v="2021-02-10T00:00:00"/>
    <x v="10"/>
    <x v="1"/>
    <n v="5121"/>
    <x v="3"/>
    <x v="9"/>
    <s v="512"/>
    <s v="Banque populaire - CC principal"/>
    <n v="121"/>
    <s v="CITROEN"/>
    <s v="CITROEN - Redevance de crédit bail FEVRIER 2018"/>
    <x v="0"/>
    <n v="405"/>
  </r>
  <r>
    <s v="BP"/>
    <s v="Banque Populaire - CC principal"/>
    <d v="2021-02-12T00:00:00"/>
    <x v="10"/>
    <x v="1"/>
    <n v="6122"/>
    <x v="1"/>
    <x v="6"/>
    <s v="612"/>
    <s v="Crédit-bail mobilier"/>
    <n v="130"/>
    <s v="BOXER"/>
    <s v="BOXER - Redevance de crédit bail FEVRIER 2018"/>
    <x v="419"/>
    <n v="0"/>
  </r>
  <r>
    <s v="BP"/>
    <s v="Banque Populaire - CC principal"/>
    <d v="2021-02-12T00:00:00"/>
    <x v="10"/>
    <x v="1"/>
    <n v="445661"/>
    <x v="0"/>
    <x v="2"/>
    <s v="445"/>
    <s v="TVA déductible 20% Débits"/>
    <n v="130"/>
    <s v="BOXER"/>
    <s v="BOXER - Redevance de crédit bail FEVRIER 2018"/>
    <x v="420"/>
    <n v="0"/>
  </r>
  <r>
    <s v="BP"/>
    <s v="Banque Populaire - CC principal"/>
    <d v="2021-02-12T00:00:00"/>
    <x v="10"/>
    <x v="1"/>
    <n v="5121"/>
    <x v="3"/>
    <x v="9"/>
    <s v="512"/>
    <s v="Banque populaire - CC principal"/>
    <n v="130"/>
    <s v="BOXER"/>
    <s v="BOXER - Redevance de crédit bail FEVRIER 2018"/>
    <x v="0"/>
    <n v="338.4"/>
  </r>
  <r>
    <s v="BP"/>
    <s v="Banque Populaire - CC principal"/>
    <d v="2021-02-12T00:00:00"/>
    <x v="10"/>
    <x v="1"/>
    <s v="411BROMBERGER"/>
    <x v="0"/>
    <x v="12"/>
    <s v="411"/>
    <s v="BROMBERGER HIFI VIDEO"/>
    <n v="156"/>
    <s v="BROMBERGER HIFI VIDEO RGLT FV 159"/>
    <s v="BROMBERGER HIFI VIDEO RGLT FV 159"/>
    <x v="0"/>
    <n v="45326.400000000001"/>
  </r>
  <r>
    <s v="BP"/>
    <s v="Banque Populaire - CC principal"/>
    <d v="2021-02-12T00:00:00"/>
    <x v="10"/>
    <x v="1"/>
    <n v="5121"/>
    <x v="3"/>
    <x v="9"/>
    <s v="512"/>
    <s v="Banque populaire - CC principal"/>
    <n v="156"/>
    <s v="BROMBERGER HIFI VIDEO RGLT FV 159"/>
    <s v="BROMBERGER HIFI VIDEO RGLT FV 159"/>
    <x v="544"/>
    <n v="0"/>
  </r>
  <r>
    <s v="BP"/>
    <s v="Banque Populaire - CC principal"/>
    <d v="2021-02-14T00:00:00"/>
    <x v="10"/>
    <x v="1"/>
    <n v="431"/>
    <x v="0"/>
    <x v="15"/>
    <s v="431"/>
    <s v="Sécurité sociale"/>
    <m/>
    <m/>
    <s v="URSSAF REGLEMENT COTISATION JANVIER 2018"/>
    <x v="545"/>
    <n v="0"/>
  </r>
  <r>
    <s v="BP"/>
    <s v="Banque Populaire - CC principal"/>
    <d v="2021-02-14T00:00:00"/>
    <x v="10"/>
    <x v="1"/>
    <n v="5121"/>
    <x v="3"/>
    <x v="9"/>
    <s v="512"/>
    <s v="Banque populaire - CC principal"/>
    <m/>
    <m/>
    <s v="URSSAF REGLEMENT COTISATION JANVIER 2018"/>
    <x v="0"/>
    <n v="21416.44"/>
  </r>
  <r>
    <s v="BP"/>
    <s v="Banque Populaire - CC principal"/>
    <d v="2021-02-15T00:00:00"/>
    <x v="10"/>
    <x v="1"/>
    <s v="411CORA683"/>
    <x v="0"/>
    <x v="12"/>
    <s v="411"/>
    <s v="CORA WITTENHEIM"/>
    <n v="68"/>
    <s v="CORA WITTENHEIM ACOMPTE CDE 162"/>
    <s v="CORA WITTENHEIM ACOMPTE CDE 162"/>
    <x v="0"/>
    <n v="18000"/>
  </r>
  <r>
    <s v="BP"/>
    <s v="Banque Populaire - CC principal"/>
    <d v="2021-02-15T00:00:00"/>
    <x v="10"/>
    <x v="1"/>
    <n v="5121"/>
    <x v="3"/>
    <x v="9"/>
    <s v="512"/>
    <s v="Banque populaire - CC principal"/>
    <n v="68"/>
    <s v="CORA WITTENHEIM ACOMPTE CDE 162"/>
    <s v="CORA WITTENHEIM ACOMPTE CDE 162"/>
    <x v="42"/>
    <n v="0"/>
  </r>
  <r>
    <s v="BP"/>
    <s v="Banque Populaire - CC principal"/>
    <d v="2021-02-16T00:00:00"/>
    <x v="10"/>
    <x v="1"/>
    <s v="411CONNEXION251"/>
    <x v="0"/>
    <x v="12"/>
    <s v="411"/>
    <s v="CONNEXION EXINCOURT"/>
    <n v="157"/>
    <s v="CONNEXION EXINCOURT RGLT FV 148"/>
    <s v="CONNEXION EXINCOURT RGLT FV 148"/>
    <x v="0"/>
    <n v="4844.96"/>
  </r>
  <r>
    <s v="BP"/>
    <s v="Banque Populaire - CC principal"/>
    <d v="2021-02-16T00:00:00"/>
    <x v="10"/>
    <x v="1"/>
    <n v="5121"/>
    <x v="3"/>
    <x v="9"/>
    <s v="512"/>
    <s v="Banque populaire - CC principal"/>
    <n v="157"/>
    <s v="CONNEXION EXINCOURT RGLT FV 148"/>
    <s v="CONNEXION EXINCOURT RGLT FV 148"/>
    <x v="546"/>
    <n v="0"/>
  </r>
  <r>
    <s v="BP"/>
    <s v="Banque Populaire - CC principal"/>
    <d v="2021-02-19T00:00:00"/>
    <x v="10"/>
    <x v="1"/>
    <n v="580"/>
    <x v="3"/>
    <x v="8"/>
    <s v="580"/>
    <s v="Virements internes"/>
    <n v="343"/>
    <s v="AD 541698"/>
    <s v="VIREMENT DE FONDS DESTINATION CREDIT LYONNAIS"/>
    <x v="347"/>
    <n v="0"/>
  </r>
  <r>
    <s v="BP"/>
    <s v="Banque Populaire - CC principal"/>
    <d v="2021-02-19T00:00:00"/>
    <x v="10"/>
    <x v="1"/>
    <n v="5121"/>
    <x v="3"/>
    <x v="9"/>
    <s v="512"/>
    <s v="Banque populaire - CC principal"/>
    <n v="343"/>
    <s v="AD 541698"/>
    <s v="VIREMENT DE FONDS DESTINATION CREDIT LYONNAIS"/>
    <x v="0"/>
    <n v="50000"/>
  </r>
  <r>
    <s v="BP"/>
    <s v="Banque Populaire - CC principal"/>
    <d v="2021-02-19T00:00:00"/>
    <x v="10"/>
    <x v="1"/>
    <n v="580"/>
    <x v="3"/>
    <x v="8"/>
    <s v="580"/>
    <s v="Virements internes"/>
    <n v="344"/>
    <s v="AD 541699"/>
    <s v="VIREMENT DE FONDS DESTINATION CREDIT MUTUEL"/>
    <x v="388"/>
    <n v="0"/>
  </r>
  <r>
    <s v="BP"/>
    <s v="Banque Populaire - CC principal"/>
    <d v="2021-02-19T00:00:00"/>
    <x v="10"/>
    <x v="1"/>
    <n v="5121"/>
    <x v="3"/>
    <x v="9"/>
    <s v="512"/>
    <s v="Banque populaire - CC principal"/>
    <n v="344"/>
    <s v="AD 541699"/>
    <s v="VIREMENT DE FONDS DESTINATION CREDIT MUTUEL"/>
    <x v="0"/>
    <n v="80000"/>
  </r>
  <r>
    <s v="BP"/>
    <s v="Banque Populaire - CC principal"/>
    <d v="2021-02-20T00:00:00"/>
    <x v="10"/>
    <x v="1"/>
    <n v="445511"/>
    <x v="0"/>
    <x v="2"/>
    <s v="445"/>
    <s v="TVA à décaisser en France"/>
    <n v="253"/>
    <s v="AD 365954"/>
    <s v="REGLEMENT TVA JANVIER 2018"/>
    <x v="547"/>
    <n v="0"/>
  </r>
  <r>
    <s v="BP"/>
    <s v="Banque Populaire - CC principal"/>
    <d v="2021-02-20T00:00:00"/>
    <x v="10"/>
    <x v="1"/>
    <n v="5121"/>
    <x v="3"/>
    <x v="9"/>
    <s v="512"/>
    <s v="Banque populaire - CC principal"/>
    <n v="253"/>
    <s v="AD 365954"/>
    <s v="REGLEMENT TVA JANVIER 2018"/>
    <x v="0"/>
    <n v="48759"/>
  </r>
  <r>
    <s v="BP"/>
    <s v="Banque Populaire - CC principal"/>
    <d v="2021-02-25T00:00:00"/>
    <x v="10"/>
    <x v="1"/>
    <s v="411AUCHAN"/>
    <x v="0"/>
    <x v="12"/>
    <s v="411"/>
    <s v="AUCHAN CENTRALE D'ACHAT REGION EST"/>
    <n v="158"/>
    <s v="AUCHAN CENTRALE EST RGLT FV 146"/>
    <s v="AUCHAN CENTRALE EST RGLT FV 146"/>
    <x v="0"/>
    <n v="17456.78"/>
  </r>
  <r>
    <s v="BP"/>
    <s v="Banque Populaire - CC principal"/>
    <d v="2021-02-25T00:00:00"/>
    <x v="10"/>
    <x v="1"/>
    <n v="5121"/>
    <x v="3"/>
    <x v="9"/>
    <s v="512"/>
    <s v="Banque populaire - CC principal"/>
    <n v="158"/>
    <s v="AUCHAN CENTRALE EST RGLT FV 146"/>
    <s v="AUCHAN CENTRALE EST RGLT FV 146"/>
    <x v="548"/>
    <n v="0"/>
  </r>
  <r>
    <s v="BP"/>
    <s v="Banque Populaire - CC principal"/>
    <d v="2021-02-26T00:00:00"/>
    <x v="10"/>
    <x v="1"/>
    <s v="411EPMATTER"/>
    <x v="0"/>
    <x v="12"/>
    <s v="411"/>
    <s v="ELECTRICITE PROFESSIONNELLE"/>
    <n v="159"/>
    <s v="ELECTRIVITE PROFESSIONNELLE"/>
    <s v="ELECTRICITE PROFESSIONNELLE"/>
    <x v="0"/>
    <n v="5466.59"/>
  </r>
  <r>
    <s v="BP"/>
    <s v="Banque Populaire - CC principal"/>
    <d v="2021-02-26T00:00:00"/>
    <x v="10"/>
    <x v="1"/>
    <n v="5121"/>
    <x v="3"/>
    <x v="9"/>
    <s v="512"/>
    <s v="Banque populaire - CC principal"/>
    <n v="159"/>
    <s v="ELECTRIVITE PROFESSIONNELLE"/>
    <s v="ELECTRICITE PROFESSIONNELLE"/>
    <x v="549"/>
    <n v="0"/>
  </r>
  <r>
    <s v="BP"/>
    <s v="Banque Populaire - CC principal"/>
    <d v="2021-02-26T00:00:00"/>
    <x v="10"/>
    <x v="1"/>
    <s v="401LGF"/>
    <x v="0"/>
    <x v="0"/>
    <s v="401"/>
    <s v="LG FRANCE"/>
    <n v="183"/>
    <s v="LG FRANCE RBST AVOIR 008"/>
    <s v="LG FRANCE RBST AVOIR 008"/>
    <x v="0"/>
    <n v="7186.14"/>
  </r>
  <r>
    <s v="BP"/>
    <s v="Banque Populaire - CC principal"/>
    <d v="2021-02-26T00:00:00"/>
    <x v="10"/>
    <x v="1"/>
    <n v="5121"/>
    <x v="3"/>
    <x v="9"/>
    <s v="512"/>
    <s v="Banque populaire - CC principal"/>
    <n v="183"/>
    <s v="LG FRANCE RBST AVOIR 008"/>
    <s v="LG FRANCE RBST AVOIR 008"/>
    <x v="270"/>
    <n v="0"/>
  </r>
  <r>
    <s v="BP"/>
    <s v="Banque Populaire - CC principal"/>
    <d v="2021-02-26T00:00:00"/>
    <x v="10"/>
    <x v="1"/>
    <n v="6275"/>
    <x v="1"/>
    <x v="5"/>
    <s v="627"/>
    <s v="Frais sur effets"/>
    <n v="207"/>
    <s v="AP 444125"/>
    <s v="FRAIS ENC EFFETS BP FEVRIER 2018"/>
    <x v="550"/>
    <n v="0"/>
  </r>
  <r>
    <s v="BP"/>
    <s v="Banque Populaire - CC principal"/>
    <d v="2021-02-26T00:00:00"/>
    <x v="10"/>
    <x v="1"/>
    <n v="445661"/>
    <x v="0"/>
    <x v="2"/>
    <s v="445"/>
    <s v="TVA déductible 20% Débits"/>
    <n v="207"/>
    <s v="AP 444125"/>
    <s v="FRAIS ENC EFFETS BP FEVRIER 2018"/>
    <x v="551"/>
    <n v="0"/>
  </r>
  <r>
    <s v="BP"/>
    <s v="Banque Populaire - CC principal"/>
    <d v="2021-02-26T00:00:00"/>
    <x v="10"/>
    <x v="1"/>
    <n v="5121"/>
    <x v="3"/>
    <x v="9"/>
    <s v="512"/>
    <s v="Banque populaire - CC principal"/>
    <n v="207"/>
    <s v="AP 444125"/>
    <s v="FRAIS ENC EFFETS BP FEVRIER 2018"/>
    <x v="0"/>
    <n v="127.44"/>
  </r>
  <r>
    <s v="BP"/>
    <s v="Banque Populaire - CC principal"/>
    <d v="2021-02-28T00:00:00"/>
    <x v="10"/>
    <x v="1"/>
    <s v="421BALLAHI"/>
    <x v="0"/>
    <x v="13"/>
    <s v="421"/>
    <s v="BALLAHI NOHRA"/>
    <n v="292"/>
    <s v="Paye 0218"/>
    <s v="Règlement BALLAHI NOHRA"/>
    <x v="552"/>
    <n v="0"/>
  </r>
  <r>
    <s v="BP"/>
    <s v="Banque Populaire - CC principal"/>
    <d v="2021-02-28T00:00:00"/>
    <x v="10"/>
    <x v="1"/>
    <n v="5121"/>
    <x v="3"/>
    <x v="9"/>
    <s v="512"/>
    <s v="Banque populaire - CC principal"/>
    <n v="292"/>
    <s v="Paye 0218"/>
    <s v="Banque Banque Populaire CC principal"/>
    <x v="0"/>
    <n v="1257.4000000000001"/>
  </r>
  <r>
    <s v="BP"/>
    <s v="Banque Populaire - CC principal"/>
    <d v="2021-02-28T00:00:00"/>
    <x v="10"/>
    <x v="1"/>
    <s v="421BELLANGER"/>
    <x v="0"/>
    <x v="13"/>
    <s v="421"/>
    <s v="BELLANGER AXEL"/>
    <n v="293"/>
    <s v="Paye 0218"/>
    <s v="Règlement BELLANGER AXEL"/>
    <x v="553"/>
    <n v="0"/>
  </r>
  <r>
    <s v="BP"/>
    <s v="Banque Populaire - CC principal"/>
    <d v="2021-02-28T00:00:00"/>
    <x v="10"/>
    <x v="1"/>
    <n v="5121"/>
    <x v="3"/>
    <x v="9"/>
    <s v="512"/>
    <s v="Banque populaire - CC principal"/>
    <n v="293"/>
    <s v="Paye 0218"/>
    <s v="Banque Banque Populaire CC principal"/>
    <x v="0"/>
    <n v="4631.17"/>
  </r>
  <r>
    <s v="BP"/>
    <s v="Banque Populaire - CC principal"/>
    <d v="2021-02-28T00:00:00"/>
    <x v="10"/>
    <x v="1"/>
    <s v="421BOURIEZ"/>
    <x v="0"/>
    <x v="13"/>
    <s v="421"/>
    <s v="BOURIEZ ERIC"/>
    <n v="294"/>
    <s v="Paye 0218"/>
    <s v="Règlement BOURIEZ ERIC"/>
    <x v="554"/>
    <n v="0"/>
  </r>
  <r>
    <s v="BP"/>
    <s v="Banque Populaire - CC principal"/>
    <d v="2021-02-28T00:00:00"/>
    <x v="10"/>
    <x v="1"/>
    <n v="5121"/>
    <x v="3"/>
    <x v="9"/>
    <s v="512"/>
    <s v="Banque populaire - CC principal"/>
    <n v="294"/>
    <s v="Paye 0218"/>
    <s v="Banque Banque Populaire CC principal"/>
    <x v="0"/>
    <n v="1988.84"/>
  </r>
  <r>
    <s v="BP"/>
    <s v="Banque Populaire - CC principal"/>
    <d v="2021-02-28T00:00:00"/>
    <x v="10"/>
    <x v="1"/>
    <s v="421BOUVROT"/>
    <x v="0"/>
    <x v="13"/>
    <s v="421"/>
    <s v="BOUVROT BERNARD"/>
    <n v="295"/>
    <s v="Paye 0218"/>
    <s v="Règlement BOUVROT BERNARD"/>
    <x v="555"/>
    <n v="0"/>
  </r>
  <r>
    <s v="BP"/>
    <s v="Banque Populaire - CC principal"/>
    <d v="2021-02-28T00:00:00"/>
    <x v="10"/>
    <x v="1"/>
    <n v="5121"/>
    <x v="3"/>
    <x v="9"/>
    <s v="512"/>
    <s v="Banque populaire - CC principal"/>
    <n v="295"/>
    <s v="Paye 0218"/>
    <s v="Banque Banque Populaire CC principal"/>
    <x v="0"/>
    <n v="2986.08"/>
  </r>
  <r>
    <s v="BP"/>
    <s v="Banque Populaire - CC principal"/>
    <d v="2021-02-28T00:00:00"/>
    <x v="10"/>
    <x v="1"/>
    <s v="421CHARRIER"/>
    <x v="0"/>
    <x v="13"/>
    <s v="421"/>
    <s v="CHARRIER PATRICK"/>
    <n v="296"/>
    <s v="Paye 0218"/>
    <s v="Règlement CHARRIER PATRICK"/>
    <x v="556"/>
    <n v="0"/>
  </r>
  <r>
    <s v="BP"/>
    <s v="Banque Populaire - CC principal"/>
    <d v="2021-02-28T00:00:00"/>
    <x v="10"/>
    <x v="1"/>
    <n v="5121"/>
    <x v="3"/>
    <x v="9"/>
    <s v="512"/>
    <s v="Banque populaire - CC principal"/>
    <n v="296"/>
    <s v="Paye 0218"/>
    <s v="Banque Banque Populaire CC principal"/>
    <x v="0"/>
    <n v="2071.66"/>
  </r>
  <r>
    <s v="BP"/>
    <s v="Banque Populaire - CC principal"/>
    <d v="2021-02-28T00:00:00"/>
    <x v="10"/>
    <x v="1"/>
    <s v="421CLEMENT"/>
    <x v="0"/>
    <x v="13"/>
    <s v="421"/>
    <s v="CLEMENT LOUIS"/>
    <n v="297"/>
    <s v="Paye 0218"/>
    <s v="Règlement CLEMENT LOUIS"/>
    <x v="557"/>
    <n v="0"/>
  </r>
  <r>
    <s v="BP"/>
    <s v="Banque Populaire - CC principal"/>
    <d v="2021-02-28T00:00:00"/>
    <x v="10"/>
    <x v="1"/>
    <n v="5121"/>
    <x v="3"/>
    <x v="9"/>
    <s v="512"/>
    <s v="Banque populaire - CC principal"/>
    <n v="297"/>
    <s v="Paye 0218"/>
    <s v="Banque Banque Populaire CC principal"/>
    <x v="0"/>
    <n v="2969.92"/>
  </r>
  <r>
    <s v="BP"/>
    <s v="Banque Populaire - CC principal"/>
    <d v="2021-02-28T00:00:00"/>
    <x v="10"/>
    <x v="1"/>
    <s v="421DARRAZ"/>
    <x v="0"/>
    <x v="13"/>
    <s v="421"/>
    <s v="DARRAZ SALAH"/>
    <n v="298"/>
    <s v="Paye 0218"/>
    <s v="Règlement DARRAZ SALAH"/>
    <x v="558"/>
    <n v="0"/>
  </r>
  <r>
    <s v="BP"/>
    <s v="Banque Populaire - CC principal"/>
    <d v="2021-02-28T00:00:00"/>
    <x v="10"/>
    <x v="1"/>
    <n v="5121"/>
    <x v="3"/>
    <x v="9"/>
    <s v="512"/>
    <s v="Banque populaire - CC principal"/>
    <n v="298"/>
    <s v="Paye 0218"/>
    <s v="Banque Banque Populaire CC principal"/>
    <x v="0"/>
    <n v="1546.73"/>
  </r>
  <r>
    <s v="BP"/>
    <s v="Banque Populaire - CC principal"/>
    <d v="2021-02-28T00:00:00"/>
    <x v="10"/>
    <x v="1"/>
    <s v="421DEMERLEY"/>
    <x v="0"/>
    <x v="13"/>
    <s v="421"/>
    <s v="DEMERLEY SOPHIE"/>
    <n v="299"/>
    <s v="Paye 0218"/>
    <s v="Règlement DEMERLEY SOPHIE"/>
    <x v="559"/>
    <n v="0"/>
  </r>
  <r>
    <s v="BP"/>
    <s v="Banque Populaire - CC principal"/>
    <d v="2021-02-28T00:00:00"/>
    <x v="10"/>
    <x v="1"/>
    <n v="5121"/>
    <x v="3"/>
    <x v="9"/>
    <s v="512"/>
    <s v="Banque populaire - CC principal"/>
    <n v="299"/>
    <s v="Paye 0218"/>
    <s v="Banque Banque Populaire CC principal"/>
    <x v="0"/>
    <n v="1477.82"/>
  </r>
  <r>
    <s v="BP"/>
    <s v="Banque Populaire - CC principal"/>
    <d v="2021-02-28T00:00:00"/>
    <x v="10"/>
    <x v="1"/>
    <s v="421ESSAIDI"/>
    <x v="0"/>
    <x v="13"/>
    <s v="421"/>
    <s v="ESSAIDI MOHAMED"/>
    <n v="300"/>
    <s v="Paye 0218"/>
    <s v="Règlement ESSAIDI MOHAMED"/>
    <x v="560"/>
    <n v="0"/>
  </r>
  <r>
    <s v="BP"/>
    <s v="Banque Populaire - CC principal"/>
    <d v="2021-02-28T00:00:00"/>
    <x v="10"/>
    <x v="1"/>
    <n v="5121"/>
    <x v="3"/>
    <x v="9"/>
    <s v="512"/>
    <s v="Banque populaire - CC principal"/>
    <n v="300"/>
    <s v="Paye 0218"/>
    <s v="Banque Banque Populaire CC principal"/>
    <x v="0"/>
    <n v="1383.5"/>
  </r>
  <r>
    <s v="BP"/>
    <s v="Banque Populaire - CC principal"/>
    <d v="2021-02-28T00:00:00"/>
    <x v="10"/>
    <x v="1"/>
    <s v="421FABRE"/>
    <x v="0"/>
    <x v="13"/>
    <s v="421"/>
    <s v="FABRE DANIEL"/>
    <n v="301"/>
    <s v="Paye 0218"/>
    <s v="Règlement FABRE DANIEL"/>
    <x v="561"/>
    <n v="0"/>
  </r>
  <r>
    <s v="BP"/>
    <s v="Banque Populaire - CC principal"/>
    <d v="2021-02-28T00:00:00"/>
    <x v="10"/>
    <x v="1"/>
    <n v="5121"/>
    <x v="3"/>
    <x v="9"/>
    <s v="512"/>
    <s v="Banque populaire - CC principal"/>
    <n v="301"/>
    <s v="Paye 0218"/>
    <s v="Banque Banque Populaire CC principal"/>
    <x v="0"/>
    <n v="1362.94"/>
  </r>
  <r>
    <s v="BP"/>
    <s v="Banque Populaire - CC principal"/>
    <d v="2021-02-28T00:00:00"/>
    <x v="10"/>
    <x v="1"/>
    <s v="421FREMONT"/>
    <x v="0"/>
    <x v="13"/>
    <s v="421"/>
    <s v="FREMONT ANDRE"/>
    <n v="302"/>
    <s v="Paye 0218"/>
    <s v="Règlement FREMONT ANDRE"/>
    <x v="562"/>
    <n v="0"/>
  </r>
  <r>
    <s v="BP"/>
    <s v="Banque Populaire - CC principal"/>
    <d v="2021-02-28T00:00:00"/>
    <x v="10"/>
    <x v="1"/>
    <n v="5121"/>
    <x v="3"/>
    <x v="9"/>
    <s v="512"/>
    <s v="Banque populaire - CC principal"/>
    <n v="302"/>
    <s v="Paye 0218"/>
    <s v="Banque Banque Populaire CC principal"/>
    <x v="0"/>
    <n v="2141.4299999999998"/>
  </r>
  <r>
    <s v="BP"/>
    <s v="Banque Populaire - CC principal"/>
    <d v="2021-02-28T00:00:00"/>
    <x v="10"/>
    <x v="1"/>
    <s v="421LECOUVREUR"/>
    <x v="0"/>
    <x v="13"/>
    <s v="421"/>
    <s v="LECOUVREUR ANNE"/>
    <n v="303"/>
    <s v="Paye 0218"/>
    <s v="Règlement LECOUVREUR ANNE"/>
    <x v="563"/>
    <n v="0"/>
  </r>
  <r>
    <s v="BP"/>
    <s v="Banque Populaire - CC principal"/>
    <d v="2021-02-28T00:00:00"/>
    <x v="10"/>
    <x v="1"/>
    <n v="5121"/>
    <x v="3"/>
    <x v="9"/>
    <s v="512"/>
    <s v="Banque populaire - CC principal"/>
    <n v="303"/>
    <s v="Paye 0218"/>
    <s v="Banque Banque Populaire CC principal"/>
    <x v="0"/>
    <n v="3455.76"/>
  </r>
  <r>
    <s v="BP"/>
    <s v="Banque Populaire - CC principal"/>
    <d v="2021-02-28T00:00:00"/>
    <x v="10"/>
    <x v="1"/>
    <s v="421LEDOGAR"/>
    <x v="0"/>
    <x v="13"/>
    <s v="421"/>
    <s v="LEDOGAR DENIS"/>
    <n v="304"/>
    <s v="Paye 0218"/>
    <s v="Règlement LEDOGAR DENIS"/>
    <x v="564"/>
    <n v="0"/>
  </r>
  <r>
    <s v="BP"/>
    <s v="Banque Populaire - CC principal"/>
    <d v="2021-02-28T00:00:00"/>
    <x v="10"/>
    <x v="1"/>
    <n v="5121"/>
    <x v="3"/>
    <x v="9"/>
    <s v="512"/>
    <s v="Banque populaire - CC principal"/>
    <n v="304"/>
    <s v="Paye 0218"/>
    <s v="Banque Banque Populaire CC principal"/>
    <x v="0"/>
    <n v="1313.29"/>
  </r>
  <r>
    <s v="BP"/>
    <s v="Banque Populaire - CC principal"/>
    <d v="2021-02-28T00:00:00"/>
    <x v="10"/>
    <x v="1"/>
    <s v="421LEDUC"/>
    <x v="0"/>
    <x v="13"/>
    <s v="421"/>
    <s v="LEDUC ELISABETH"/>
    <n v="305"/>
    <s v="Paye 0218"/>
    <s v="Règlement LEDUC ELISABETH"/>
    <x v="565"/>
    <n v="0"/>
  </r>
  <r>
    <s v="BP"/>
    <s v="Banque Populaire - CC principal"/>
    <d v="2021-02-28T00:00:00"/>
    <x v="10"/>
    <x v="1"/>
    <n v="5121"/>
    <x v="3"/>
    <x v="9"/>
    <s v="512"/>
    <s v="Banque populaire - CC principal"/>
    <n v="305"/>
    <s v="Paye 0218"/>
    <s v="Banque Banque Populaire CC principal"/>
    <x v="0"/>
    <n v="2334.8000000000002"/>
  </r>
  <r>
    <s v="BP"/>
    <s v="Banque Populaire - CC principal"/>
    <d v="2021-02-28T00:00:00"/>
    <x v="10"/>
    <x v="1"/>
    <s v="421MEYER"/>
    <x v="0"/>
    <x v="13"/>
    <s v="421"/>
    <s v="MEYER LUDIVINE"/>
    <n v="306"/>
    <s v="Paye 0218"/>
    <s v="Règlement MEYER LUDIVINE"/>
    <x v="566"/>
    <n v="0"/>
  </r>
  <r>
    <s v="BP"/>
    <s v="Banque Populaire - CC principal"/>
    <d v="2021-02-28T00:00:00"/>
    <x v="10"/>
    <x v="1"/>
    <n v="5121"/>
    <x v="3"/>
    <x v="9"/>
    <s v="512"/>
    <s v="Banque populaire - CC principal"/>
    <n v="306"/>
    <s v="Paye 0218"/>
    <s v="Banque Banque Populaire CC principal"/>
    <x v="0"/>
    <n v="1278.3900000000001"/>
  </r>
  <r>
    <s v="BP"/>
    <s v="Banque Populaire - CC principal"/>
    <d v="2021-02-28T00:00:00"/>
    <x v="10"/>
    <x v="1"/>
    <s v="421PANZA"/>
    <x v="0"/>
    <x v="13"/>
    <s v="421"/>
    <s v="PANZA NICOLE"/>
    <n v="307"/>
    <s v="Paye 0218"/>
    <s v="Règlement PANZA NICOLE"/>
    <x v="567"/>
    <n v="0"/>
  </r>
  <r>
    <s v="BP"/>
    <s v="Banque Populaire - CC principal"/>
    <d v="2021-02-28T00:00:00"/>
    <x v="10"/>
    <x v="1"/>
    <n v="5121"/>
    <x v="3"/>
    <x v="9"/>
    <s v="512"/>
    <s v="Banque populaire - CC principal"/>
    <n v="307"/>
    <s v="Paye 0218"/>
    <s v="Banque Banque Populaire CC principal"/>
    <x v="0"/>
    <n v="738.6"/>
  </r>
  <r>
    <s v="BP"/>
    <s v="Banque Populaire - CC principal"/>
    <d v="2021-02-28T00:00:00"/>
    <x v="10"/>
    <x v="1"/>
    <s v="421PRUVOST"/>
    <x v="0"/>
    <x v="13"/>
    <s v="421"/>
    <s v="PRUVOST SYLVIE"/>
    <n v="308"/>
    <s v="Paye 0218"/>
    <s v="Règlement PRUVOST SYLVIE"/>
    <x v="566"/>
    <n v="0"/>
  </r>
  <r>
    <s v="BP"/>
    <s v="Banque Populaire - CC principal"/>
    <d v="2021-02-28T00:00:00"/>
    <x v="10"/>
    <x v="1"/>
    <n v="5121"/>
    <x v="3"/>
    <x v="9"/>
    <s v="512"/>
    <s v="Banque populaire - CC principal"/>
    <n v="308"/>
    <s v="Paye 0218"/>
    <s v="Banque Banque Populaire CC principal"/>
    <x v="0"/>
    <n v="1278.3900000000001"/>
  </r>
  <r>
    <s v="BP"/>
    <s v="Banque Populaire - CC principal"/>
    <d v="2021-02-28T00:00:00"/>
    <x v="10"/>
    <x v="1"/>
    <s v="421SCHULLER"/>
    <x v="0"/>
    <x v="13"/>
    <s v="421"/>
    <s v="SCHULLER GEORGES"/>
    <n v="309"/>
    <s v="Paye 0218"/>
    <s v="Règlement SCHULLER GEORGES"/>
    <x v="568"/>
    <n v="0"/>
  </r>
  <r>
    <s v="BP"/>
    <s v="Banque Populaire - CC principal"/>
    <d v="2021-02-28T00:00:00"/>
    <x v="10"/>
    <x v="1"/>
    <n v="5121"/>
    <x v="3"/>
    <x v="9"/>
    <s v="512"/>
    <s v="Banque populaire - CC principal"/>
    <n v="309"/>
    <s v="Paye 0218"/>
    <s v="Banque Banque Populaire CC principal"/>
    <x v="0"/>
    <n v="3752.42"/>
  </r>
  <r>
    <s v="BP"/>
    <s v="Banque Populaire - CC principal"/>
    <d v="2021-02-28T00:00:00"/>
    <x v="10"/>
    <x v="1"/>
    <s v="421TOUATI"/>
    <x v="0"/>
    <x v="13"/>
    <s v="421"/>
    <s v="TOUATI ZOHRA"/>
    <n v="310"/>
    <s v="Paye 0218"/>
    <s v="Règlement TOUATI ZOHRA"/>
    <x v="526"/>
    <n v="0"/>
  </r>
  <r>
    <s v="BP"/>
    <s v="Banque Populaire - CC principal"/>
    <d v="2021-02-28T00:00:00"/>
    <x v="10"/>
    <x v="1"/>
    <n v="5121"/>
    <x v="3"/>
    <x v="9"/>
    <s v="512"/>
    <s v="Banque populaire - CC principal"/>
    <n v="310"/>
    <s v="Paye 0218"/>
    <s v="Banque Banque Populaire CC principal"/>
    <x v="0"/>
    <n v="608.24"/>
  </r>
  <r>
    <s v="BP"/>
    <s v="Banque Populaire - CC principal"/>
    <d v="2021-02-28T00:00:00"/>
    <x v="10"/>
    <x v="1"/>
    <n v="4372"/>
    <x v="0"/>
    <x v="15"/>
    <s v="437"/>
    <s v="Mutuelle"/>
    <n v="333"/>
    <m/>
    <s v="REGLEMENT MUTUELLE FEVRIER 2018"/>
    <x v="569"/>
    <n v="0"/>
  </r>
  <r>
    <s v="BP"/>
    <s v="Banque Populaire - CC principal"/>
    <d v="2021-02-28T00:00:00"/>
    <x v="10"/>
    <x v="1"/>
    <n v="5121"/>
    <x v="3"/>
    <x v="9"/>
    <s v="512"/>
    <s v="Banque populaire - CC principal"/>
    <n v="333"/>
    <m/>
    <s v="REGLEMENT MUTUELLE FEVRIER 2018"/>
    <x v="0"/>
    <n v="5337.25"/>
  </r>
  <r>
    <s v="BP"/>
    <s v="Banque Populaire - CC principal"/>
    <d v="2021-02-28T00:00:00"/>
    <x v="10"/>
    <x v="1"/>
    <n v="4373"/>
    <x v="0"/>
    <x v="15"/>
    <s v="437"/>
    <s v="Caisses Retraites"/>
    <n v="336"/>
    <m/>
    <s v="REGLEMENT PREVOYANCE FEVRIER 2018"/>
    <x v="570"/>
    <n v="0"/>
  </r>
  <r>
    <s v="BP"/>
    <s v="Banque Populaire - CC principal"/>
    <d v="2021-02-28T00:00:00"/>
    <x v="10"/>
    <x v="1"/>
    <n v="5121"/>
    <x v="3"/>
    <x v="9"/>
    <s v="512"/>
    <s v="Banque populaire - CC principal"/>
    <n v="336"/>
    <m/>
    <s v="REGLEMENT PREVOYANCE FEVRIER 2018"/>
    <x v="0"/>
    <n v="2517.87"/>
  </r>
  <r>
    <s v="BP"/>
    <s v="Banque Populaire - CC principal"/>
    <d v="2021-03-01T00:00:00"/>
    <x v="11"/>
    <x v="1"/>
    <s v="411CORA683"/>
    <x v="0"/>
    <x v="12"/>
    <s v="411"/>
    <s v="CORA WITTENHEIM"/>
    <n v="160"/>
    <s v="CORA WITTENHEIM RBST AVOIR 017"/>
    <s v="CORA WITTENHEIM RBST AVOIR 017"/>
    <x v="571"/>
    <n v="0"/>
  </r>
  <r>
    <s v="BP"/>
    <s v="Banque Populaire - CC principal"/>
    <d v="2021-03-01T00:00:00"/>
    <x v="11"/>
    <x v="1"/>
    <n v="5121"/>
    <x v="3"/>
    <x v="9"/>
    <s v="512"/>
    <s v="Banque populaire - CC principal"/>
    <n v="160"/>
    <s v="CORA WITTENHEIM RBST AVOIR 017"/>
    <s v="CORA WITTENHEIM RBST AVOIR 017"/>
    <x v="0"/>
    <n v="1177.57"/>
  </r>
  <r>
    <s v="BP"/>
    <s v="Banque Populaire - CC principal"/>
    <d v="2021-03-05T00:00:00"/>
    <x v="11"/>
    <x v="1"/>
    <s v="411AUCHAN"/>
    <x v="0"/>
    <x v="12"/>
    <s v="411"/>
    <s v="AUCHAN CENTRALE D'ACHAT REGION EST"/>
    <n v="55"/>
    <s v="RE00048"/>
    <s v="AUCHAN CENTRALE EST RGLT FV 134"/>
    <x v="0"/>
    <n v="37709.050000000003"/>
  </r>
  <r>
    <s v="BP"/>
    <s v="Banque Populaire - CC principal"/>
    <d v="2021-03-05T00:00:00"/>
    <x v="11"/>
    <x v="1"/>
    <n v="5121"/>
    <x v="3"/>
    <x v="9"/>
    <s v="512"/>
    <s v="Banque populaire - CC principal"/>
    <n v="55"/>
    <s v="RE00048"/>
    <s v="AUCHAN CENTRALE EST RGLT FV 134"/>
    <x v="572"/>
    <n v="0"/>
  </r>
  <r>
    <s v="BP"/>
    <s v="Banque Populaire - CC principal"/>
    <d v="2021-03-05T00:00:00"/>
    <x v="11"/>
    <x v="1"/>
    <s v="411CORA571"/>
    <x v="0"/>
    <x v="12"/>
    <s v="411"/>
    <s v="CORA MONDELANGE"/>
    <n v="219"/>
    <s v="CORA MONDELANGE RGLT FV 149"/>
    <s v="CORA MONDELANGE RGLT FV 149"/>
    <x v="0"/>
    <n v="19834.78"/>
  </r>
  <r>
    <s v="BP"/>
    <s v="Banque Populaire - CC principal"/>
    <d v="2021-03-05T00:00:00"/>
    <x v="11"/>
    <x v="1"/>
    <n v="5121"/>
    <x v="3"/>
    <x v="9"/>
    <s v="512"/>
    <s v="Banque populaire - CC principal"/>
    <n v="219"/>
    <s v="CORA MONDELANGE RGLT FV 149"/>
    <s v="CORA MONDELANGE RGLT FV 149"/>
    <x v="573"/>
    <n v="0"/>
  </r>
  <r>
    <s v="BP"/>
    <s v="Banque Populaire - CC principal"/>
    <d v="2021-03-05T00:00:00"/>
    <x v="11"/>
    <x v="1"/>
    <s v="411CORA671"/>
    <x v="0"/>
    <x v="12"/>
    <s v="411"/>
    <s v="CORA STRASBOURG"/>
    <n v="220"/>
    <s v="CORA STRASBOURG RGLT FV 150"/>
    <s v="CORA STRASBOURG RGLT FV 150"/>
    <x v="0"/>
    <n v="57573.760000000002"/>
  </r>
  <r>
    <s v="BP"/>
    <s v="Banque Populaire - CC principal"/>
    <d v="2021-03-05T00:00:00"/>
    <x v="11"/>
    <x v="1"/>
    <n v="5121"/>
    <x v="3"/>
    <x v="9"/>
    <s v="512"/>
    <s v="Banque populaire - CC principal"/>
    <n v="220"/>
    <s v="CORA STRASBOURG RGLT FV 150"/>
    <s v="CORA STRASBOURG RGLT FV 150"/>
    <x v="574"/>
    <n v="0"/>
  </r>
  <r>
    <s v="BP"/>
    <s v="Banque Populaire - CC principal"/>
    <d v="2021-03-05T00:00:00"/>
    <x v="11"/>
    <x v="1"/>
    <s v="411CORA682"/>
    <x v="0"/>
    <x v="12"/>
    <s v="411"/>
    <s v="CORA DORNACH"/>
    <n v="224"/>
    <s v="CORA DORNACH RGLT FV 142"/>
    <s v="CORA DORNACH RGLT FV 142"/>
    <x v="0"/>
    <n v="44286.95"/>
  </r>
  <r>
    <s v="BP"/>
    <s v="Banque Populaire - CC principal"/>
    <d v="2021-03-05T00:00:00"/>
    <x v="11"/>
    <x v="1"/>
    <n v="5121"/>
    <x v="3"/>
    <x v="9"/>
    <s v="512"/>
    <s v="Banque populaire - CC principal"/>
    <n v="224"/>
    <s v="CORA DORNACH RGLT FV 142"/>
    <s v="CORA DORNACH RGLT FV 142"/>
    <x v="575"/>
    <n v="0"/>
  </r>
  <r>
    <s v="BP"/>
    <s v="Banque Populaire - CC principal"/>
    <d v="2021-03-05T00:00:00"/>
    <x v="11"/>
    <x v="1"/>
    <s v="411ESPACECAR"/>
    <x v="0"/>
    <x v="12"/>
    <s v="411"/>
    <s v="ESPACE CARRE D'ARTS"/>
    <n v="232"/>
    <s v="ESPACE CARRE D'ARTS RGLT FV 144"/>
    <s v="ESPACE CARRE D'ARTS RGLT FV 144"/>
    <x v="0"/>
    <n v="10909.08"/>
  </r>
  <r>
    <s v="BP"/>
    <s v="Banque Populaire - CC principal"/>
    <d v="2021-03-05T00:00:00"/>
    <x v="11"/>
    <x v="1"/>
    <n v="5121"/>
    <x v="3"/>
    <x v="9"/>
    <s v="512"/>
    <s v="Banque populaire - CC principal"/>
    <n v="232"/>
    <s v="ESPACE CARRE D'ARTS RGLT FV 144"/>
    <s v="ESPACE CARRE D'ARTS RGLT FV 144"/>
    <x v="576"/>
    <n v="0"/>
  </r>
  <r>
    <s v="BP"/>
    <s v="Banque Populaire - CC principal"/>
    <d v="2021-03-05T00:00:00"/>
    <x v="11"/>
    <x v="1"/>
    <s v="411LECLERC511"/>
    <x v="0"/>
    <x v="12"/>
    <s v="411"/>
    <s v="LECLERC CHAMPFLEURY"/>
    <n v="241"/>
    <s v="LECLERC CHAMPLEURY RGLT FV 145"/>
    <s v="LECLERC CHAMPLEURY RGLT FV 145"/>
    <x v="0"/>
    <n v="31884.59"/>
  </r>
  <r>
    <s v="BP"/>
    <s v="Banque Populaire - CC principal"/>
    <d v="2021-03-05T00:00:00"/>
    <x v="11"/>
    <x v="1"/>
    <n v="5121"/>
    <x v="3"/>
    <x v="9"/>
    <s v="512"/>
    <s v="Banque populaire - CC principal"/>
    <n v="241"/>
    <s v="LECLERC CHAMPLEURY RGLT FV 145"/>
    <s v="LECLERC CHAMPLEURY RGLT FV 145"/>
    <x v="577"/>
    <n v="0"/>
  </r>
  <r>
    <s v="BP"/>
    <s v="Banque Populaire - CC principal"/>
    <d v="2021-03-05T00:00:00"/>
    <x v="11"/>
    <x v="1"/>
    <s v="411MEDIATEND"/>
    <x v="0"/>
    <x v="12"/>
    <s v="411"/>
    <s v="MEDIATENDANCES"/>
    <n v="242"/>
    <s v="MEDIATENDANCES RGLT FV 0153"/>
    <s v="MEDIATENDANCES RGLT FV 0153"/>
    <x v="0"/>
    <n v="15629.59"/>
  </r>
  <r>
    <s v="BP"/>
    <s v="Banque Populaire - CC principal"/>
    <d v="2021-03-05T00:00:00"/>
    <x v="11"/>
    <x v="1"/>
    <n v="5121"/>
    <x v="3"/>
    <x v="9"/>
    <s v="512"/>
    <s v="Banque populaire - CC principal"/>
    <n v="242"/>
    <s v="MEDIATENDANCES RGLT FV 0153"/>
    <s v="MEDIATENDANCES"/>
    <x v="578"/>
    <n v="0"/>
  </r>
  <r>
    <s v="BP"/>
    <s v="Banque Populaire - CC principal"/>
    <d v="2021-03-06T00:00:00"/>
    <x v="11"/>
    <x v="1"/>
    <n v="1641"/>
    <x v="4"/>
    <x v="10"/>
    <s v="164"/>
    <s v="EMPRUNT BANQUE POPULAIRE 700 000 € - 2017"/>
    <n v="109"/>
    <s v="EMPBP01"/>
    <s v="EMPRUNT BP MENSUALITE MARS 2018"/>
    <x v="579"/>
    <n v="0"/>
  </r>
  <r>
    <s v="BP"/>
    <s v="Banque Populaire - CC principal"/>
    <d v="2021-03-06T00:00:00"/>
    <x v="11"/>
    <x v="1"/>
    <n v="6166"/>
    <x v="1"/>
    <x v="6"/>
    <s v="616"/>
    <s v="Assurances emprunts"/>
    <n v="109"/>
    <s v="EMPBP01"/>
    <s v="EMPRUNT BP MENSUALITE MARS 2018"/>
    <x v="365"/>
    <n v="0"/>
  </r>
  <r>
    <s v="BP"/>
    <s v="Banque Populaire - CC principal"/>
    <d v="2021-03-06T00:00:00"/>
    <x v="11"/>
    <x v="1"/>
    <n v="66116"/>
    <x v="1"/>
    <x v="14"/>
    <s v="661"/>
    <s v="Intérêts des emprunts et dettes assimilés"/>
    <n v="109"/>
    <s v="EMPBP01"/>
    <s v="EMPRUNT BP MENSUALITE MARS 2018"/>
    <x v="580"/>
    <n v="0"/>
  </r>
  <r>
    <s v="BP"/>
    <s v="Banque Populaire - CC principal"/>
    <d v="2021-03-06T00:00:00"/>
    <x v="11"/>
    <x v="1"/>
    <n v="5121"/>
    <x v="3"/>
    <x v="9"/>
    <s v="512"/>
    <s v="Banque populaire - CC principal"/>
    <n v="109"/>
    <s v="EMPBP01"/>
    <s v="EMPRUNT BP MENSUALITE MARS 2018"/>
    <x v="0"/>
    <n v="6586.77"/>
  </r>
  <r>
    <s v="BP"/>
    <s v="Banque Populaire - CC principal"/>
    <d v="2021-03-07T00:00:00"/>
    <x v="11"/>
    <x v="1"/>
    <s v="411FARADISATION"/>
    <x v="0"/>
    <x v="12"/>
    <s v="411"/>
    <s v="FARADISATION ET MAINTENANCE"/>
    <n v="165"/>
    <s v="RE00049"/>
    <s v="FARADISATION ET MAINTENANCE RGLT FV 157"/>
    <x v="0"/>
    <n v="7304.04"/>
  </r>
  <r>
    <s v="BP"/>
    <s v="Banque Populaire - CC principal"/>
    <d v="2021-03-07T00:00:00"/>
    <x v="11"/>
    <x v="1"/>
    <n v="5121"/>
    <x v="3"/>
    <x v="9"/>
    <s v="512"/>
    <s v="Banque populaire - CC principal"/>
    <n v="165"/>
    <s v="RE00049"/>
    <s v="FARADISATION ET MAINTENANCE RGLT FV 157"/>
    <x v="581"/>
    <n v="0"/>
  </r>
  <r>
    <s v="BP"/>
    <s v="Banque Populaire - CC principal"/>
    <d v="2021-03-09T00:00:00"/>
    <x v="11"/>
    <x v="1"/>
    <s v="401LGF"/>
    <x v="0"/>
    <x v="0"/>
    <s v="401"/>
    <s v="LG FRANCE"/>
    <n v="184"/>
    <s v="LG FRANCE RGLT FA 0045"/>
    <s v="LG FRANCE RGLT FA 0045"/>
    <x v="582"/>
    <n v="0"/>
  </r>
  <r>
    <s v="BP"/>
    <s v="Banque Populaire - CC principal"/>
    <d v="2021-03-09T00:00:00"/>
    <x v="11"/>
    <x v="1"/>
    <n v="5121"/>
    <x v="3"/>
    <x v="9"/>
    <s v="512"/>
    <s v="Banque populaire - CC principal"/>
    <n v="184"/>
    <s v="LG FRANCE RGLT FA 0045"/>
    <s v="LG FRANCE RGLT FA 0045"/>
    <x v="0"/>
    <n v="79671.17"/>
  </r>
  <r>
    <s v="BP"/>
    <s v="Banque Populaire - CC principal"/>
    <d v="2021-03-10T00:00:00"/>
    <x v="11"/>
    <x v="1"/>
    <n v="6122"/>
    <x v="1"/>
    <x v="6"/>
    <s v="612"/>
    <s v="Crédit-bail mobilier"/>
    <n v="122"/>
    <s v="CITROEN"/>
    <s v="CITROEN - Redevance de crédit bail MARS 2018"/>
    <x v="387"/>
    <n v="0"/>
  </r>
  <r>
    <s v="BP"/>
    <s v="Banque Populaire - CC principal"/>
    <d v="2021-03-10T00:00:00"/>
    <x v="11"/>
    <x v="1"/>
    <n v="5121"/>
    <x v="3"/>
    <x v="9"/>
    <s v="512"/>
    <s v="Banque populaire - CC principal"/>
    <n v="122"/>
    <s v="CITROEN"/>
    <s v="CITROEN - Redevance de crédit bail MARS 2018"/>
    <x v="0"/>
    <n v="405"/>
  </r>
  <r>
    <s v="BP"/>
    <s v="Banque Populaire - CC principal"/>
    <d v="2021-03-12T00:00:00"/>
    <x v="11"/>
    <x v="1"/>
    <n v="6122"/>
    <x v="1"/>
    <x v="6"/>
    <s v="612"/>
    <s v="Crédit-bail mobilier"/>
    <n v="131"/>
    <s v="BOXER"/>
    <s v="BOXER - Redevance de crédit bail MARS 2018"/>
    <x v="419"/>
    <n v="0"/>
  </r>
  <r>
    <s v="BP"/>
    <s v="Banque Populaire - CC principal"/>
    <d v="2021-03-12T00:00:00"/>
    <x v="11"/>
    <x v="1"/>
    <n v="445661"/>
    <x v="0"/>
    <x v="2"/>
    <s v="445"/>
    <s v="TVA déductible 20% Débits"/>
    <n v="131"/>
    <s v="BOXER"/>
    <s v="BOXER - Redevance de crédit bail MARS 2018"/>
    <x v="420"/>
    <n v="0"/>
  </r>
  <r>
    <s v="BP"/>
    <s v="Banque Populaire - CC principal"/>
    <d v="2021-03-12T00:00:00"/>
    <x v="11"/>
    <x v="1"/>
    <n v="5121"/>
    <x v="3"/>
    <x v="9"/>
    <s v="512"/>
    <s v="Banque populaire - CC principal"/>
    <n v="131"/>
    <s v="BOXER"/>
    <s v="BOXER - Redevance de crédit bail MARS 2018"/>
    <x v="0"/>
    <n v="338.4"/>
  </r>
  <r>
    <s v="BP"/>
    <s v="Banque Populaire - CC principal"/>
    <d v="2021-03-14T00:00:00"/>
    <x v="11"/>
    <x v="1"/>
    <n v="431"/>
    <x v="0"/>
    <x v="15"/>
    <s v="431"/>
    <s v="Sécurité sociale"/>
    <n v="331"/>
    <m/>
    <s v="URSSAF REGLEMENT COTISATIONS FEVRIER 2018"/>
    <x v="583"/>
    <n v="0"/>
  </r>
  <r>
    <s v="BP"/>
    <s v="Banque Populaire - CC principal"/>
    <d v="2021-03-14T00:00:00"/>
    <x v="11"/>
    <x v="1"/>
    <n v="5121"/>
    <x v="3"/>
    <x v="9"/>
    <s v="512"/>
    <s v="Banque populaire - CC principal"/>
    <n v="331"/>
    <m/>
    <s v="URSSAF REGLEMENT COTISATIONS FEVRIER 2018"/>
    <x v="0"/>
    <n v="21523.26"/>
  </r>
  <r>
    <s v="BP"/>
    <s v="Banque Populaire - CC principal"/>
    <d v="2021-03-15T00:00:00"/>
    <x v="11"/>
    <x v="1"/>
    <n v="580"/>
    <x v="3"/>
    <x v="8"/>
    <s v="580"/>
    <s v="Virements internes"/>
    <n v="345"/>
    <s v="AD 584584"/>
    <s v="VIREMENT DE FONDS DESTINATION CREDIT LYONNAIS"/>
    <x v="485"/>
    <n v="0"/>
  </r>
  <r>
    <s v="BP"/>
    <s v="Banque Populaire - CC principal"/>
    <d v="2021-03-15T00:00:00"/>
    <x v="11"/>
    <x v="1"/>
    <n v="5121"/>
    <x v="3"/>
    <x v="9"/>
    <s v="512"/>
    <s v="Banque populaire - CC principal"/>
    <n v="345"/>
    <s v="AD 584584"/>
    <s v="VIREMENT DE FONDS DESTINATION CREDIT LYONNAIS"/>
    <x v="0"/>
    <n v="100000"/>
  </r>
  <r>
    <s v="BP"/>
    <s v="Banque Populaire - CC principal"/>
    <d v="2021-03-18T00:00:00"/>
    <x v="11"/>
    <x v="1"/>
    <s v="411AUCHAN"/>
    <x v="0"/>
    <x v="12"/>
    <s v="411"/>
    <s v="AUCHAN CENTRALE D'ACHAT REGION EST"/>
    <n v="166"/>
    <s v="RE00051"/>
    <s v="AUCHAN CENTRALE EST RGLT FV"/>
    <x v="0"/>
    <n v="20248.32"/>
  </r>
  <r>
    <s v="BP"/>
    <s v="Banque Populaire - CC principal"/>
    <d v="2021-03-18T00:00:00"/>
    <x v="11"/>
    <x v="1"/>
    <n v="5121"/>
    <x v="3"/>
    <x v="9"/>
    <s v="512"/>
    <s v="Banque populaire - CC principal"/>
    <n v="166"/>
    <s v="RE00051"/>
    <s v="AUCHAN CENTRALE EST RGLT FV"/>
    <x v="584"/>
    <n v="0"/>
  </r>
  <r>
    <s v="BP"/>
    <s v="Banque Populaire - CC principal"/>
    <d v="2021-03-20T00:00:00"/>
    <x v="11"/>
    <x v="1"/>
    <n v="445511"/>
    <x v="0"/>
    <x v="2"/>
    <s v="445"/>
    <s v="TVA à décaisser en France"/>
    <n v="254"/>
    <s v="AD 703654"/>
    <s v="REGLEMENT TVA FEVRIER 2018"/>
    <x v="585"/>
    <n v="0"/>
  </r>
  <r>
    <s v="BP"/>
    <s v="Banque Populaire - CC principal"/>
    <d v="2021-03-20T00:00:00"/>
    <x v="11"/>
    <x v="1"/>
    <n v="5121"/>
    <x v="3"/>
    <x v="9"/>
    <s v="512"/>
    <s v="Banque populaire - CC principal"/>
    <n v="254"/>
    <s v="AD 703654"/>
    <s v="REGLEMENT TVA FEVRIER 2018"/>
    <x v="0"/>
    <n v="16986"/>
  </r>
  <r>
    <s v="BP"/>
    <s v="Banque Populaire - CC principal"/>
    <d v="2021-03-20T00:00:00"/>
    <x v="11"/>
    <x v="1"/>
    <n v="5081"/>
    <x v="3"/>
    <x v="16"/>
    <s v="508"/>
    <s v="Autres valeurs mobilières"/>
    <n v="348"/>
    <m/>
    <s v="OBLIGATIONS CREDINTER"/>
    <x v="586"/>
    <n v="0"/>
  </r>
  <r>
    <s v="BP"/>
    <s v="Banque Populaire - CC principal"/>
    <d v="2021-03-20T00:00:00"/>
    <x v="11"/>
    <x v="1"/>
    <n v="6271"/>
    <x v="1"/>
    <x v="5"/>
    <s v="627"/>
    <s v="Frais sur titres (achat, vente, garde)"/>
    <n v="348"/>
    <m/>
    <s v="OBLIGATIONS CREDINTER"/>
    <x v="587"/>
    <n v="0"/>
  </r>
  <r>
    <s v="BP"/>
    <s v="Banque Populaire - CC principal"/>
    <d v="2021-03-20T00:00:00"/>
    <x v="11"/>
    <x v="1"/>
    <n v="5121"/>
    <x v="3"/>
    <x v="9"/>
    <s v="512"/>
    <s v="Banque populaire - CC principal"/>
    <n v="348"/>
    <m/>
    <s v="OBLIGATIONS CREDINTER"/>
    <x v="0"/>
    <n v="125432"/>
  </r>
  <r>
    <s v="BP"/>
    <s v="Banque Populaire - CC principal"/>
    <d v="2021-03-26T00:00:00"/>
    <x v="11"/>
    <x v="1"/>
    <s v="411HFCENTER"/>
    <x v="0"/>
    <x v="12"/>
    <s v="411"/>
    <s v="HIFI STEREO CENTER"/>
    <n v="161"/>
    <s v="HIFI STEREO CENTER RGLT FV"/>
    <s v="HIFI STEREO CENTER RGLT FV"/>
    <x v="0"/>
    <n v="66805.399999999994"/>
  </r>
  <r>
    <s v="BP"/>
    <s v="Banque Populaire - CC principal"/>
    <d v="2021-03-26T00:00:00"/>
    <x v="11"/>
    <x v="1"/>
    <n v="5121"/>
    <x v="3"/>
    <x v="9"/>
    <s v="512"/>
    <s v="Banque populaire - CC principal"/>
    <n v="161"/>
    <s v="HIFI STEREO CENTER RGLT FV"/>
    <s v="HIFI STEREO CENTER RGLT FV"/>
    <x v="588"/>
    <n v="0"/>
  </r>
  <r>
    <s v="BP"/>
    <s v="Banque Populaire - CC principal"/>
    <d v="2021-03-28T00:00:00"/>
    <x v="11"/>
    <x v="1"/>
    <s v="411CONNEXION671"/>
    <x v="0"/>
    <x v="12"/>
    <s v="411"/>
    <s v="CONNEXION STRASBOURG"/>
    <n v="167"/>
    <s v="RE00052"/>
    <s v="CONNEXION STRASBOURG RGLT FV 163"/>
    <x v="0"/>
    <n v="52194.84"/>
  </r>
  <r>
    <s v="BP"/>
    <s v="Banque Populaire - CC principal"/>
    <d v="2021-03-28T00:00:00"/>
    <x v="11"/>
    <x v="1"/>
    <s v="411AUCHAN"/>
    <x v="0"/>
    <x v="12"/>
    <s v="411"/>
    <s v="AUCHAN CENTRALE D'ACHAT REGION EST"/>
    <n v="167"/>
    <s v="RE00052"/>
    <s v="AUCHAN CENTRALE EST RGLT FV 146"/>
    <x v="0"/>
    <n v="26185.17"/>
  </r>
  <r>
    <s v="BP"/>
    <s v="Banque Populaire - CC principal"/>
    <d v="2021-03-28T00:00:00"/>
    <x v="11"/>
    <x v="1"/>
    <n v="5121"/>
    <x v="3"/>
    <x v="9"/>
    <s v="512"/>
    <s v="Banque populaire - CC principal"/>
    <n v="167"/>
    <s v="RE00052"/>
    <s v="ENC EFFETS CONNEXION ET AUCHAN CENTRALE EST"/>
    <x v="589"/>
    <n v="0"/>
  </r>
  <r>
    <s v="BP"/>
    <s v="Banque Populaire - CC principal"/>
    <d v="2021-03-31T00:00:00"/>
    <x v="11"/>
    <x v="1"/>
    <s v="411AUCHAN"/>
    <x v="0"/>
    <x v="12"/>
    <s v="411"/>
    <s v="AUCHAN CENTRALE D'ACHAT REGION EST"/>
    <n v="162"/>
    <s v="AUCHAN CENTRALE EST RBST AVOIR 19"/>
    <s v="AUCHAN CENTRALE EST RBST AVOIR 19"/>
    <x v="590"/>
    <n v="0"/>
  </r>
  <r>
    <s v="BP"/>
    <s v="Banque Populaire - CC principal"/>
    <d v="2021-03-31T00:00:00"/>
    <x v="11"/>
    <x v="1"/>
    <n v="5121"/>
    <x v="3"/>
    <x v="9"/>
    <s v="512"/>
    <s v="Banque populaire - CC principal"/>
    <n v="162"/>
    <s v="AUCHAN CENTRALE EST RBST AVOIR 19"/>
    <s v="AUCHAN CENTRALE EST RBST AVOIR 19"/>
    <x v="0"/>
    <n v="257.94"/>
  </r>
  <r>
    <s v="BP"/>
    <s v="Banque Populaire - CC principal"/>
    <d v="2021-03-31T00:00:00"/>
    <x v="11"/>
    <x v="1"/>
    <s v="411AUCHAN"/>
    <x v="0"/>
    <x v="12"/>
    <s v="411"/>
    <s v="AUCHAN CENTRALE D'ACHAT REGION EST"/>
    <n v="163"/>
    <s v="AUCHAN CENTRALE EST RGLT FV 160"/>
    <s v="AUCHAN CENTRALE EST RGLT FV 160"/>
    <x v="0"/>
    <n v="33786.480000000003"/>
  </r>
  <r>
    <s v="BP"/>
    <s v="Banque Populaire - CC principal"/>
    <d v="2021-03-31T00:00:00"/>
    <x v="11"/>
    <x v="1"/>
    <n v="5121"/>
    <x v="3"/>
    <x v="9"/>
    <s v="512"/>
    <s v="Banque populaire - CC principal"/>
    <n v="163"/>
    <s v="AUCHAN CENTRALE EST RGLT FV 160"/>
    <s v="AUCHAN CENTRALE EST RGLT FV 160"/>
    <x v="591"/>
    <n v="0"/>
  </r>
  <r>
    <s v="BP"/>
    <s v="Banque Populaire - CC principal"/>
    <d v="2021-03-31T00:00:00"/>
    <x v="11"/>
    <x v="1"/>
    <s v="411CONRADAUD"/>
    <x v="0"/>
    <x v="12"/>
    <s v="411"/>
    <s v="CONRAD AUDIOVISUEL"/>
    <n v="164"/>
    <s v="CONRAD AUDIO VISULE RGLT FV 184"/>
    <s v="CONRAD AUDIO VISULE RGLT FV 184"/>
    <x v="0"/>
    <n v="17194.8"/>
  </r>
  <r>
    <s v="BP"/>
    <s v="Banque Populaire - CC principal"/>
    <d v="2021-03-31T00:00:00"/>
    <x v="11"/>
    <x v="1"/>
    <n v="5121"/>
    <x v="3"/>
    <x v="9"/>
    <s v="512"/>
    <s v="Banque populaire - CC principal"/>
    <n v="164"/>
    <s v="CONRAD AUDIO VISULE RGLT FV 184"/>
    <s v="CONRAD AUDIO VISULE RGLT FV 184"/>
    <x v="592"/>
    <n v="0"/>
  </r>
  <r>
    <s v="BP"/>
    <s v="Banque Populaire - CC principal"/>
    <d v="2021-03-31T00:00:00"/>
    <x v="11"/>
    <x v="1"/>
    <n v="6275"/>
    <x v="1"/>
    <x v="5"/>
    <s v="627"/>
    <s v="Frais sur effets"/>
    <n v="208"/>
    <s v="AP 3269"/>
    <s v="REM ENCAISSEMENTS EFFETS BP MARS 2018"/>
    <x v="593"/>
    <n v="0"/>
  </r>
  <r>
    <s v="BP"/>
    <s v="Banque Populaire - CC principal"/>
    <d v="2021-03-31T00:00:00"/>
    <x v="11"/>
    <x v="1"/>
    <n v="445661"/>
    <x v="0"/>
    <x v="2"/>
    <s v="445"/>
    <s v="TVA déductible 20% Débits"/>
    <n v="208"/>
    <s v="AP 3269"/>
    <s v="REM ENCAISSEMENTS EFFETS BP MARS 2018"/>
    <x v="594"/>
    <n v="0"/>
  </r>
  <r>
    <s v="BP"/>
    <s v="Banque Populaire - CC principal"/>
    <d v="2021-03-31T00:00:00"/>
    <x v="11"/>
    <x v="1"/>
    <n v="5121"/>
    <x v="3"/>
    <x v="9"/>
    <s v="512"/>
    <s v="Banque populaire - CC principal"/>
    <n v="208"/>
    <s v="AP 3269"/>
    <s v="REM ENCAISSEMENTS EFFETS BP MARS 2018"/>
    <x v="0"/>
    <n v="144.6"/>
  </r>
  <r>
    <s v="BP"/>
    <s v="Banque Populaire - CC principal"/>
    <d v="2021-03-31T00:00:00"/>
    <x v="11"/>
    <x v="1"/>
    <s v="421BALLAHI"/>
    <x v="0"/>
    <x v="13"/>
    <s v="421"/>
    <s v="BALLAHI NOHRA"/>
    <n v="311"/>
    <s v="Paye 0318"/>
    <s v="Règlement BALLAHI NOHRA"/>
    <x v="595"/>
    <n v="0"/>
  </r>
  <r>
    <s v="BP"/>
    <s v="Banque Populaire - CC principal"/>
    <d v="2021-03-31T00:00:00"/>
    <x v="11"/>
    <x v="1"/>
    <n v="5121"/>
    <x v="3"/>
    <x v="9"/>
    <s v="512"/>
    <s v="Banque populaire - CC principal"/>
    <n v="311"/>
    <s v="Paye 0318"/>
    <s v="Règlement BALLAHI NOHRA"/>
    <x v="0"/>
    <n v="1060.46"/>
  </r>
  <r>
    <s v="BP"/>
    <s v="Banque Populaire - CC principal"/>
    <d v="2021-03-31T00:00:00"/>
    <x v="11"/>
    <x v="1"/>
    <s v="421BELLANGER"/>
    <x v="0"/>
    <x v="13"/>
    <s v="421"/>
    <s v="BELLANGER AXEL"/>
    <n v="312"/>
    <s v="Paye 0318"/>
    <s v="Règlement BELLANGER AXEL"/>
    <x v="596"/>
    <n v="0"/>
  </r>
  <r>
    <s v="BP"/>
    <s v="Banque Populaire - CC principal"/>
    <d v="2021-03-31T00:00:00"/>
    <x v="11"/>
    <x v="1"/>
    <n v="5121"/>
    <x v="3"/>
    <x v="9"/>
    <s v="512"/>
    <s v="Banque populaire - CC principal"/>
    <n v="312"/>
    <s v="Paye 0318"/>
    <s v="Banque Banque Populaire CC principal"/>
    <x v="0"/>
    <n v="4275.42"/>
  </r>
  <r>
    <s v="BP"/>
    <s v="Banque Populaire - CC principal"/>
    <d v="2021-03-31T00:00:00"/>
    <x v="11"/>
    <x v="1"/>
    <s v="421BOURIEZ"/>
    <x v="0"/>
    <x v="13"/>
    <s v="421"/>
    <s v="BOURIEZ ERIC"/>
    <n v="313"/>
    <s v="Paye 0318"/>
    <s v="Règlement BOURIEZ ERIC"/>
    <x v="597"/>
    <n v="0"/>
  </r>
  <r>
    <s v="BP"/>
    <s v="Banque Populaire - CC principal"/>
    <d v="2021-03-31T00:00:00"/>
    <x v="11"/>
    <x v="1"/>
    <n v="5121"/>
    <x v="3"/>
    <x v="9"/>
    <s v="512"/>
    <s v="Banque populaire - CC principal"/>
    <n v="313"/>
    <s v="Paye 0318"/>
    <s v="Banque Banque Populaire CC principal"/>
    <x v="0"/>
    <n v="2016.18"/>
  </r>
  <r>
    <s v="BP"/>
    <s v="Banque Populaire - CC principal"/>
    <d v="2021-03-31T00:00:00"/>
    <x v="11"/>
    <x v="1"/>
    <s v="421BOUVROT"/>
    <x v="0"/>
    <x v="13"/>
    <s v="421"/>
    <s v="BOUVROT BERNARD"/>
    <n v="314"/>
    <s v="Paye 0318"/>
    <s v="Règlement BOUVROT BERNARD"/>
    <x v="598"/>
    <n v="0"/>
  </r>
  <r>
    <s v="BP"/>
    <s v="Banque Populaire - CC principal"/>
    <d v="2021-03-31T00:00:00"/>
    <x v="11"/>
    <x v="1"/>
    <n v="5121"/>
    <x v="3"/>
    <x v="9"/>
    <s v="512"/>
    <s v="Banque populaire - CC principal"/>
    <n v="314"/>
    <s v="Paye 0318"/>
    <s v="Banque Banque Populaire CC principal"/>
    <x v="0"/>
    <n v="3140.62"/>
  </r>
  <r>
    <s v="BP"/>
    <s v="Banque Populaire - CC principal"/>
    <d v="2021-03-31T00:00:00"/>
    <x v="11"/>
    <x v="1"/>
    <s v="421CHARRIER"/>
    <x v="0"/>
    <x v="13"/>
    <s v="421"/>
    <s v="CHARRIER PATRICK"/>
    <n v="315"/>
    <s v="Paye 0318"/>
    <s v="Règlement CHARRIER PATRICK"/>
    <x v="599"/>
    <n v="0"/>
  </r>
  <r>
    <s v="BP"/>
    <s v="Banque Populaire - CC principal"/>
    <d v="2021-03-31T00:00:00"/>
    <x v="11"/>
    <x v="1"/>
    <n v="5121"/>
    <x v="3"/>
    <x v="9"/>
    <s v="512"/>
    <s v="Banque populaire - CC principal"/>
    <n v="315"/>
    <s v="Paye 0318"/>
    <s v="Banque Banque Populaire CC principal"/>
    <x v="0"/>
    <n v="2155.38"/>
  </r>
  <r>
    <s v="BP"/>
    <s v="Banque Populaire - CC principal"/>
    <d v="2021-03-31T00:00:00"/>
    <x v="11"/>
    <x v="1"/>
    <s v="421CLEMENT"/>
    <x v="0"/>
    <x v="13"/>
    <s v="421"/>
    <s v="CLEMENT LOUIS"/>
    <n v="316"/>
    <s v="Paye 0318"/>
    <s v="Règlement CLEMENT LOUIS"/>
    <x v="600"/>
    <n v="0"/>
  </r>
  <r>
    <s v="BP"/>
    <s v="Banque Populaire - CC principal"/>
    <d v="2021-03-31T00:00:00"/>
    <x v="11"/>
    <x v="1"/>
    <n v="5121"/>
    <x v="3"/>
    <x v="9"/>
    <s v="512"/>
    <s v="Banque populaire - CC principal"/>
    <n v="316"/>
    <s v="Paye 0318"/>
    <s v="Banque Banque Populaire CC principal"/>
    <x v="0"/>
    <n v="2692.24"/>
  </r>
  <r>
    <s v="BP"/>
    <s v="Banque Populaire - CC principal"/>
    <d v="2021-03-31T00:00:00"/>
    <x v="11"/>
    <x v="1"/>
    <s v="421DARRAZ"/>
    <x v="0"/>
    <x v="13"/>
    <s v="421"/>
    <s v="DARRAZ SALAH"/>
    <n v="317"/>
    <s v="Paye 0318"/>
    <s v="Règlement DARRAZ SALAH"/>
    <x v="601"/>
    <n v="0"/>
  </r>
  <r>
    <s v="BP"/>
    <s v="Banque Populaire - CC principal"/>
    <d v="2021-03-31T00:00:00"/>
    <x v="11"/>
    <x v="1"/>
    <n v="5121"/>
    <x v="3"/>
    <x v="9"/>
    <s v="512"/>
    <s v="Banque populaire - CC principal"/>
    <n v="317"/>
    <s v="Paye 0318"/>
    <s v="Banque Banque Populaire CC principal"/>
    <x v="0"/>
    <n v="1219.04"/>
  </r>
  <r>
    <s v="BP"/>
    <s v="Banque Populaire - CC principal"/>
    <d v="2021-03-31T00:00:00"/>
    <x v="11"/>
    <x v="1"/>
    <s v="421DEMERLEY"/>
    <x v="0"/>
    <x v="13"/>
    <s v="421"/>
    <s v="DEMERLEY SOPHIE"/>
    <n v="318"/>
    <s v="Paye 0318"/>
    <s v="Règlement DEMERLEY SOPHIE"/>
    <x v="602"/>
    <n v="0"/>
  </r>
  <r>
    <s v="BP"/>
    <s v="Banque Populaire - CC principal"/>
    <d v="2021-03-31T00:00:00"/>
    <x v="11"/>
    <x v="1"/>
    <n v="5121"/>
    <x v="3"/>
    <x v="9"/>
    <s v="512"/>
    <s v="Banque populaire - CC principal"/>
    <n v="318"/>
    <s v="Paye 0318"/>
    <s v="Banque Banque Populaire CC principal"/>
    <x v="0"/>
    <n v="2191.17"/>
  </r>
  <r>
    <s v="BP"/>
    <s v="Banque Populaire - CC principal"/>
    <d v="2021-03-31T00:00:00"/>
    <x v="11"/>
    <x v="1"/>
    <s v="421ESSAIDI"/>
    <x v="0"/>
    <x v="13"/>
    <s v="421"/>
    <s v="ESSAIDI MOHAMED"/>
    <n v="319"/>
    <s v="Paye 0318"/>
    <s v="Règlement ESSAIDI MOHAMED"/>
    <x v="603"/>
    <n v="0"/>
  </r>
  <r>
    <s v="BP"/>
    <s v="Banque Populaire - CC principal"/>
    <d v="2021-03-31T00:00:00"/>
    <x v="11"/>
    <x v="1"/>
    <n v="5121"/>
    <x v="3"/>
    <x v="9"/>
    <s v="512"/>
    <s v="Banque populaire - CC principal"/>
    <n v="319"/>
    <s v="Paye 0318"/>
    <s v="Banque Banque Populaire CC principal"/>
    <x v="0"/>
    <n v="1314.46"/>
  </r>
  <r>
    <s v="BP"/>
    <s v="Banque Populaire - CC principal"/>
    <d v="2021-03-31T00:00:00"/>
    <x v="11"/>
    <x v="1"/>
    <s v="421FABRE"/>
    <x v="0"/>
    <x v="13"/>
    <s v="421"/>
    <s v="FABRE DANIEL"/>
    <n v="320"/>
    <s v="Paye 0318"/>
    <s v="Règlement FABRE DANIEL"/>
    <x v="604"/>
    <n v="0"/>
  </r>
  <r>
    <s v="BP"/>
    <s v="Banque Populaire - CC principal"/>
    <d v="2021-03-31T00:00:00"/>
    <x v="11"/>
    <x v="1"/>
    <n v="5121"/>
    <x v="3"/>
    <x v="9"/>
    <s v="512"/>
    <s v="Banque populaire - CC principal"/>
    <n v="320"/>
    <s v="Paye 0318"/>
    <s v="Banque Banque Populaire CC principal"/>
    <x v="0"/>
    <n v="3083.29"/>
  </r>
  <r>
    <s v="BP"/>
    <s v="Banque Populaire - CC principal"/>
    <d v="2021-03-31T00:00:00"/>
    <x v="11"/>
    <x v="1"/>
    <s v="421FREMONT"/>
    <x v="0"/>
    <x v="13"/>
    <s v="421"/>
    <s v="FREMONT ANDRE"/>
    <n v="321"/>
    <s v="Paye 0318"/>
    <s v="Règlement FREMONT ANDRE"/>
    <x v="605"/>
    <n v="0"/>
  </r>
  <r>
    <s v="BP"/>
    <s v="Banque Populaire - CC principal"/>
    <d v="2021-03-31T00:00:00"/>
    <x v="11"/>
    <x v="1"/>
    <n v="5121"/>
    <x v="3"/>
    <x v="9"/>
    <s v="512"/>
    <s v="Banque populaire - CC principal"/>
    <n v="321"/>
    <s v="Paye 0318"/>
    <s v="Banque Banque Populaire CC principal"/>
    <x v="0"/>
    <n v="2139.27"/>
  </r>
  <r>
    <s v="BP"/>
    <s v="Banque Populaire - CC principal"/>
    <d v="2021-03-31T00:00:00"/>
    <x v="11"/>
    <x v="1"/>
    <s v="421LECOUVREUR"/>
    <x v="0"/>
    <x v="13"/>
    <s v="421"/>
    <s v="LECOUVREUR ANNE"/>
    <n v="322"/>
    <s v="Paye 0318"/>
    <s v="Règlement LECOUVREUR ANNE"/>
    <x v="606"/>
    <n v="0"/>
  </r>
  <r>
    <s v="BP"/>
    <s v="Banque Populaire - CC principal"/>
    <d v="2021-03-31T00:00:00"/>
    <x v="11"/>
    <x v="1"/>
    <n v="5121"/>
    <x v="3"/>
    <x v="9"/>
    <s v="512"/>
    <s v="Banque populaire - CC principal"/>
    <n v="322"/>
    <s v="Paye 0318"/>
    <s v="Banque Banque Populaire CC principal"/>
    <x v="0"/>
    <n v="3642.93"/>
  </r>
  <r>
    <s v="BP"/>
    <s v="Banque Populaire - CC principal"/>
    <d v="2021-03-31T00:00:00"/>
    <x v="11"/>
    <x v="1"/>
    <s v="421LEDOGAR"/>
    <x v="0"/>
    <x v="13"/>
    <s v="421"/>
    <s v="LEDOGAR DENIS"/>
    <n v="323"/>
    <s v="Paye 0318"/>
    <s v="Règlement LEDOGAR DENIS"/>
    <x v="607"/>
    <n v="0"/>
  </r>
  <r>
    <s v="BP"/>
    <s v="Banque Populaire - CC principal"/>
    <d v="2021-03-31T00:00:00"/>
    <x v="11"/>
    <x v="1"/>
    <n v="5121"/>
    <x v="3"/>
    <x v="9"/>
    <s v="512"/>
    <s v="Banque populaire - CC principal"/>
    <n v="323"/>
    <s v="Paye 0318"/>
    <s v="Banque Banque Populaire CC principal"/>
    <x v="0"/>
    <n v="1239.77"/>
  </r>
  <r>
    <s v="BP"/>
    <s v="Banque Populaire - CC principal"/>
    <d v="2021-03-31T00:00:00"/>
    <x v="11"/>
    <x v="1"/>
    <s v="421LEDUC"/>
    <x v="0"/>
    <x v="13"/>
    <s v="421"/>
    <s v="LEDUC ELISABETH"/>
    <n v="324"/>
    <s v="Paye 0318"/>
    <s v="Règlement LEDUC ELISABETH"/>
    <x v="608"/>
    <n v="0"/>
  </r>
  <r>
    <s v="BP"/>
    <s v="Banque Populaire - CC principal"/>
    <d v="2021-03-31T00:00:00"/>
    <x v="11"/>
    <x v="1"/>
    <n v="5121"/>
    <x v="3"/>
    <x v="9"/>
    <s v="512"/>
    <s v="Banque populaire - CC principal"/>
    <n v="324"/>
    <s v="Paye 0318"/>
    <s v="Banque Banque Populaire CC principal"/>
    <x v="0"/>
    <n v="2126.19"/>
  </r>
  <r>
    <s v="BP"/>
    <s v="Banque Populaire - CC principal"/>
    <d v="2021-03-31T00:00:00"/>
    <x v="11"/>
    <x v="1"/>
    <s v="421MEYER"/>
    <x v="0"/>
    <x v="13"/>
    <s v="421"/>
    <s v="MEYER LUDIVINE"/>
    <n v="325"/>
    <s v="Paye 0318"/>
    <s v="Règlement MEYER LUDIVINE"/>
    <x v="609"/>
    <n v="0"/>
  </r>
  <r>
    <s v="BP"/>
    <s v="Banque Populaire - CC principal"/>
    <d v="2021-03-31T00:00:00"/>
    <x v="11"/>
    <x v="1"/>
    <n v="5121"/>
    <x v="3"/>
    <x v="9"/>
    <s v="512"/>
    <s v="Banque populaire - CC principal"/>
    <n v="325"/>
    <s v="Paye 0318"/>
    <s v="Banque Banque Populaire CC principal"/>
    <x v="0"/>
    <n v="1285.97"/>
  </r>
  <r>
    <s v="BP"/>
    <s v="Banque Populaire - CC principal"/>
    <d v="2021-03-31T00:00:00"/>
    <x v="11"/>
    <x v="1"/>
    <s v="421PANZA"/>
    <x v="0"/>
    <x v="13"/>
    <s v="421"/>
    <s v="PANZA NICOLE"/>
    <n v="326"/>
    <s v="Paye 0318"/>
    <s v="Règlement PANZA NICOLE"/>
    <x v="567"/>
    <n v="0"/>
  </r>
  <r>
    <s v="BP"/>
    <s v="Banque Populaire - CC principal"/>
    <d v="2021-03-31T00:00:00"/>
    <x v="11"/>
    <x v="1"/>
    <n v="5121"/>
    <x v="3"/>
    <x v="9"/>
    <s v="512"/>
    <s v="Banque populaire - CC principal"/>
    <n v="326"/>
    <s v="Paye 0318"/>
    <s v="Banque Banque Populaire CC principal"/>
    <x v="0"/>
    <n v="738.6"/>
  </r>
  <r>
    <s v="BP"/>
    <s v="Banque Populaire - CC principal"/>
    <d v="2021-03-31T00:00:00"/>
    <x v="11"/>
    <x v="1"/>
    <s v="421PRUVOST"/>
    <x v="0"/>
    <x v="13"/>
    <s v="421"/>
    <s v="PRUVOST SYLVIE"/>
    <n v="327"/>
    <s v="Paye 0318"/>
    <s v="Règlement PRUVOST SYLVIE"/>
    <x v="566"/>
    <n v="0"/>
  </r>
  <r>
    <s v="BP"/>
    <s v="Banque Populaire - CC principal"/>
    <d v="2021-03-31T00:00:00"/>
    <x v="11"/>
    <x v="1"/>
    <n v="5121"/>
    <x v="3"/>
    <x v="9"/>
    <s v="512"/>
    <s v="Banque populaire - CC principal"/>
    <n v="327"/>
    <s v="Paye 0318"/>
    <s v="Banque Banque Populaire CC principal"/>
    <x v="0"/>
    <n v="1278.3900000000001"/>
  </r>
  <r>
    <s v="BP"/>
    <s v="Banque Populaire - CC principal"/>
    <d v="2021-03-31T00:00:00"/>
    <x v="11"/>
    <x v="1"/>
    <s v="421SCHULLER"/>
    <x v="0"/>
    <x v="13"/>
    <s v="421"/>
    <s v="SCHULLER GEORGES"/>
    <n v="328"/>
    <s v="Paye 0318"/>
    <s v="Règlement SCHULLER GEORGES"/>
    <x v="610"/>
    <n v="0"/>
  </r>
  <r>
    <s v="BP"/>
    <s v="Banque Populaire - CC principal"/>
    <d v="2021-03-31T00:00:00"/>
    <x v="11"/>
    <x v="1"/>
    <n v="5121"/>
    <x v="3"/>
    <x v="9"/>
    <s v="512"/>
    <s v="Banque populaire - CC principal"/>
    <n v="328"/>
    <s v="Paye 0318"/>
    <s v="Banque Banque Populaire CC principal"/>
    <x v="0"/>
    <n v="3522.73"/>
  </r>
  <r>
    <s v="BP"/>
    <s v="Banque Populaire - CC principal"/>
    <d v="2021-03-31T00:00:00"/>
    <x v="11"/>
    <x v="1"/>
    <s v="421TOUATI"/>
    <x v="0"/>
    <x v="13"/>
    <s v="421"/>
    <s v="TOUATI ZOHRA"/>
    <n v="329"/>
    <s v="Paye 0318"/>
    <s v="Règlement TOUATI ZOHRA"/>
    <x v="526"/>
    <n v="0"/>
  </r>
  <r>
    <s v="BP"/>
    <s v="Banque Populaire - CC principal"/>
    <d v="2021-03-31T00:00:00"/>
    <x v="11"/>
    <x v="1"/>
    <n v="5121"/>
    <x v="3"/>
    <x v="9"/>
    <s v="512"/>
    <s v="Banque populaire - CC principal"/>
    <n v="329"/>
    <s v="Paye 0318"/>
    <s v="Banque Banque Populaire CC principal"/>
    <x v="0"/>
    <n v="608.24"/>
  </r>
  <r>
    <s v="BP"/>
    <s v="Banque Populaire - CC principal"/>
    <d v="2021-03-31T00:00:00"/>
    <x v="11"/>
    <x v="1"/>
    <n v="4372"/>
    <x v="0"/>
    <x v="15"/>
    <s v="437"/>
    <s v="Mutuelle"/>
    <n v="334"/>
    <m/>
    <s v="REGLEMENT MUTUELLE MARS 2018"/>
    <x v="611"/>
    <n v="0"/>
  </r>
  <r>
    <s v="BP"/>
    <s v="Banque Populaire - CC principal"/>
    <d v="2021-03-31T00:00:00"/>
    <x v="11"/>
    <x v="1"/>
    <n v="5121"/>
    <x v="3"/>
    <x v="9"/>
    <s v="512"/>
    <s v="Banque populaire - CC principal"/>
    <n v="334"/>
    <m/>
    <s v="REGLEMENT MUTUELLE MARS 2018"/>
    <x v="0"/>
    <n v="5327.79"/>
  </r>
  <r>
    <s v="BP"/>
    <s v="Banque Populaire - CC principal"/>
    <d v="2021-03-31T00:00:00"/>
    <x v="11"/>
    <x v="1"/>
    <n v="4373"/>
    <x v="0"/>
    <x v="15"/>
    <s v="437"/>
    <s v="Caisses Retraites"/>
    <n v="337"/>
    <m/>
    <s v="REGLEMENT PREVOYANCE MARS 2018"/>
    <x v="612"/>
    <n v="0"/>
  </r>
  <r>
    <s v="BP"/>
    <s v="Banque Populaire - CC principal"/>
    <d v="2021-03-31T00:00:00"/>
    <x v="11"/>
    <x v="1"/>
    <n v="5121"/>
    <x v="3"/>
    <x v="9"/>
    <s v="512"/>
    <s v="Banque populaire - CC principal"/>
    <n v="337"/>
    <m/>
    <s v="REGLEMENT PREVOYANCE MARS 2018"/>
    <x v="0"/>
    <n v="2680.65"/>
  </r>
  <r>
    <s v="BP"/>
    <s v="Banque Populaire - CC principal"/>
    <d v="2021-03-31T00:00:00"/>
    <x v="11"/>
    <x v="1"/>
    <n v="45511"/>
    <x v="0"/>
    <x v="11"/>
    <s v="455"/>
    <s v="CC BALLANGER"/>
    <n v="346"/>
    <m/>
    <s v="REMBOURSEMENT APPORT COMPTE COURANT BELLANGER"/>
    <x v="347"/>
    <n v="0"/>
  </r>
  <r>
    <s v="BP"/>
    <s v="Banque Populaire - CC principal"/>
    <d v="2021-03-31T00:00:00"/>
    <x v="11"/>
    <x v="1"/>
    <n v="6615"/>
    <x v="1"/>
    <x v="14"/>
    <s v="661"/>
    <s v="Intérêts des comptes courants et des dépôts créditeurs"/>
    <n v="346"/>
    <m/>
    <s v="INTERETS COMPTE COURANT BELLANGER"/>
    <x v="613"/>
    <n v="0"/>
  </r>
  <r>
    <s v="BP"/>
    <s v="Banque Populaire - CC principal"/>
    <d v="2021-03-31T00:00:00"/>
    <x v="11"/>
    <x v="1"/>
    <n v="5121"/>
    <x v="3"/>
    <x v="9"/>
    <s v="512"/>
    <s v="Banque populaire - CC principal"/>
    <n v="346"/>
    <m/>
    <s v="REMBOURSEMENT APPORT COMPTE COURANT BELLANGER"/>
    <x v="0"/>
    <n v="51575"/>
  </r>
  <r>
    <s v="BP"/>
    <s v="Banque Populaire - CC principal"/>
    <d v="2021-03-31T00:00:00"/>
    <x v="11"/>
    <x v="1"/>
    <n v="45512"/>
    <x v="0"/>
    <x v="11"/>
    <s v="455"/>
    <s v="CC LEFEVRE"/>
    <n v="347"/>
    <m/>
    <s v="REMBORUSEMENT APPORT CC  LEFEVRE"/>
    <x v="350"/>
    <n v="0"/>
  </r>
  <r>
    <s v="BP"/>
    <s v="Banque Populaire - CC principal"/>
    <d v="2021-03-31T00:00:00"/>
    <x v="11"/>
    <x v="1"/>
    <n v="6615"/>
    <x v="1"/>
    <x v="14"/>
    <s v="661"/>
    <s v="Intérêts des comptes courants et des dépôts créditeurs"/>
    <n v="347"/>
    <m/>
    <s v="INTERETS COMPTE COURANT LEFEVRE"/>
    <x v="614"/>
    <n v="0"/>
  </r>
  <r>
    <s v="BP"/>
    <s v="Banque Populaire - CC principal"/>
    <d v="2021-03-31T00:00:00"/>
    <x v="11"/>
    <x v="1"/>
    <n v="5121"/>
    <x v="3"/>
    <x v="9"/>
    <s v="512"/>
    <s v="Banque populaire - CC principal"/>
    <n v="347"/>
    <m/>
    <s v="REMBORUSEMENT APPORT CC  LEFEVRE"/>
    <x v="0"/>
    <n v="20630"/>
  </r>
  <r>
    <s v="CA"/>
    <s v="Caisse"/>
    <d v="2020-04-06T00:00:00"/>
    <x v="0"/>
    <x v="0"/>
    <n v="531"/>
    <x v="3"/>
    <x v="17"/>
    <s v="531"/>
    <s v="Caisse siège social"/>
    <n v="1"/>
    <s v="PCR 04.001"/>
    <s v="VERSEMENT ESPECES RETRAIT BP"/>
    <x v="343"/>
    <n v="0"/>
  </r>
  <r>
    <s v="CA"/>
    <s v="Caisse"/>
    <d v="2020-04-06T00:00:00"/>
    <x v="0"/>
    <x v="0"/>
    <n v="580"/>
    <x v="3"/>
    <x v="8"/>
    <s v="580"/>
    <s v="Virements internes"/>
    <n v="1"/>
    <s v="PCR 04.001"/>
    <s v="VERSEMENT ESPECES RETRAIT BP"/>
    <x v="0"/>
    <n v="1000"/>
  </r>
  <r>
    <s v="CA"/>
    <s v="Caisse"/>
    <d v="2020-04-10T00:00:00"/>
    <x v="0"/>
    <x v="0"/>
    <n v="6262"/>
    <x v="1"/>
    <x v="5"/>
    <s v="626"/>
    <s v="Frais postaux"/>
    <n v="2"/>
    <s v="PCD 04.002"/>
    <s v="AFFRANCHISSEMENTS"/>
    <x v="71"/>
    <n v="0"/>
  </r>
  <r>
    <s v="CA"/>
    <s v="Caisse"/>
    <d v="2020-04-10T00:00:00"/>
    <x v="0"/>
    <x v="0"/>
    <n v="531"/>
    <x v="3"/>
    <x v="17"/>
    <s v="531"/>
    <s v="Caisse siège social"/>
    <n v="2"/>
    <s v="PCD 04.002"/>
    <s v="AFFRANCHISSEMENTS"/>
    <x v="0"/>
    <n v="48"/>
  </r>
  <r>
    <s v="CA"/>
    <s v="Caisse"/>
    <d v="2020-04-14T00:00:00"/>
    <x v="0"/>
    <x v="0"/>
    <n v="6063"/>
    <x v="1"/>
    <x v="1"/>
    <s v="606"/>
    <s v="Fournitures d'entretien et de petit équipement"/>
    <n v="3"/>
    <s v="PCD 04.003"/>
    <s v="CASTORAMA PRODUITS ENTRETIEN"/>
    <x v="615"/>
    <n v="0"/>
  </r>
  <r>
    <s v="CA"/>
    <s v="Caisse"/>
    <d v="2020-04-14T00:00:00"/>
    <x v="0"/>
    <x v="0"/>
    <n v="445661"/>
    <x v="0"/>
    <x v="2"/>
    <s v="445"/>
    <s v="TVA déductible 20% Débits"/>
    <n v="3"/>
    <s v="PCD 04.003"/>
    <s v="CASTORAMA PRODUITS ENTRETIEN"/>
    <x v="616"/>
    <n v="0"/>
  </r>
  <r>
    <s v="CA"/>
    <s v="Caisse"/>
    <d v="2020-04-14T00:00:00"/>
    <x v="0"/>
    <x v="0"/>
    <n v="531"/>
    <x v="3"/>
    <x v="17"/>
    <s v="531"/>
    <s v="Caisse siège social"/>
    <n v="3"/>
    <s v="PCD 04.003"/>
    <s v="CASTORAMA PRODUITS ENTRETIEN"/>
    <x v="0"/>
    <n v="28.8"/>
  </r>
  <r>
    <s v="CA"/>
    <s v="Caisse"/>
    <d v="2020-05-15T00:00:00"/>
    <x v="1"/>
    <x v="0"/>
    <n v="6354"/>
    <x v="1"/>
    <x v="18"/>
    <s v="635"/>
    <s v="Droits d'enregistrement et de timbre"/>
    <n v="4"/>
    <s v="PCD 05.004"/>
    <s v="TRESOR PUBLIC TIMBRES FISCAUX"/>
    <x v="617"/>
    <n v="0"/>
  </r>
  <r>
    <s v="CA"/>
    <s v="Caisse"/>
    <d v="2020-05-15T00:00:00"/>
    <x v="1"/>
    <x v="0"/>
    <n v="531"/>
    <x v="3"/>
    <x v="17"/>
    <s v="531"/>
    <s v="Caisse siège social"/>
    <n v="4"/>
    <s v="PCD 05.004"/>
    <s v="TRESOR PUBLIC TIMBRES FISCAUX"/>
    <x v="0"/>
    <n v="25"/>
  </r>
  <r>
    <s v="CA"/>
    <s v="Caisse"/>
    <d v="2020-05-18T00:00:00"/>
    <x v="1"/>
    <x v="0"/>
    <n v="6064"/>
    <x v="1"/>
    <x v="1"/>
    <s v="606"/>
    <s v="Fournitures administratives"/>
    <n v="5"/>
    <s v="PCD 05.005"/>
    <s v="PAPETERIE DU CENTRE CARTOUCHES ENCRE"/>
    <x v="618"/>
    <n v="0"/>
  </r>
  <r>
    <s v="CA"/>
    <s v="Caisse"/>
    <d v="2020-05-18T00:00:00"/>
    <x v="1"/>
    <x v="0"/>
    <n v="445661"/>
    <x v="0"/>
    <x v="2"/>
    <s v="445"/>
    <s v="TVA déductible 20% Débits"/>
    <n v="5"/>
    <s v="PCD 05.005"/>
    <s v="PAPETERIE DU CENTRE CARTOUCHES ENCRE"/>
    <x v="619"/>
    <n v="0"/>
  </r>
  <r>
    <s v="CA"/>
    <s v="Caisse"/>
    <d v="2020-05-18T00:00:00"/>
    <x v="1"/>
    <x v="0"/>
    <n v="531"/>
    <x v="3"/>
    <x v="17"/>
    <s v="531"/>
    <s v="Caisse siège social"/>
    <n v="5"/>
    <s v="PCD 05.005"/>
    <s v="PAPETERIE DU CENTRE CARTOUCHES ENCRE"/>
    <x v="0"/>
    <n v="38.4"/>
  </r>
  <r>
    <s v="CA"/>
    <s v="Caisse"/>
    <d v="2020-05-22T00:00:00"/>
    <x v="1"/>
    <x v="0"/>
    <n v="6251"/>
    <x v="1"/>
    <x v="5"/>
    <s v="625"/>
    <s v="Voyages et déplacements"/>
    <n v="6"/>
    <s v="PCD 05.006"/>
    <s v="FRAIS TAXI AEROPORT"/>
    <x v="620"/>
    <n v="0"/>
  </r>
  <r>
    <s v="CA"/>
    <s v="Caisse"/>
    <d v="2020-05-22T00:00:00"/>
    <x v="1"/>
    <x v="0"/>
    <n v="531"/>
    <x v="3"/>
    <x v="17"/>
    <s v="531"/>
    <s v="Caisse siège social"/>
    <n v="6"/>
    <s v="PCD 05.006"/>
    <s v="FRAIS TAXI AEROPORT"/>
    <x v="0"/>
    <n v="28.5"/>
  </r>
  <r>
    <s v="CA"/>
    <s v="Caisse"/>
    <d v="2020-05-26T00:00:00"/>
    <x v="1"/>
    <x v="0"/>
    <n v="6257"/>
    <x v="1"/>
    <x v="5"/>
    <s v="625"/>
    <s v="Réceptions"/>
    <n v="7"/>
    <s v="PCD 05.007"/>
    <s v="INVITATION CLIENT"/>
    <x v="621"/>
    <n v="0"/>
  </r>
  <r>
    <s v="CA"/>
    <s v="Caisse"/>
    <d v="2020-05-26T00:00:00"/>
    <x v="1"/>
    <x v="0"/>
    <n v="4456613"/>
    <x v="0"/>
    <x v="2"/>
    <s v="445"/>
    <s v="TVA déductible 10% Débits"/>
    <n v="7"/>
    <s v="PCD 05.007"/>
    <s v="INVITATION CLIENT"/>
    <x v="622"/>
    <n v="0"/>
  </r>
  <r>
    <s v="CA"/>
    <s v="Caisse"/>
    <d v="2020-05-26T00:00:00"/>
    <x v="1"/>
    <x v="0"/>
    <n v="531"/>
    <x v="3"/>
    <x v="17"/>
    <s v="531"/>
    <s v="Caisse siège social"/>
    <n v="7"/>
    <s v="PCD 05.007"/>
    <s v="INVITATION CLIENT"/>
    <x v="0"/>
    <n v="91.8"/>
  </r>
  <r>
    <s v="CA"/>
    <s v="Caisse"/>
    <d v="2020-06-05T00:00:00"/>
    <x v="2"/>
    <x v="0"/>
    <n v="6354"/>
    <x v="1"/>
    <x v="18"/>
    <s v="635"/>
    <s v="Droits d'enregistrement et de timbre"/>
    <n v="8"/>
    <s v="PCD 06.008"/>
    <s v="TIMBRES FISCAUX"/>
    <x v="623"/>
    <n v="0"/>
  </r>
  <r>
    <s v="CA"/>
    <s v="Caisse"/>
    <d v="2020-06-05T00:00:00"/>
    <x v="2"/>
    <x v="0"/>
    <n v="531"/>
    <x v="3"/>
    <x v="17"/>
    <s v="531"/>
    <s v="Caisse siège social"/>
    <n v="8"/>
    <s v="PCD 06.008"/>
    <s v="TIMBRES FISCAUX"/>
    <x v="0"/>
    <n v="26"/>
  </r>
  <r>
    <s v="CA"/>
    <s v="Caisse"/>
    <d v="2020-06-09T00:00:00"/>
    <x v="2"/>
    <x v="0"/>
    <n v="6064"/>
    <x v="1"/>
    <x v="1"/>
    <s v="606"/>
    <s v="Fournitures administratives"/>
    <n v="9"/>
    <s v="PCD 06.009"/>
    <s v="PAPETERIE DU CENTRE TC 178214"/>
    <x v="624"/>
    <n v="0"/>
  </r>
  <r>
    <s v="CA"/>
    <s v="Caisse"/>
    <d v="2020-06-09T00:00:00"/>
    <x v="2"/>
    <x v="0"/>
    <n v="445661"/>
    <x v="0"/>
    <x v="2"/>
    <s v="445"/>
    <s v="TVA déductible 20% Débits"/>
    <n v="9"/>
    <s v="PCD 06.009"/>
    <s v="PAPETERIE DU CENTRE TC 178214"/>
    <x v="625"/>
    <n v="0"/>
  </r>
  <r>
    <s v="CA"/>
    <s v="Caisse"/>
    <d v="2020-06-09T00:00:00"/>
    <x v="2"/>
    <x v="0"/>
    <n v="531"/>
    <x v="3"/>
    <x v="17"/>
    <s v="531"/>
    <s v="Caisse siège social"/>
    <n v="9"/>
    <s v="PCD 06.009"/>
    <s v="PAPETERIE DU CENTRE TC 178214"/>
    <x v="0"/>
    <n v="43.8"/>
  </r>
  <r>
    <s v="CA"/>
    <s v="Caisse"/>
    <d v="2020-06-12T00:00:00"/>
    <x v="2"/>
    <x v="0"/>
    <n v="60611"/>
    <x v="1"/>
    <x v="1"/>
    <s v="606"/>
    <s v="Electricité, Essence, Gaz"/>
    <n v="10"/>
    <s v="PCD 06.010"/>
    <s v="STATION LECLERC GO VU"/>
    <x v="626"/>
    <n v="0"/>
  </r>
  <r>
    <s v="CA"/>
    <s v="Caisse"/>
    <d v="2020-06-12T00:00:00"/>
    <x v="2"/>
    <x v="0"/>
    <n v="445661"/>
    <x v="0"/>
    <x v="2"/>
    <s v="445"/>
    <s v="TVA déductible 20% Débits"/>
    <n v="10"/>
    <s v="PCD 06.010"/>
    <s v="STATION LECLERC GO VU"/>
    <x v="627"/>
    <n v="0"/>
  </r>
  <r>
    <s v="CA"/>
    <s v="Caisse"/>
    <d v="2020-06-12T00:00:00"/>
    <x v="2"/>
    <x v="0"/>
    <n v="531"/>
    <x v="3"/>
    <x v="17"/>
    <s v="531"/>
    <s v="Caisse siège social"/>
    <n v="10"/>
    <s v="PCD 06.010"/>
    <s v="STATION LECLERC GO VU"/>
    <x v="0"/>
    <n v="69.599999999999994"/>
  </r>
  <r>
    <s v="CA"/>
    <s v="Caisse"/>
    <d v="2020-06-19T00:00:00"/>
    <x v="2"/>
    <x v="0"/>
    <n v="6238"/>
    <x v="1"/>
    <x v="5"/>
    <s v="623"/>
    <s v="Divers (pourboires, dons courants, ...)"/>
    <n v="11"/>
    <s v="PCD 06.011"/>
    <s v="POURBOIRE LIVREUR"/>
    <x v="628"/>
    <n v="0"/>
  </r>
  <r>
    <s v="CA"/>
    <s v="Caisse"/>
    <d v="2020-06-19T00:00:00"/>
    <x v="2"/>
    <x v="0"/>
    <n v="531"/>
    <x v="3"/>
    <x v="17"/>
    <s v="531"/>
    <s v="Caisse siège social"/>
    <n v="11"/>
    <s v="PCD 06.011"/>
    <s v="POURBOIRE LIVREUR"/>
    <x v="0"/>
    <n v="5"/>
  </r>
  <r>
    <s v="CA"/>
    <s v="Caisse"/>
    <d v="2020-06-23T00:00:00"/>
    <x v="2"/>
    <x v="0"/>
    <n v="6257"/>
    <x v="1"/>
    <x v="5"/>
    <s v="625"/>
    <s v="Réceptions"/>
    <n v="12"/>
    <s v="PCD 06.012"/>
    <s v="RESTAURANTDU PARC INVITATION CLIENTS"/>
    <x v="629"/>
    <n v="0"/>
  </r>
  <r>
    <s v="CA"/>
    <s v="Caisse"/>
    <d v="2020-06-23T00:00:00"/>
    <x v="2"/>
    <x v="0"/>
    <n v="445661"/>
    <x v="0"/>
    <x v="2"/>
    <s v="445"/>
    <s v="TVA déductible 20% Débits"/>
    <n v="12"/>
    <s v="PCD 06.012"/>
    <s v="RESTAURANTDU PARC INVITATION CLIENTS"/>
    <x v="630"/>
    <n v="0"/>
  </r>
  <r>
    <s v="CA"/>
    <s v="Caisse"/>
    <d v="2020-06-23T00:00:00"/>
    <x v="2"/>
    <x v="0"/>
    <n v="4456613"/>
    <x v="0"/>
    <x v="2"/>
    <s v="445"/>
    <s v="TVA déductible 10% Débits"/>
    <n v="12"/>
    <s v="PCD 06.012"/>
    <s v="RESTAURANTDU PARC INVITATION CLIENTS"/>
    <x v="631"/>
    <n v="0"/>
  </r>
  <r>
    <s v="CA"/>
    <s v="Caisse"/>
    <d v="2020-06-23T00:00:00"/>
    <x v="2"/>
    <x v="0"/>
    <n v="531"/>
    <x v="3"/>
    <x v="17"/>
    <s v="531"/>
    <s v="Caisse siège social"/>
    <n v="12"/>
    <s v="PCD 06.012"/>
    <s v="RESTAURANTDU PARC INVITATION CLIENTS"/>
    <x v="0"/>
    <n v="107.6"/>
  </r>
  <r>
    <s v="CA"/>
    <s v="Caisse"/>
    <d v="2020-07-06T00:00:00"/>
    <x v="3"/>
    <x v="0"/>
    <n v="6262"/>
    <x v="1"/>
    <x v="5"/>
    <s v="626"/>
    <s v="Frais postaux"/>
    <n v="13"/>
    <s v="PCD 07.013"/>
    <s v="AFFRANCHISSEMENTS"/>
    <x v="632"/>
    <n v="0"/>
  </r>
  <r>
    <s v="CA"/>
    <s v="Caisse"/>
    <d v="2020-07-06T00:00:00"/>
    <x v="3"/>
    <x v="0"/>
    <n v="531"/>
    <x v="3"/>
    <x v="17"/>
    <s v="531"/>
    <s v="Caisse siège social"/>
    <n v="13"/>
    <s v="PCD 07.013"/>
    <s v="AFFRANCHISSEMENTS"/>
    <x v="0"/>
    <n v="42"/>
  </r>
  <r>
    <s v="CA"/>
    <s v="Caisse"/>
    <d v="2020-07-10T00:00:00"/>
    <x v="3"/>
    <x v="0"/>
    <n v="6063"/>
    <x v="1"/>
    <x v="1"/>
    <s v="606"/>
    <s v="Fournitures d'entretien et de petit équipement"/>
    <n v="14"/>
    <s v="PCD 07.014"/>
    <s v="OBI NANCY PRODUITS ENTRETIEN"/>
    <x v="633"/>
    <n v="0"/>
  </r>
  <r>
    <s v="CA"/>
    <s v="Caisse"/>
    <d v="2020-07-10T00:00:00"/>
    <x v="3"/>
    <x v="0"/>
    <n v="445661"/>
    <x v="0"/>
    <x v="2"/>
    <s v="445"/>
    <s v="TVA déductible 20% Débits"/>
    <n v="14"/>
    <s v="PCD 07.014"/>
    <s v="OBI NANCY PRODUITS ENTRETIEN"/>
    <x v="634"/>
    <n v="0"/>
  </r>
  <r>
    <s v="CA"/>
    <s v="Caisse"/>
    <d v="2020-07-10T00:00:00"/>
    <x v="3"/>
    <x v="0"/>
    <n v="531"/>
    <x v="3"/>
    <x v="17"/>
    <s v="531"/>
    <s v="Caisse siège social"/>
    <n v="14"/>
    <s v="PCD 07.014"/>
    <s v="OBI NANCY PRODUITS ENTRETIEN"/>
    <x v="0"/>
    <n v="56.4"/>
  </r>
  <r>
    <s v="CA"/>
    <s v="Caisse"/>
    <d v="2020-07-17T00:00:00"/>
    <x v="3"/>
    <x v="0"/>
    <n v="531"/>
    <x v="3"/>
    <x v="17"/>
    <s v="531"/>
    <s v="Caisse siège social"/>
    <n v="15"/>
    <s v="PCR 07.015"/>
    <s v="VERSEMENT ESPECES RETRAIT BP"/>
    <x v="343"/>
    <n v="0"/>
  </r>
  <r>
    <s v="CA"/>
    <s v="Caisse"/>
    <d v="2020-07-17T00:00:00"/>
    <x v="3"/>
    <x v="0"/>
    <n v="580"/>
    <x v="3"/>
    <x v="8"/>
    <s v="580"/>
    <s v="Virements internes"/>
    <n v="15"/>
    <s v="PCR 07.015"/>
    <s v="VERSEMENT ESPECES RETRAIT BP"/>
    <x v="0"/>
    <n v="1000"/>
  </r>
  <r>
    <s v="CA"/>
    <s v="Caisse"/>
    <d v="2020-07-25T00:00:00"/>
    <x v="3"/>
    <x v="0"/>
    <n v="6064"/>
    <x v="1"/>
    <x v="1"/>
    <s v="606"/>
    <s v="Fournitures administratives"/>
    <n v="16"/>
    <s v="PCD 07.016"/>
    <s v="LIBRAIRIE LEROY FOC PROFESSIONNELLE"/>
    <x v="623"/>
    <n v="0"/>
  </r>
  <r>
    <s v="CA"/>
    <s v="Caisse"/>
    <d v="2020-07-25T00:00:00"/>
    <x v="3"/>
    <x v="0"/>
    <n v="445661"/>
    <x v="0"/>
    <x v="2"/>
    <s v="445"/>
    <s v="TVA déductible 20% Débits"/>
    <n v="16"/>
    <s v="PCD 07.016"/>
    <s v="LIBRAIRIE LEROY FOC PROFESSIONNELLE"/>
    <x v="635"/>
    <n v="0"/>
  </r>
  <r>
    <s v="CA"/>
    <s v="Caisse"/>
    <d v="2020-07-25T00:00:00"/>
    <x v="3"/>
    <x v="0"/>
    <n v="531"/>
    <x v="3"/>
    <x v="17"/>
    <s v="531"/>
    <s v="Caisse siège social"/>
    <n v="16"/>
    <s v="PCD 07.016"/>
    <s v="LIBRAIRIE LEROY FOC PROFESSIONNELLE"/>
    <x v="0"/>
    <n v="31.2"/>
  </r>
  <r>
    <s v="CA"/>
    <s v="Caisse"/>
    <d v="2020-08-03T00:00:00"/>
    <x v="4"/>
    <x v="0"/>
    <n v="6262"/>
    <x v="1"/>
    <x v="5"/>
    <s v="626"/>
    <s v="Frais postaux"/>
    <n v="17"/>
    <s v="PCD 08-018"/>
    <s v="ENVOI RECOMMANDE"/>
    <x v="636"/>
    <n v="0"/>
  </r>
  <r>
    <s v="CA"/>
    <s v="Caisse"/>
    <d v="2020-08-03T00:00:00"/>
    <x v="4"/>
    <x v="0"/>
    <n v="531"/>
    <x v="3"/>
    <x v="17"/>
    <s v="531"/>
    <s v="Caisse siège social"/>
    <n v="17"/>
    <s v="PCD 08-018"/>
    <s v="ENVOI RECOMMANDE"/>
    <x v="0"/>
    <n v="15.2"/>
  </r>
  <r>
    <s v="CA"/>
    <s v="Caisse"/>
    <d v="2020-08-07T00:00:00"/>
    <x v="4"/>
    <x v="0"/>
    <n v="6251"/>
    <x v="1"/>
    <x v="5"/>
    <s v="625"/>
    <s v="Voyages et déplacements"/>
    <n v="18"/>
    <s v="PCD 08.019"/>
    <s v="TAXI DEPLACEMENT FORMATION LOUIS CLEMENT"/>
    <x v="637"/>
    <n v="0"/>
  </r>
  <r>
    <s v="CA"/>
    <s v="Caisse"/>
    <d v="2020-08-07T00:00:00"/>
    <x v="4"/>
    <x v="0"/>
    <n v="445661"/>
    <x v="0"/>
    <x v="2"/>
    <s v="445"/>
    <s v="TVA déductible 20% Débits"/>
    <n v="18"/>
    <s v="PCD 08.019"/>
    <s v="TAXI DEPLACEMENT FORMATION LOUIS CLEMENT"/>
    <x v="638"/>
    <n v="0"/>
  </r>
  <r>
    <s v="CA"/>
    <s v="Caisse"/>
    <d v="2020-08-07T00:00:00"/>
    <x v="4"/>
    <x v="0"/>
    <n v="531"/>
    <x v="3"/>
    <x v="17"/>
    <s v="531"/>
    <s v="Caisse siège social"/>
    <n v="18"/>
    <s v="PCD 08.019"/>
    <s v="TAXI DEPLACEMENT FORMATION LOUIS CLEMENT"/>
    <x v="0"/>
    <n v="36"/>
  </r>
  <r>
    <s v="CA"/>
    <s v="Caisse"/>
    <d v="2020-08-16T00:00:00"/>
    <x v="4"/>
    <x v="0"/>
    <n v="6238"/>
    <x v="1"/>
    <x v="5"/>
    <s v="623"/>
    <s v="Divers (pourboires, dons courants, ...)"/>
    <n v="19"/>
    <s v="PCD 08.020"/>
    <s v="POURBOIRE LIVREUR"/>
    <x v="628"/>
    <n v="0"/>
  </r>
  <r>
    <s v="CA"/>
    <s v="Caisse"/>
    <d v="2020-08-16T00:00:00"/>
    <x v="4"/>
    <x v="0"/>
    <n v="531"/>
    <x v="3"/>
    <x v="17"/>
    <s v="531"/>
    <s v="Caisse siège social"/>
    <n v="19"/>
    <s v="PCD 08.020"/>
    <s v="POURBOIRE LIVREUR"/>
    <x v="0"/>
    <n v="5"/>
  </r>
  <r>
    <s v="CA"/>
    <s v="Caisse"/>
    <d v="2020-08-21T00:00:00"/>
    <x v="4"/>
    <x v="0"/>
    <n v="6257"/>
    <x v="1"/>
    <x v="5"/>
    <s v="625"/>
    <s v="Réceptions"/>
    <n v="20"/>
    <s v="PCD 08.021"/>
    <s v="RESTAURANT DU PARC INVITATION CLIENT"/>
    <x v="639"/>
    <n v="0"/>
  </r>
  <r>
    <s v="CA"/>
    <s v="Caisse"/>
    <d v="2020-08-21T00:00:00"/>
    <x v="4"/>
    <x v="0"/>
    <n v="4456613"/>
    <x v="0"/>
    <x v="2"/>
    <s v="445"/>
    <s v="TVA déductible 10% Débits"/>
    <n v="20"/>
    <s v="PCD 08.021"/>
    <s v="RESTAURANT DU PARC INVITATION CLIENT"/>
    <x v="640"/>
    <n v="0"/>
  </r>
  <r>
    <s v="CA"/>
    <s v="Caisse"/>
    <d v="2020-08-21T00:00:00"/>
    <x v="4"/>
    <x v="0"/>
    <n v="445661"/>
    <x v="0"/>
    <x v="2"/>
    <s v="445"/>
    <s v="TVA déductible 20% Débits"/>
    <n v="20"/>
    <s v="PCD 08.021"/>
    <s v="RESTAURANT DU PARC INVITATION CLIENT"/>
    <x v="641"/>
    <n v="0"/>
  </r>
  <r>
    <s v="CA"/>
    <s v="Caisse"/>
    <d v="2020-08-21T00:00:00"/>
    <x v="4"/>
    <x v="0"/>
    <n v="531"/>
    <x v="3"/>
    <x v="17"/>
    <s v="531"/>
    <s v="Caisse siège social"/>
    <n v="20"/>
    <s v="PCD 08.021"/>
    <s v="RESTAURANT DU PARC INVITATION CLIENT"/>
    <x v="0"/>
    <n v="57"/>
  </r>
  <r>
    <s v="CA"/>
    <s v="Caisse"/>
    <d v="2020-09-04T00:00:00"/>
    <x v="5"/>
    <x v="0"/>
    <n v="60222"/>
    <x v="1"/>
    <x v="1"/>
    <s v="602"/>
    <s v="Produits d'entretien"/>
    <n v="21"/>
    <s v="PCD 09.022"/>
    <s v="CASTORAMA AMPOULES"/>
    <x v="642"/>
    <n v="0"/>
  </r>
  <r>
    <s v="CA"/>
    <s v="Caisse"/>
    <d v="2020-09-04T00:00:00"/>
    <x v="5"/>
    <x v="0"/>
    <n v="445661"/>
    <x v="0"/>
    <x v="2"/>
    <s v="445"/>
    <s v="TVA déductible 20% Débits"/>
    <n v="21"/>
    <s v="PCD 09.022"/>
    <s v="CASTORAMA AMPOULES"/>
    <x v="643"/>
    <n v="0"/>
  </r>
  <r>
    <s v="CA"/>
    <s v="Caisse"/>
    <d v="2020-09-04T00:00:00"/>
    <x v="5"/>
    <x v="0"/>
    <n v="531"/>
    <x v="3"/>
    <x v="17"/>
    <s v="531"/>
    <s v="Caisse siège social"/>
    <n v="21"/>
    <s v="PCD 09.022"/>
    <s v="CASTORAMA AMPOULES"/>
    <x v="0"/>
    <n v="30.48"/>
  </r>
  <r>
    <s v="CA"/>
    <s v="Caisse"/>
    <d v="2020-09-08T00:00:00"/>
    <x v="5"/>
    <x v="0"/>
    <n v="6257"/>
    <x v="1"/>
    <x v="5"/>
    <s v="625"/>
    <s v="Réceptions"/>
    <n v="22"/>
    <s v="PCD 09.023"/>
    <s v="RESTAURANT GARNIER INVITATION CLIENT"/>
    <x v="644"/>
    <n v="0"/>
  </r>
  <r>
    <s v="CA"/>
    <s v="Caisse"/>
    <d v="2020-09-08T00:00:00"/>
    <x v="5"/>
    <x v="0"/>
    <n v="445661"/>
    <x v="0"/>
    <x v="2"/>
    <s v="445"/>
    <s v="TVA déductible 20% Débits"/>
    <n v="22"/>
    <s v="PCD 09.023"/>
    <s v="RESTAURANT GARNIER INVITATION CLIENT"/>
    <x v="641"/>
    <n v="0"/>
  </r>
  <r>
    <s v="CA"/>
    <s v="Caisse"/>
    <d v="2020-09-08T00:00:00"/>
    <x v="5"/>
    <x v="0"/>
    <n v="4456613"/>
    <x v="0"/>
    <x v="2"/>
    <s v="445"/>
    <s v="TVA déductible 10% Débits"/>
    <n v="22"/>
    <s v="PCD 09.023"/>
    <s v="RESTAURANT GARNIER INVITATION CLIENT"/>
    <x v="645"/>
    <n v="0"/>
  </r>
  <r>
    <s v="CA"/>
    <s v="Caisse"/>
    <d v="2020-09-08T00:00:00"/>
    <x v="5"/>
    <x v="0"/>
    <n v="531"/>
    <x v="3"/>
    <x v="17"/>
    <s v="531"/>
    <s v="Caisse siège social"/>
    <n v="22"/>
    <s v="PCD 09.023"/>
    <s v="RESTAURANT GARNIER INVITATION CLIENT"/>
    <x v="0"/>
    <n v="79.5"/>
  </r>
  <r>
    <s v="CA"/>
    <s v="Caisse"/>
    <d v="2020-09-18T00:00:00"/>
    <x v="5"/>
    <x v="0"/>
    <n v="60225"/>
    <x v="1"/>
    <x v="1"/>
    <s v="602"/>
    <s v="Fournitures de bureau"/>
    <n v="23"/>
    <s v="PCD 09.024"/>
    <s v="PAPETERIE DU CENTRE PAPIER PHOTOCOPIEUR"/>
    <x v="646"/>
    <n v="0"/>
  </r>
  <r>
    <s v="CA"/>
    <s v="Caisse"/>
    <d v="2020-09-18T00:00:00"/>
    <x v="5"/>
    <x v="0"/>
    <n v="445661"/>
    <x v="0"/>
    <x v="2"/>
    <s v="445"/>
    <s v="TVA déductible 20% Débits"/>
    <n v="23"/>
    <s v="PCD 09.024"/>
    <s v="PAPETERIE DU CENTRE PAPIER PHOTOCOPIEUR"/>
    <x v="647"/>
    <n v="0"/>
  </r>
  <r>
    <s v="CA"/>
    <s v="Caisse"/>
    <d v="2020-09-18T00:00:00"/>
    <x v="5"/>
    <x v="0"/>
    <n v="531"/>
    <x v="3"/>
    <x v="17"/>
    <s v="531"/>
    <s v="Caisse siège social"/>
    <n v="23"/>
    <s v="PCD 09.024"/>
    <s v="PAPETERIE DU CENTRE PAPIER PHOTOCOPIEUR"/>
    <x v="0"/>
    <n v="81.599999999999994"/>
  </r>
  <r>
    <s v="CA"/>
    <s v="Caisse"/>
    <d v="2020-10-06T00:00:00"/>
    <x v="6"/>
    <x v="0"/>
    <n v="6234"/>
    <x v="1"/>
    <x v="5"/>
    <s v="623"/>
    <s v="Cadeaux à la clientèle"/>
    <n v="24"/>
    <s v="PCD 10.025"/>
    <s v="CADEAU MARIAGE CHEF DE FILE AUCHAN"/>
    <x v="416"/>
    <n v="0"/>
  </r>
  <r>
    <s v="CA"/>
    <s v="Caisse"/>
    <d v="2020-10-06T00:00:00"/>
    <x v="6"/>
    <x v="0"/>
    <n v="531"/>
    <x v="3"/>
    <x v="17"/>
    <s v="531"/>
    <s v="Caisse siège social"/>
    <n v="24"/>
    <s v="PCD 10.025"/>
    <s v="CADEAU MARIAGE CHEF DE FILE AUCHAN"/>
    <x v="0"/>
    <n v="86"/>
  </r>
  <r>
    <s v="CA"/>
    <s v="Caisse"/>
    <d v="2020-10-09T00:00:00"/>
    <x v="6"/>
    <x v="0"/>
    <n v="6262"/>
    <x v="1"/>
    <x v="5"/>
    <s v="626"/>
    <s v="Frais postaux"/>
    <n v="25"/>
    <s v="PCD 10.026"/>
    <s v="AFFRANCHISSEMENTS"/>
    <x v="648"/>
    <n v="0"/>
  </r>
  <r>
    <s v="CA"/>
    <s v="Caisse"/>
    <d v="2020-10-09T00:00:00"/>
    <x v="6"/>
    <x v="0"/>
    <n v="531"/>
    <x v="3"/>
    <x v="17"/>
    <s v="531"/>
    <s v="Caisse siège social"/>
    <n v="25"/>
    <s v="PCD 10.026"/>
    <s v="AFFRANCHISSEMENTS"/>
    <x v="0"/>
    <n v="62"/>
  </r>
  <r>
    <s v="CA"/>
    <s v="Caisse"/>
    <d v="2020-10-19T00:00:00"/>
    <x v="6"/>
    <x v="0"/>
    <n v="6257"/>
    <x v="1"/>
    <x v="5"/>
    <s v="625"/>
    <s v="Réceptions"/>
    <n v="26"/>
    <s v="PCD 10.007"/>
    <s v="LE CENTRAL INVITATION CLIENTS"/>
    <x v="649"/>
    <n v="0"/>
  </r>
  <r>
    <s v="CA"/>
    <s v="Caisse"/>
    <d v="2020-10-19T00:00:00"/>
    <x v="6"/>
    <x v="0"/>
    <n v="445661"/>
    <x v="0"/>
    <x v="2"/>
    <s v="445"/>
    <s v="TVA déductible 20% Débits"/>
    <n v="26"/>
    <s v="PCD 10.007"/>
    <s v="LE CENTRAL INVITATION CLIENTS"/>
    <x v="638"/>
    <n v="0"/>
  </r>
  <r>
    <s v="CA"/>
    <s v="Caisse"/>
    <d v="2020-10-19T00:00:00"/>
    <x v="6"/>
    <x v="0"/>
    <n v="4456613"/>
    <x v="0"/>
    <x v="2"/>
    <s v="445"/>
    <s v="TVA déductible 10% Débits"/>
    <n v="26"/>
    <s v="PCD 10.007"/>
    <s v="LE CENTRAL INVITATION CLIENTS"/>
    <x v="650"/>
    <n v="0"/>
  </r>
  <r>
    <s v="CA"/>
    <s v="Caisse"/>
    <d v="2020-10-19T00:00:00"/>
    <x v="6"/>
    <x v="0"/>
    <n v="531"/>
    <x v="3"/>
    <x v="17"/>
    <s v="531"/>
    <s v="Caisse siège social"/>
    <n v="26"/>
    <s v="PCD 10.007"/>
    <s v="LE CENTRAL INVITATION CLIENTS"/>
    <x v="0"/>
    <n v="116.4"/>
  </r>
  <r>
    <s v="CA"/>
    <s v="Caisse"/>
    <d v="2020-10-23T00:00:00"/>
    <x v="6"/>
    <x v="0"/>
    <n v="60225"/>
    <x v="1"/>
    <x v="1"/>
    <s v="602"/>
    <s v="Fournitures de bureau"/>
    <n v="27"/>
    <s v="PCD 10.028"/>
    <s v="PAPETERIE DU CENTRE TONER"/>
    <x v="646"/>
    <n v="0"/>
  </r>
  <r>
    <s v="CA"/>
    <s v="Caisse"/>
    <d v="2020-10-23T00:00:00"/>
    <x v="6"/>
    <x v="0"/>
    <n v="445661"/>
    <x v="0"/>
    <x v="2"/>
    <s v="445"/>
    <s v="TVA déductible 20% Débits"/>
    <n v="27"/>
    <s v="PCD 10.028"/>
    <s v="PAPETERIE DU CENTRE TONER"/>
    <x v="647"/>
    <n v="0"/>
  </r>
  <r>
    <s v="CA"/>
    <s v="Caisse"/>
    <d v="2020-10-23T00:00:00"/>
    <x v="6"/>
    <x v="0"/>
    <n v="531"/>
    <x v="3"/>
    <x v="17"/>
    <s v="531"/>
    <s v="Caisse siège social"/>
    <n v="27"/>
    <s v="PCD 10.028"/>
    <s v="PAPETERIE DU CENTRE TONER"/>
    <x v="0"/>
    <n v="81.599999999999994"/>
  </r>
  <r>
    <s v="CA"/>
    <s v="Caisse"/>
    <d v="2020-11-06T00:00:00"/>
    <x v="7"/>
    <x v="0"/>
    <n v="60225"/>
    <x v="1"/>
    <x v="1"/>
    <s v="602"/>
    <s v="Fournitures de bureau"/>
    <n v="28"/>
    <s v="PCD 11.029"/>
    <s v="PAPETERIE DU CENTRE FOURNITURES DIVERSES"/>
    <x v="651"/>
    <n v="0"/>
  </r>
  <r>
    <s v="CA"/>
    <s v="Caisse"/>
    <d v="2020-11-06T00:00:00"/>
    <x v="7"/>
    <x v="0"/>
    <n v="445661"/>
    <x v="0"/>
    <x v="2"/>
    <s v="445"/>
    <s v="TVA déductible 20% Débits"/>
    <n v="28"/>
    <s v="PCD 11.029"/>
    <s v="PAPETERIE DU CENTRE FOURNITURES DIVERSES"/>
    <x v="652"/>
    <n v="0"/>
  </r>
  <r>
    <s v="CA"/>
    <s v="Caisse"/>
    <d v="2020-11-06T00:00:00"/>
    <x v="7"/>
    <x v="0"/>
    <n v="531"/>
    <x v="3"/>
    <x v="17"/>
    <s v="531"/>
    <s v="Caisse siège social"/>
    <n v="28"/>
    <s v="PCD 11.029"/>
    <s v="PAPETERIE DU CENTRE FOURNITURES DIVERSES"/>
    <x v="0"/>
    <n v="43.2"/>
  </r>
  <r>
    <s v="CA"/>
    <s v="Caisse"/>
    <d v="2020-11-14T00:00:00"/>
    <x v="7"/>
    <x v="0"/>
    <n v="6251"/>
    <x v="1"/>
    <x v="5"/>
    <s v="625"/>
    <s v="Voyages et déplacements"/>
    <n v="29"/>
    <s v="PCD 11.030"/>
    <s v="REMBOURSEMENT TAXI DIRECTION GENERALE"/>
    <x v="71"/>
    <n v="0"/>
  </r>
  <r>
    <s v="CA"/>
    <s v="Caisse"/>
    <d v="2020-11-14T00:00:00"/>
    <x v="7"/>
    <x v="0"/>
    <n v="445661"/>
    <x v="0"/>
    <x v="2"/>
    <s v="445"/>
    <s v="TVA déductible 20% Débits"/>
    <n v="29"/>
    <s v="PCD 11.030"/>
    <s v="REMBOURSEMENT TAXI DIRECTION GENERALE"/>
    <x v="653"/>
    <n v="0"/>
  </r>
  <r>
    <s v="CA"/>
    <s v="Caisse"/>
    <d v="2020-11-14T00:00:00"/>
    <x v="7"/>
    <x v="0"/>
    <n v="531"/>
    <x v="3"/>
    <x v="17"/>
    <s v="531"/>
    <s v="Caisse siège social"/>
    <n v="29"/>
    <s v="PCD 11.030"/>
    <s v="REMBOURSEMENT TAXI DIRECTION GENERALE"/>
    <x v="0"/>
    <n v="57.6"/>
  </r>
  <r>
    <s v="CA"/>
    <s v="Caisse"/>
    <d v="2020-12-05T00:00:00"/>
    <x v="8"/>
    <x v="0"/>
    <n v="6262"/>
    <x v="1"/>
    <x v="5"/>
    <s v="626"/>
    <s v="Frais postaux"/>
    <n v="30"/>
    <s v="PCD 12.031"/>
    <s v="ENVOI RECOMMANDE"/>
    <x v="615"/>
    <n v="0"/>
  </r>
  <r>
    <s v="CA"/>
    <s v="Caisse"/>
    <d v="2020-12-05T00:00:00"/>
    <x v="8"/>
    <x v="0"/>
    <n v="531"/>
    <x v="3"/>
    <x v="17"/>
    <s v="531"/>
    <s v="Caisse siège social"/>
    <n v="30"/>
    <s v="PCD 12.031"/>
    <s v="ENVOI RECOMMANDE"/>
    <x v="0"/>
    <n v="24"/>
  </r>
  <r>
    <s v="CA"/>
    <s v="Caisse"/>
    <d v="2020-12-11T00:00:00"/>
    <x v="8"/>
    <x v="0"/>
    <n v="6183"/>
    <x v="1"/>
    <x v="6"/>
    <s v="618"/>
    <s v="Documentation technique"/>
    <n v="31"/>
    <s v="PCD 12.032"/>
    <s v="LIBRAIRIE LEROY"/>
    <x v="654"/>
    <n v="0"/>
  </r>
  <r>
    <s v="CA"/>
    <s v="Caisse"/>
    <d v="2020-12-11T00:00:00"/>
    <x v="8"/>
    <x v="0"/>
    <n v="445661"/>
    <x v="0"/>
    <x v="2"/>
    <s v="445"/>
    <s v="TVA déductible 20% Débits"/>
    <n v="31"/>
    <s v="PCD 12.032"/>
    <s v="LIBRAIRIE LEROY"/>
    <x v="655"/>
    <n v="0"/>
  </r>
  <r>
    <s v="CA"/>
    <s v="Caisse"/>
    <d v="2020-12-11T00:00:00"/>
    <x v="8"/>
    <x v="0"/>
    <n v="531"/>
    <x v="3"/>
    <x v="17"/>
    <s v="531"/>
    <s v="Caisse siège social"/>
    <n v="31"/>
    <s v="PCD 12.032"/>
    <s v="LIBRAIRIE LEROY"/>
    <x v="0"/>
    <n v="31.8"/>
  </r>
  <r>
    <s v="CA"/>
    <s v="Caisse"/>
    <d v="2020-12-22T00:00:00"/>
    <x v="8"/>
    <x v="0"/>
    <n v="6238"/>
    <x v="1"/>
    <x v="5"/>
    <s v="623"/>
    <s v="Divers (pourboires, dons courants, ...)"/>
    <n v="32"/>
    <s v="PCD 12.033"/>
    <s v="POURBOIRE LIVREUR"/>
    <x v="656"/>
    <n v="0"/>
  </r>
  <r>
    <s v="CA"/>
    <s v="Caisse"/>
    <d v="2020-12-22T00:00:00"/>
    <x v="8"/>
    <x v="0"/>
    <n v="531"/>
    <x v="3"/>
    <x v="17"/>
    <s v="531"/>
    <s v="Caisse siège social"/>
    <n v="32"/>
    <s v="PCD 12.033"/>
    <s v="POURBOIRE LIVREUR"/>
    <x v="0"/>
    <n v="10"/>
  </r>
  <r>
    <s v="CA"/>
    <s v="Caisse"/>
    <d v="2020-12-25T00:00:00"/>
    <x v="8"/>
    <x v="0"/>
    <n v="60611"/>
    <x v="1"/>
    <x v="1"/>
    <s v="606"/>
    <s v="Electricité, Essence, Gaz"/>
    <n v="33"/>
    <s v="PCD 12.034"/>
    <s v="STATION AUTOROUTE DE L'ESR GO VU"/>
    <x v="657"/>
    <n v="0"/>
  </r>
  <r>
    <s v="CA"/>
    <s v="Caisse"/>
    <d v="2020-12-25T00:00:00"/>
    <x v="8"/>
    <x v="0"/>
    <n v="445661"/>
    <x v="0"/>
    <x v="2"/>
    <s v="445"/>
    <s v="TVA déductible 20% Débits"/>
    <n v="33"/>
    <s v="PCD 12.034"/>
    <s v="STATION AUTOROUTE DE L'ESR GO VU"/>
    <x v="658"/>
    <n v="0"/>
  </r>
  <r>
    <s v="CA"/>
    <s v="Caisse"/>
    <d v="2020-12-25T00:00:00"/>
    <x v="8"/>
    <x v="0"/>
    <n v="531"/>
    <x v="3"/>
    <x v="17"/>
    <s v="531"/>
    <s v="Caisse siège social"/>
    <n v="33"/>
    <s v="PCD 12.034"/>
    <s v="STATION AUTOROUTE DE L'ESR GO VU"/>
    <x v="0"/>
    <n v="48"/>
  </r>
  <r>
    <s v="CA"/>
    <s v="Caisse"/>
    <d v="2021-01-05T00:00:00"/>
    <x v="9"/>
    <x v="1"/>
    <n v="6262"/>
    <x v="1"/>
    <x v="5"/>
    <s v="626"/>
    <s v="Frais postaux"/>
    <n v="34"/>
    <s v="PCD 12.035"/>
    <s v="AFFRANCHISSEMENTS"/>
    <x v="633"/>
    <n v="0"/>
  </r>
  <r>
    <s v="CA"/>
    <s v="Caisse"/>
    <d v="2021-01-05T00:00:00"/>
    <x v="9"/>
    <x v="1"/>
    <n v="531"/>
    <x v="3"/>
    <x v="17"/>
    <s v="531"/>
    <s v="Caisse siège social"/>
    <n v="34"/>
    <s v="PCD 12.035"/>
    <s v="AFFRANCHISSEMENTS"/>
    <x v="0"/>
    <n v="47"/>
  </r>
  <r>
    <s v="CA"/>
    <s v="Caisse"/>
    <d v="2021-01-12T00:00:00"/>
    <x v="9"/>
    <x v="1"/>
    <n v="6256"/>
    <x v="1"/>
    <x v="5"/>
    <s v="625"/>
    <s v="Missions"/>
    <n v="35"/>
    <s v="PCD 12.036"/>
    <s v="RBST BILLET TRAIN FORMATION LOUIS CLEMENT"/>
    <x v="507"/>
    <n v="0"/>
  </r>
  <r>
    <s v="CA"/>
    <s v="Caisse"/>
    <d v="2021-01-12T00:00:00"/>
    <x v="9"/>
    <x v="1"/>
    <n v="531"/>
    <x v="3"/>
    <x v="17"/>
    <s v="531"/>
    <s v="Caisse siège social"/>
    <n v="35"/>
    <s v="PCD 12.036"/>
    <s v="RBST BILLET TRAIN FORMATION LOUIS CLEMENT"/>
    <x v="0"/>
    <n v="56"/>
  </r>
  <r>
    <s v="CA"/>
    <s v="Caisse"/>
    <d v="2021-01-23T00:00:00"/>
    <x v="9"/>
    <x v="1"/>
    <n v="6155"/>
    <x v="1"/>
    <x v="6"/>
    <s v="615"/>
    <s v="Sur biens mobiliers"/>
    <n v="36"/>
    <s v="PCD 12.037"/>
    <s v="LEROY MERLIN REMPLACEMENT SERRURE ENTREPOT"/>
    <x v="659"/>
    <n v="0"/>
  </r>
  <r>
    <s v="CA"/>
    <s v="Caisse"/>
    <d v="2021-01-23T00:00:00"/>
    <x v="9"/>
    <x v="1"/>
    <n v="445661"/>
    <x v="0"/>
    <x v="2"/>
    <s v="445"/>
    <s v="TVA déductible 20% Débits"/>
    <n v="36"/>
    <s v="PCD 12.037"/>
    <s v="LEROY MERLIN REMPLACEMENT SERRURE ENTREPOT"/>
    <x v="660"/>
    <n v="0"/>
  </r>
  <r>
    <s v="CA"/>
    <s v="Caisse"/>
    <d v="2021-01-23T00:00:00"/>
    <x v="9"/>
    <x v="1"/>
    <n v="531"/>
    <x v="3"/>
    <x v="17"/>
    <s v="531"/>
    <s v="Caisse siège social"/>
    <n v="36"/>
    <s v="PCD 12.037"/>
    <s v="LEROY MERLIN REMPLACEMENT SERRURE ENTREPOT"/>
    <x v="0"/>
    <n v="55.2"/>
  </r>
  <r>
    <s v="CA"/>
    <s v="Caisse"/>
    <d v="2021-01-29T00:00:00"/>
    <x v="9"/>
    <x v="1"/>
    <n v="531"/>
    <x v="3"/>
    <x v="17"/>
    <s v="531"/>
    <s v="Caisse siège social"/>
    <n v="37"/>
    <s v="PCR 12.038"/>
    <s v="RETRAIT ESPECES BANQUE POPULAIRE"/>
    <x v="505"/>
    <n v="0"/>
  </r>
  <r>
    <s v="CA"/>
    <s v="Caisse"/>
    <d v="2021-01-29T00:00:00"/>
    <x v="9"/>
    <x v="1"/>
    <n v="580"/>
    <x v="3"/>
    <x v="8"/>
    <s v="580"/>
    <s v="Virements internes"/>
    <n v="37"/>
    <s v="PCR 12.038"/>
    <s v="RETRAIT ESPECES BANQUE POPULAIRE"/>
    <x v="0"/>
    <n v="400"/>
  </r>
  <r>
    <s v="CA"/>
    <s v="Caisse"/>
    <d v="2021-02-12T00:00:00"/>
    <x v="10"/>
    <x v="1"/>
    <n v="6063"/>
    <x v="1"/>
    <x v="1"/>
    <s v="606"/>
    <s v="Fournitures d'entretien et de petit équipement"/>
    <n v="38"/>
    <s v="PCD 12.039"/>
    <s v="CASTORAMA PRODUITS ENTRETIEN"/>
    <x v="618"/>
    <n v="0"/>
  </r>
  <r>
    <s v="CA"/>
    <s v="Caisse"/>
    <d v="2021-02-12T00:00:00"/>
    <x v="10"/>
    <x v="1"/>
    <n v="445661"/>
    <x v="0"/>
    <x v="2"/>
    <s v="445"/>
    <s v="TVA déductible 20% Débits"/>
    <n v="38"/>
    <s v="PCD 12.039"/>
    <s v="CASTORAMA PRODUITS ENTRETIEN"/>
    <x v="619"/>
    <n v="0"/>
  </r>
  <r>
    <s v="CA"/>
    <s v="Caisse"/>
    <d v="2021-02-12T00:00:00"/>
    <x v="10"/>
    <x v="1"/>
    <n v="531"/>
    <x v="3"/>
    <x v="17"/>
    <s v="531"/>
    <s v="Caisse siège social"/>
    <n v="38"/>
    <s v="PCD 12.039"/>
    <s v="CASTORAMA PRODUITS ENTRETIEN"/>
    <x v="0"/>
    <n v="38.4"/>
  </r>
  <r>
    <s v="CA"/>
    <s v="Caisse"/>
    <d v="2021-02-14T00:00:00"/>
    <x v="10"/>
    <x v="1"/>
    <n v="6262"/>
    <x v="1"/>
    <x v="5"/>
    <s v="626"/>
    <s v="Frais postaux"/>
    <n v="39"/>
    <s v="PCD 02.040"/>
    <s v="AFFRANCHISSEMENTS"/>
    <x v="661"/>
    <n v="0"/>
  </r>
  <r>
    <s v="CA"/>
    <s v="Caisse"/>
    <d v="2021-02-14T00:00:00"/>
    <x v="10"/>
    <x v="1"/>
    <n v="531"/>
    <x v="3"/>
    <x v="17"/>
    <s v="531"/>
    <s v="Caisse siège social"/>
    <n v="39"/>
    <s v="PCD 02.040"/>
    <s v="AFFRANCHISSEMENTS"/>
    <x v="0"/>
    <n v="45"/>
  </r>
  <r>
    <s v="CA"/>
    <s v="Caisse"/>
    <d v="2021-02-22T00:00:00"/>
    <x v="10"/>
    <x v="1"/>
    <n v="60225"/>
    <x v="1"/>
    <x v="1"/>
    <s v="602"/>
    <s v="Fournitures de bureau"/>
    <n v="40"/>
    <s v="PCD 02.041"/>
    <s v="PAPETERIE DU CENTRE PAPIER IMPRIMANTE"/>
    <x v="662"/>
    <n v="0"/>
  </r>
  <r>
    <s v="CA"/>
    <s v="Caisse"/>
    <d v="2021-02-22T00:00:00"/>
    <x v="10"/>
    <x v="1"/>
    <n v="44566"/>
    <x v="0"/>
    <x v="2"/>
    <s v="445"/>
    <s v="TVA sur autres biens et services"/>
    <n v="40"/>
    <s v="PCD 02.041"/>
    <s v="PAPETERIE DU CENTRE PAPIER IMPRIMANTE"/>
    <x v="663"/>
    <n v="0"/>
  </r>
  <r>
    <s v="CA"/>
    <s v="Caisse"/>
    <d v="2021-02-22T00:00:00"/>
    <x v="10"/>
    <x v="1"/>
    <n v="531"/>
    <x v="3"/>
    <x v="17"/>
    <s v="531"/>
    <s v="Caisse siège social"/>
    <n v="40"/>
    <s v="PCD 02.041"/>
    <s v="PAPETERIE DU CENTRE PAPIER IMPRIMANTE"/>
    <x v="0"/>
    <n v="126"/>
  </r>
  <r>
    <s v="CA"/>
    <s v="Caisse"/>
    <d v="2021-03-01T00:00:00"/>
    <x v="11"/>
    <x v="1"/>
    <n v="6354"/>
    <x v="1"/>
    <x v="18"/>
    <s v="635"/>
    <s v="Droits d'enregistrement et de timbre"/>
    <n v="41"/>
    <s v="PCD 03.042"/>
    <s v="TIMBRES FISCAUX"/>
    <x v="615"/>
    <n v="0"/>
  </r>
  <r>
    <s v="CA"/>
    <s v="Caisse"/>
    <d v="2021-03-01T00:00:00"/>
    <x v="11"/>
    <x v="1"/>
    <n v="531"/>
    <x v="3"/>
    <x v="17"/>
    <s v="531"/>
    <s v="Caisse siège social"/>
    <n v="41"/>
    <s v="PCD 03.042"/>
    <s v="TIMBRES FISCAUX"/>
    <x v="0"/>
    <n v="24"/>
  </r>
  <r>
    <s v="CA"/>
    <s v="Caisse"/>
    <d v="2021-03-07T00:00:00"/>
    <x v="11"/>
    <x v="1"/>
    <n v="6262"/>
    <x v="1"/>
    <x v="5"/>
    <s v="626"/>
    <s v="Frais postaux"/>
    <n v="42"/>
    <s v="PCD 03.043"/>
    <s v="ENVOI RECOMMANDE"/>
    <x v="664"/>
    <n v="0"/>
  </r>
  <r>
    <s v="CA"/>
    <s v="Caisse"/>
    <d v="2021-03-07T00:00:00"/>
    <x v="11"/>
    <x v="1"/>
    <n v="531"/>
    <x v="3"/>
    <x v="17"/>
    <s v="531"/>
    <s v="Caisse siège social"/>
    <n v="42"/>
    <s v="PCD 03.043"/>
    <s v="ENVOI RECOMMANDE"/>
    <x v="0"/>
    <n v="24.5"/>
  </r>
  <r>
    <s v="CA"/>
    <s v="Caisse"/>
    <d v="2021-03-12T00:00:00"/>
    <x v="11"/>
    <x v="1"/>
    <n v="6257"/>
    <x v="1"/>
    <x v="5"/>
    <s v="625"/>
    <s v="Réceptions"/>
    <n v="43"/>
    <s v="PCD 03.044"/>
    <s v="RESTAURANT SORRENTO INVITATION CLIENT"/>
    <x v="665"/>
    <n v="0"/>
  </r>
  <r>
    <s v="CA"/>
    <s v="Caisse"/>
    <d v="2021-03-12T00:00:00"/>
    <x v="11"/>
    <x v="1"/>
    <n v="445661"/>
    <x v="0"/>
    <x v="2"/>
    <s v="445"/>
    <s v="TVA déductible 20% Débits"/>
    <n v="43"/>
    <s v="PCD 03.044"/>
    <s v="RESTAURANT SORRENTO INVITATION CLIENT"/>
    <x v="666"/>
    <n v="0"/>
  </r>
  <r>
    <s v="CA"/>
    <s v="Caisse"/>
    <d v="2021-03-12T00:00:00"/>
    <x v="11"/>
    <x v="1"/>
    <n v="4456613"/>
    <x v="0"/>
    <x v="2"/>
    <s v="445"/>
    <s v="TVA déductible 10% Débits"/>
    <n v="43"/>
    <s v="PCD 03.044"/>
    <s v="RESTAURANT SORRENTO INVITATION CLIENT"/>
    <x v="667"/>
    <n v="0"/>
  </r>
  <r>
    <s v="CA"/>
    <s v="Caisse"/>
    <d v="2021-03-12T00:00:00"/>
    <x v="11"/>
    <x v="1"/>
    <n v="531"/>
    <x v="3"/>
    <x v="17"/>
    <s v="531"/>
    <s v="Caisse siège social"/>
    <n v="43"/>
    <s v="PCD 03.044"/>
    <s v="RESTAURANT SORRENTO INVITATION CLIENT"/>
    <x v="0"/>
    <n v="84.6"/>
  </r>
  <r>
    <s v="CA"/>
    <s v="Caisse"/>
    <d v="2021-03-21T00:00:00"/>
    <x v="11"/>
    <x v="1"/>
    <n v="6238"/>
    <x v="1"/>
    <x v="5"/>
    <s v="623"/>
    <s v="Divers (pourboires, dons courants, ...)"/>
    <n v="44"/>
    <s v="PCD 03.045"/>
    <s v="POURBOIRE LIVREUR"/>
    <x v="628"/>
    <n v="0"/>
  </r>
  <r>
    <s v="CA"/>
    <s v="Caisse"/>
    <d v="2021-03-21T00:00:00"/>
    <x v="11"/>
    <x v="1"/>
    <n v="531"/>
    <x v="3"/>
    <x v="17"/>
    <s v="531"/>
    <s v="Caisse siège social"/>
    <n v="44"/>
    <s v="PCD 03.045"/>
    <s v="POURBOIRE LIVREUR"/>
    <x v="0"/>
    <n v="5"/>
  </r>
  <r>
    <s v="CL"/>
    <s v="Crédit Lyonnais"/>
    <d v="2020-04-10T00:00:00"/>
    <x v="0"/>
    <x v="0"/>
    <n v="1642"/>
    <x v="4"/>
    <x v="10"/>
    <s v="164"/>
    <s v="EMPRUNT CREDIT LYONNAIS 350 000 €"/>
    <n v="51"/>
    <s v="EMPCL01"/>
    <s v="EMPRUNT CREDIT LYONNAIS VERSEMENT DES FONDS"/>
    <x v="0"/>
    <n v="350000"/>
  </r>
  <r>
    <s v="CL"/>
    <s v="Crédit Lyonnais"/>
    <d v="2020-04-10T00:00:00"/>
    <x v="0"/>
    <x v="0"/>
    <n v="5122"/>
    <x v="3"/>
    <x v="9"/>
    <s v="512"/>
    <s v="Crédit Lyonnais"/>
    <n v="51"/>
    <s v="EMPCL01"/>
    <s v="EMPRUNT CREDIT LYONNAIS VERSEMENT DES FONDS"/>
    <x v="668"/>
    <n v="0"/>
  </r>
  <r>
    <s v="CL"/>
    <s v="Crédit Lyonnais"/>
    <d v="2020-04-10T00:00:00"/>
    <x v="0"/>
    <x v="0"/>
    <n v="6272"/>
    <x v="1"/>
    <x v="5"/>
    <s v="627"/>
    <s v="Commissions et frais sur émission d'emprunts"/>
    <n v="52"/>
    <s v="EMPCL01"/>
    <s v="FRAIS DE DOSSIER EMPRUNT CREDIT LYONNAIS"/>
    <x v="126"/>
    <n v="0"/>
  </r>
  <r>
    <s v="CL"/>
    <s v="Crédit Lyonnais"/>
    <d v="2020-04-10T00:00:00"/>
    <x v="0"/>
    <x v="0"/>
    <n v="445661"/>
    <x v="0"/>
    <x v="2"/>
    <s v="445"/>
    <s v="TVA déductible 20% Débits"/>
    <n v="52"/>
    <s v="EMPCL01"/>
    <s v="FRAIS DE DOSSIER EMPRUNT CREDIT LYONNAIS"/>
    <x v="127"/>
    <n v="0"/>
  </r>
  <r>
    <s v="CL"/>
    <s v="Crédit Lyonnais"/>
    <d v="2020-04-10T00:00:00"/>
    <x v="0"/>
    <x v="0"/>
    <n v="5122"/>
    <x v="3"/>
    <x v="9"/>
    <s v="512"/>
    <s v="Crédit Lyonnais"/>
    <n v="52"/>
    <s v="EMPCL01"/>
    <s v="FRAIS DE DOSSIER EMPRUNT CREDIT LYONNAIS"/>
    <x v="0"/>
    <n v="1500"/>
  </r>
  <r>
    <s v="CL"/>
    <s v="Crédit Lyonnais"/>
    <d v="2020-05-10T00:00:00"/>
    <x v="1"/>
    <x v="0"/>
    <n v="1642"/>
    <x v="4"/>
    <x v="10"/>
    <s v="164"/>
    <s v="EMPRUNT CREDIT LYONNAIS 350 000 €"/>
    <n v="40"/>
    <s v="EMPCL01"/>
    <s v="EMPRUNT CREDIT LYONNAIS MENSUALITE MAI 2017"/>
    <x v="669"/>
    <n v="0"/>
  </r>
  <r>
    <s v="CL"/>
    <s v="Crédit Lyonnais"/>
    <d v="2020-05-10T00:00:00"/>
    <x v="1"/>
    <x v="0"/>
    <n v="6166"/>
    <x v="1"/>
    <x v="6"/>
    <s v="616"/>
    <s v="Assurances emprunts"/>
    <n v="40"/>
    <s v="EMPCL01"/>
    <s v="EMPRUNT CREDIT LYONNAIS MENSUALITE MAI 2017"/>
    <x v="670"/>
    <n v="0"/>
  </r>
  <r>
    <s v="CL"/>
    <s v="Crédit Lyonnais"/>
    <d v="2020-05-10T00:00:00"/>
    <x v="1"/>
    <x v="0"/>
    <n v="66116"/>
    <x v="1"/>
    <x v="14"/>
    <s v="661"/>
    <s v="Intérêts des emprunts et dettes assimilés"/>
    <n v="40"/>
    <s v="EMPCL01"/>
    <s v="EMPRUNT CREDIT LYONNAIS MENSUALITE MAI 2017"/>
    <x v="671"/>
    <n v="0"/>
  </r>
  <r>
    <s v="CL"/>
    <s v="Crédit Lyonnais"/>
    <d v="2020-05-10T00:00:00"/>
    <x v="1"/>
    <x v="0"/>
    <n v="5122"/>
    <x v="3"/>
    <x v="9"/>
    <s v="512"/>
    <s v="Crédit Lyonnais"/>
    <n v="40"/>
    <s v="EMPCL01"/>
    <s v="EMPRUNT CREDIT LYONNAIS MENSUALITE MAI 2017"/>
    <x v="0"/>
    <n v="5307.9"/>
  </r>
  <r>
    <s v="CL"/>
    <s v="Crédit Lyonnais"/>
    <d v="2020-05-15T00:00:00"/>
    <x v="1"/>
    <x v="0"/>
    <s v="404CONTROL"/>
    <x v="0"/>
    <x v="0"/>
    <s v="404"/>
    <s v="CONTROL DATA SYSTEM"/>
    <n v="54"/>
    <s v="FAI 2017-019"/>
    <s v="CONTROL DATA SYSTEM"/>
    <x v="672"/>
    <n v="0"/>
  </r>
  <r>
    <s v="CL"/>
    <s v="Crédit Lyonnais"/>
    <d v="2020-05-15T00:00:00"/>
    <x v="1"/>
    <x v="0"/>
    <n v="5122"/>
    <x v="3"/>
    <x v="9"/>
    <s v="512"/>
    <s v="Crédit Lyonnais"/>
    <n v="54"/>
    <s v="FAI 2017-019"/>
    <s v="CONTROL DATA SYSTEM"/>
    <x v="0"/>
    <n v="5496"/>
  </r>
  <r>
    <s v="CL"/>
    <s v="Crédit Lyonnais"/>
    <d v="2020-05-25T00:00:00"/>
    <x v="1"/>
    <x v="0"/>
    <s v="411DEMATELEC"/>
    <x v="0"/>
    <x v="12"/>
    <s v="411"/>
    <s v="DEMATELEC"/>
    <n v="15"/>
    <s v="DEMATELEC RGLT FV 006"/>
    <s v="AUCHAN CENTRALE EST RGLT FV 134"/>
    <x v="0"/>
    <n v="7405.32"/>
  </r>
  <r>
    <s v="CL"/>
    <s v="Crédit Lyonnais"/>
    <d v="2020-05-25T00:00:00"/>
    <x v="1"/>
    <x v="0"/>
    <n v="5122"/>
    <x v="3"/>
    <x v="9"/>
    <s v="512"/>
    <s v="Crédit Lyonnais"/>
    <n v="15"/>
    <s v="DEMATELEC RGLT FV 006"/>
    <s v="AUCHAN CENTRALE EST RGLT FV 134"/>
    <x v="673"/>
    <n v="0"/>
  </r>
  <r>
    <s v="CL"/>
    <s v="Crédit Lyonnais"/>
    <d v="2020-06-01T00:00:00"/>
    <x v="2"/>
    <x v="0"/>
    <s v="404RENAULT"/>
    <x v="0"/>
    <x v="0"/>
    <s v="404"/>
    <s v="RENAULT VEHICULES INDUSTRIELS"/>
    <n v="55"/>
    <s v="FAI2017-022"/>
    <s v="RENAULT VEHICULES INDUSTRIELS"/>
    <x v="674"/>
    <n v="0"/>
  </r>
  <r>
    <s v="CL"/>
    <s v="Crédit Lyonnais"/>
    <d v="2020-06-01T00:00:00"/>
    <x v="2"/>
    <x v="0"/>
    <n v="5122"/>
    <x v="3"/>
    <x v="9"/>
    <s v="512"/>
    <s v="Crédit Lyonnais"/>
    <n v="55"/>
    <s v="FAI2017-022"/>
    <s v="RENAULT VEHICULES INDUSTRIELS"/>
    <x v="0"/>
    <n v="30576"/>
  </r>
  <r>
    <s v="CL"/>
    <s v="Crédit Lyonnais"/>
    <d v="2020-06-05T00:00:00"/>
    <x v="2"/>
    <x v="0"/>
    <s v="411BOSTORE"/>
    <x v="0"/>
    <x v="12"/>
    <s v="411"/>
    <s v="BANG OLUFSEN STORE"/>
    <n v="16"/>
    <s v="BANG OLUFSEN STORE RGLT FV 0010"/>
    <s v="BANG OLUFSEN STORE RGLT FV 0010"/>
    <x v="0"/>
    <n v="14562.72"/>
  </r>
  <r>
    <s v="CL"/>
    <s v="Crédit Lyonnais"/>
    <d v="2020-06-05T00:00:00"/>
    <x v="2"/>
    <x v="0"/>
    <n v="5122"/>
    <x v="3"/>
    <x v="9"/>
    <s v="512"/>
    <s v="Crédit Lyonnais"/>
    <n v="16"/>
    <s v="BANG OLUFSEN STORE RGLT FV 0010"/>
    <s v="BANG OLUFSEN STORE RGLT FV 0010"/>
    <x v="675"/>
    <n v="0"/>
  </r>
  <r>
    <s v="CL"/>
    <s v="Crédit Lyonnais"/>
    <d v="2020-06-05T00:00:00"/>
    <x v="2"/>
    <x v="0"/>
    <s v="401PAN"/>
    <x v="0"/>
    <x v="0"/>
    <s v="401"/>
    <s v="PANASONIC EUROPE DISTRIBUTION"/>
    <n v="91"/>
    <s v="PANASONIC EUROPE RGLT FA 05"/>
    <s v="PANASONIC EUROPE RGLT FA 05"/>
    <x v="676"/>
    <n v="0"/>
  </r>
  <r>
    <s v="CL"/>
    <s v="Crédit Lyonnais"/>
    <d v="2020-06-05T00:00:00"/>
    <x v="2"/>
    <x v="0"/>
    <n v="5122"/>
    <x v="3"/>
    <x v="9"/>
    <s v="512"/>
    <s v="Crédit Lyonnais"/>
    <n v="91"/>
    <s v="PANASONIC EUROPE RGLT FA 05"/>
    <s v="PANASONIC EUROPE RGLT FA 05"/>
    <x v="0"/>
    <n v="44363.76"/>
  </r>
  <r>
    <s v="CL"/>
    <s v="Crédit Lyonnais"/>
    <d v="2020-06-10T00:00:00"/>
    <x v="2"/>
    <x v="0"/>
    <n v="1642"/>
    <x v="4"/>
    <x v="10"/>
    <s v="164"/>
    <s v="EMPRUNT CREDIT LYONNAIS 350 000 €"/>
    <n v="41"/>
    <s v="EMPCL01"/>
    <s v="EMPRUNT CREDIT LYONNAIS MENSUALITE JUIN 2017"/>
    <x v="677"/>
    <n v="0"/>
  </r>
  <r>
    <s v="CL"/>
    <s v="Crédit Lyonnais"/>
    <d v="2020-06-10T00:00:00"/>
    <x v="2"/>
    <x v="0"/>
    <n v="6166"/>
    <x v="1"/>
    <x v="6"/>
    <s v="616"/>
    <s v="Assurances emprunts"/>
    <n v="41"/>
    <s v="EMPCL01"/>
    <s v="EMPRUNT CREDIT LYONNAIS MENSUALITE JUIN 2017"/>
    <x v="670"/>
    <n v="0"/>
  </r>
  <r>
    <s v="CL"/>
    <s v="Crédit Lyonnais"/>
    <d v="2020-06-10T00:00:00"/>
    <x v="2"/>
    <x v="0"/>
    <n v="66116"/>
    <x v="1"/>
    <x v="14"/>
    <s v="661"/>
    <s v="Intérêts des emprunts et dettes assimilés"/>
    <n v="41"/>
    <s v="EMPCL01"/>
    <s v="EMPRUNT CREDIT LYONNAIS MENSUALITE JUIN 2017"/>
    <x v="678"/>
    <n v="0"/>
  </r>
  <r>
    <s v="CL"/>
    <s v="Crédit Lyonnais"/>
    <d v="2020-06-10T00:00:00"/>
    <x v="2"/>
    <x v="0"/>
    <n v="5122"/>
    <x v="3"/>
    <x v="9"/>
    <s v="512"/>
    <s v="Crédit Lyonnais"/>
    <n v="41"/>
    <s v="EMPCL01"/>
    <s v="EMPRUNT CREDIT LYONNAIS MENSUALITE JUIN 2017"/>
    <x v="0"/>
    <n v="5307.9"/>
  </r>
  <r>
    <s v="CL"/>
    <s v="Crédit Lyonnais"/>
    <d v="2020-06-12T00:00:00"/>
    <x v="2"/>
    <x v="0"/>
    <s v="411CONFORAMA391"/>
    <x v="0"/>
    <x v="12"/>
    <s v="411"/>
    <s v="CONFORAMA LONS LE SAULNIER"/>
    <n v="38"/>
    <s v="CONFORAMA LONSLE SAULNIER RBST AVOIR 002"/>
    <s v="CONFORAMA LONS LE SAULNIER RBST AVOIR 002"/>
    <x v="679"/>
    <n v="0"/>
  </r>
  <r>
    <s v="CL"/>
    <s v="Crédit Lyonnais"/>
    <d v="2020-06-12T00:00:00"/>
    <x v="2"/>
    <x v="0"/>
    <n v="5122"/>
    <x v="3"/>
    <x v="9"/>
    <s v="512"/>
    <s v="Crédit Lyonnais"/>
    <n v="38"/>
    <s v="CONFORAMA LONSLE SAULNIER RBST AVOIR 002"/>
    <s v="CONFORAMA LONS LE SAULNIER RBST AVOIR 002"/>
    <x v="0"/>
    <n v="13579.49"/>
  </r>
  <r>
    <s v="CL"/>
    <s v="Crédit Lyonnais"/>
    <d v="2020-06-15T00:00:00"/>
    <x v="2"/>
    <x v="0"/>
    <n v="580"/>
    <x v="3"/>
    <x v="8"/>
    <s v="580"/>
    <s v="Virements internes"/>
    <n v="92"/>
    <s v="AD 4784587"/>
    <s v="VIREMENT DESTINATION BP"/>
    <x v="3"/>
    <n v="0"/>
  </r>
  <r>
    <s v="CL"/>
    <s v="Crédit Lyonnais"/>
    <d v="2020-06-15T00:00:00"/>
    <x v="2"/>
    <x v="0"/>
    <n v="5122"/>
    <x v="3"/>
    <x v="9"/>
    <s v="512"/>
    <s v="Crédit Lyonnais"/>
    <n v="92"/>
    <s v="AD 4784587"/>
    <s v="VIREMENT DESTINATION BP"/>
    <x v="0"/>
    <n v="200000"/>
  </r>
  <r>
    <s v="CL"/>
    <s v="Crédit Lyonnais"/>
    <d v="2020-06-23T00:00:00"/>
    <x v="2"/>
    <x v="0"/>
    <s v="411CONNEXION671"/>
    <x v="0"/>
    <x v="12"/>
    <s v="411"/>
    <s v="CONNEXION STRASBOURG"/>
    <n v="4"/>
    <s v="CONNEXION VENDENHEIM ACOMPTE CDE 0040"/>
    <s v="CONNEXION VENDENHEIM ACOMPTE CDE 0040"/>
    <x v="0"/>
    <n v="5400"/>
  </r>
  <r>
    <s v="CL"/>
    <s v="Crédit Lyonnais"/>
    <d v="2020-06-23T00:00:00"/>
    <x v="2"/>
    <x v="0"/>
    <n v="5122"/>
    <x v="3"/>
    <x v="9"/>
    <s v="512"/>
    <s v="Crédit Lyonnais"/>
    <n v="4"/>
    <s v="CONNEXION VENDENHEIM ACOMPTE CDE 0040"/>
    <s v="CONNEXION VENDENHEIM ACOMPTE CDE 0040"/>
    <x v="680"/>
    <n v="0"/>
  </r>
  <r>
    <s v="CL"/>
    <s v="Crédit Lyonnais"/>
    <d v="2020-06-24T00:00:00"/>
    <x v="2"/>
    <x v="0"/>
    <s v="401SAMSUNG"/>
    <x v="0"/>
    <x v="0"/>
    <s v="401"/>
    <s v="SAMSUNG ELECTRONICS BELGIQUE"/>
    <n v="8"/>
    <s v="SAMSUNG BELGIQUE RGLT FA 0011"/>
    <s v="SAMSUNG BELGIQUE RGLT FA 0011"/>
    <x v="681"/>
    <n v="0"/>
  </r>
  <r>
    <s v="CL"/>
    <s v="Crédit Lyonnais"/>
    <d v="2020-06-24T00:00:00"/>
    <x v="2"/>
    <x v="0"/>
    <n v="5122"/>
    <x v="3"/>
    <x v="9"/>
    <s v="512"/>
    <s v="Crédit Lyonnais"/>
    <n v="8"/>
    <s v="SAMSUNG BELGIQUE RGLT FA 0011"/>
    <s v="SAMSUNG BELGIQUE RGLT FA 0011"/>
    <x v="0"/>
    <n v="55755.95"/>
  </r>
  <r>
    <s v="CL"/>
    <s v="Crédit Lyonnais"/>
    <d v="2020-06-27T00:00:00"/>
    <x v="2"/>
    <x v="0"/>
    <s v="411EXTRALTUN"/>
    <x v="0"/>
    <x v="12"/>
    <s v="411"/>
    <s v="EXTRA ALTUN ELECTRONIQUE"/>
    <n v="3"/>
    <s v="EXTRA ALTUN ELECTRONIQUE RGLT FV 00020"/>
    <s v="EXTRA ALTUN ELECTRONIQUE RGLT FV 00020"/>
    <x v="0"/>
    <n v="4585.54"/>
  </r>
  <r>
    <s v="CL"/>
    <s v="Crédit Lyonnais"/>
    <d v="2020-06-27T00:00:00"/>
    <x v="2"/>
    <x v="0"/>
    <n v="5122"/>
    <x v="3"/>
    <x v="9"/>
    <s v="512"/>
    <s v="Crédit Lyonnais"/>
    <n v="3"/>
    <s v="EXTRA ALTUN ELECTRONIQUE RGLT FV 00020"/>
    <s v="EXTRA ALTUN ELECTRONIQUE RGLT FV 00020"/>
    <x v="682"/>
    <n v="0"/>
  </r>
  <r>
    <s v="CL"/>
    <s v="Crédit Lyonnais"/>
    <d v="2020-06-29T00:00:00"/>
    <x v="2"/>
    <x v="0"/>
    <s v="411CONNEXION542"/>
    <x v="0"/>
    <x v="12"/>
    <s v="411"/>
    <s v="CONNEXION NOUVELEC LAXOU"/>
    <n v="17"/>
    <s v="CONNEXION NOUVELEC LAXOU RGLT FV 0024"/>
    <s v="CONNEXION NOUVELEC LAXOU RGLT FV 0024"/>
    <x v="0"/>
    <n v="85273.78"/>
  </r>
  <r>
    <s v="CL"/>
    <s v="Crédit Lyonnais"/>
    <d v="2020-06-29T00:00:00"/>
    <x v="2"/>
    <x v="0"/>
    <n v="5122"/>
    <x v="3"/>
    <x v="9"/>
    <s v="512"/>
    <s v="Crédit Lyonnais"/>
    <n v="17"/>
    <s v="CONNEXION NOUVELEC LAXOU RGLT FV 0024"/>
    <s v="CONNEXION NOUVELEC LAXOU RGLT FV 0024"/>
    <x v="683"/>
    <n v="0"/>
  </r>
  <r>
    <s v="CL"/>
    <s v="Crédit Lyonnais"/>
    <d v="2020-06-30T00:00:00"/>
    <x v="2"/>
    <x v="0"/>
    <n v="6275"/>
    <x v="1"/>
    <x v="5"/>
    <s v="627"/>
    <s v="Frais sur effets"/>
    <n v="80"/>
    <s v="AP 201123"/>
    <s v="FRAIS ENCAISSEMENT EFFETS CL AVRIL-JUIN2017"/>
    <x v="684"/>
    <n v="0"/>
  </r>
  <r>
    <s v="CL"/>
    <s v="Crédit Lyonnais"/>
    <d v="2020-06-30T00:00:00"/>
    <x v="2"/>
    <x v="0"/>
    <n v="445661"/>
    <x v="0"/>
    <x v="2"/>
    <s v="445"/>
    <s v="TVA déductible 20% Débits"/>
    <n v="80"/>
    <s v="AP 201123"/>
    <s v="FRAIS ENCAISSEMENT EFFETS CL AVRIL-JUIN2017"/>
    <x v="685"/>
    <n v="0"/>
  </r>
  <r>
    <s v="CL"/>
    <s v="Crédit Lyonnais"/>
    <d v="2020-06-30T00:00:00"/>
    <x v="2"/>
    <x v="0"/>
    <n v="6278"/>
    <x v="1"/>
    <x v="5"/>
    <s v="627"/>
    <s v="Autres frais et commissions sur prestations de services"/>
    <n v="80"/>
    <s v="AP 201123"/>
    <s v="LOCATION COFFRE"/>
    <x v="661"/>
    <n v="0"/>
  </r>
  <r>
    <s v="CL"/>
    <s v="Crédit Lyonnais"/>
    <d v="2020-06-30T00:00:00"/>
    <x v="2"/>
    <x v="0"/>
    <n v="445661"/>
    <x v="0"/>
    <x v="2"/>
    <s v="445"/>
    <s v="TVA déductible 20% Débits"/>
    <n v="80"/>
    <s v="AP 201123"/>
    <s v="LOCATION COFFRE"/>
    <x v="686"/>
    <n v="0"/>
  </r>
  <r>
    <s v="CL"/>
    <s v="Crédit Lyonnais"/>
    <d v="2020-06-30T00:00:00"/>
    <x v="2"/>
    <x v="0"/>
    <n v="5122"/>
    <x v="3"/>
    <x v="9"/>
    <s v="512"/>
    <s v="Crédit Lyonnais"/>
    <n v="80"/>
    <s v="AP 201123"/>
    <s v="RELEVE FRAIS BANCAIEE JUIN 2017 CL"/>
    <x v="0"/>
    <n v="192"/>
  </r>
  <r>
    <s v="CL"/>
    <s v="Crédit Lyonnais"/>
    <d v="2020-07-05T00:00:00"/>
    <x v="3"/>
    <x v="0"/>
    <s v="411PALAISTV"/>
    <x v="0"/>
    <x v="12"/>
    <s v="411"/>
    <s v="PALAIS DE LA TELEVISION"/>
    <n v="1"/>
    <s v="RE00004"/>
    <s v="REM ENC LC PALAIS DE LA TELEVISION"/>
    <x v="0"/>
    <n v="7231.68"/>
  </r>
  <r>
    <s v="CL"/>
    <s v="Crédit Lyonnais"/>
    <d v="2020-07-05T00:00:00"/>
    <x v="3"/>
    <x v="0"/>
    <n v="5122"/>
    <x v="3"/>
    <x v="9"/>
    <s v="512"/>
    <s v="Crédit Lyonnais"/>
    <n v="1"/>
    <s v="RE00004"/>
    <s v="REM ENC LC PALAIS DE LA TELEVISION"/>
    <x v="687"/>
    <n v="0"/>
  </r>
  <r>
    <s v="CL"/>
    <s v="Crédit Lyonnais"/>
    <d v="2020-07-05T00:00:00"/>
    <x v="3"/>
    <x v="0"/>
    <s v="401PAN"/>
    <x v="0"/>
    <x v="0"/>
    <s v="401"/>
    <s v="PANASONIC EUROPE DISTRIBUTION"/>
    <n v="61"/>
    <s v="PANASONIC RGLT FA 007"/>
    <s v="PANASONIC RGLT FA 007"/>
    <x v="688"/>
    <n v="0"/>
  </r>
  <r>
    <s v="CL"/>
    <s v="Crédit Lyonnais"/>
    <d v="2020-07-05T00:00:00"/>
    <x v="3"/>
    <x v="0"/>
    <n v="5122"/>
    <x v="3"/>
    <x v="9"/>
    <s v="512"/>
    <s v="Crédit Lyonnais"/>
    <n v="61"/>
    <s v="PANASONIC RGLT FA 007"/>
    <s v="PANASONIC RGLT FA 007"/>
    <x v="0"/>
    <n v="40164"/>
  </r>
  <r>
    <s v="CL"/>
    <s v="Crédit Lyonnais"/>
    <d v="2020-07-05T00:00:00"/>
    <x v="3"/>
    <x v="0"/>
    <s v="401FIDEST"/>
    <x v="0"/>
    <x v="0"/>
    <s v="401"/>
    <s v="FIDUCIAIRE DE L'EST"/>
    <n v="75"/>
    <m/>
    <s v="FIDUCIAIRE DE L'EST REGLEME?T HONORAIRES AVRIL JUIN 2017"/>
    <x v="689"/>
    <n v="0"/>
  </r>
  <r>
    <s v="CL"/>
    <s v="Crédit Lyonnais"/>
    <d v="2020-07-05T00:00:00"/>
    <x v="3"/>
    <x v="0"/>
    <n v="445661"/>
    <x v="0"/>
    <x v="2"/>
    <s v="445"/>
    <s v="TVA déductible 20% Débits"/>
    <n v="75"/>
    <m/>
    <s v="FIDUCIAIRE DE L'EST REGLEME?T HONORAIRES AVRIL JUIN 2017"/>
    <x v="127"/>
    <n v="0"/>
  </r>
  <r>
    <s v="CL"/>
    <s v="Crédit Lyonnais"/>
    <d v="2020-07-05T00:00:00"/>
    <x v="3"/>
    <x v="0"/>
    <n v="4456614"/>
    <x v="0"/>
    <x v="2"/>
    <s v="445"/>
    <s v="TVA déductible 20% Encaissements"/>
    <n v="75"/>
    <m/>
    <s v="FIDUCIAIRE DE L'EST REGLEME?T HONORAIRES AVRIL JUIN 2017"/>
    <x v="0"/>
    <n v="250"/>
  </r>
  <r>
    <s v="CL"/>
    <s v="Crédit Lyonnais"/>
    <d v="2020-07-05T00:00:00"/>
    <x v="3"/>
    <x v="0"/>
    <n v="5122"/>
    <x v="3"/>
    <x v="9"/>
    <s v="512"/>
    <s v="Crédit Lyonnais"/>
    <n v="75"/>
    <m/>
    <s v="FIDUCIAIRE DE L'EST REGLEME?T HONORAIRES AVRIL JUIN 2017"/>
    <x v="0"/>
    <n v="1500"/>
  </r>
  <r>
    <s v="CL"/>
    <s v="Crédit Lyonnais"/>
    <d v="2020-07-07T00:00:00"/>
    <x v="3"/>
    <x v="0"/>
    <n v="6275"/>
    <x v="1"/>
    <x v="5"/>
    <s v="627"/>
    <s v="Frais sur effets"/>
    <n v="2"/>
    <s v="AP 4587"/>
    <s v="FRAIS ENC LC PALAIS DE LA TELEVISION"/>
    <x v="623"/>
    <n v="0"/>
  </r>
  <r>
    <s v="CL"/>
    <s v="Crédit Lyonnais"/>
    <d v="2020-07-07T00:00:00"/>
    <x v="3"/>
    <x v="0"/>
    <n v="445661"/>
    <x v="0"/>
    <x v="2"/>
    <s v="445"/>
    <s v="TVA déductible 20% Débits"/>
    <n v="2"/>
    <s v="AP 4587"/>
    <s v="FRAIS ENC LC PALAIS DE LA TELEVISION"/>
    <x v="635"/>
    <n v="0"/>
  </r>
  <r>
    <s v="CL"/>
    <s v="Crédit Lyonnais"/>
    <d v="2020-07-07T00:00:00"/>
    <x v="3"/>
    <x v="0"/>
    <n v="5122"/>
    <x v="3"/>
    <x v="9"/>
    <s v="512"/>
    <s v="Crédit Lyonnais"/>
    <n v="2"/>
    <s v="AP 4587"/>
    <s v="FRAIS ENC LC PALAIS DE LA TELEVISION"/>
    <x v="0"/>
    <n v="31.2"/>
  </r>
  <r>
    <s v="CL"/>
    <s v="Crédit Lyonnais"/>
    <d v="2020-07-10T00:00:00"/>
    <x v="3"/>
    <x v="0"/>
    <s v="401SAMSUNG"/>
    <x v="0"/>
    <x v="0"/>
    <s v="401"/>
    <s v="SAMSUNG ELECTRONICS BELGIQUE"/>
    <n v="9"/>
    <s v="SAMSUNG BELGIQUE RGLT FA 0013"/>
    <s v="SAMSUNG BELGIQUE RGLT FA 0013"/>
    <x v="690"/>
    <n v="0"/>
  </r>
  <r>
    <s v="CL"/>
    <s v="Crédit Lyonnais"/>
    <d v="2020-07-10T00:00:00"/>
    <x v="3"/>
    <x v="0"/>
    <n v="5122"/>
    <x v="3"/>
    <x v="9"/>
    <s v="512"/>
    <s v="Crédit Lyonnais"/>
    <n v="9"/>
    <s v="SAMSUNG BELGIQUE RGLT FA 0013"/>
    <s v="SAMSUNG BELGIQUE RGLT FA 0013"/>
    <x v="0"/>
    <n v="36274.699999999997"/>
  </r>
  <r>
    <s v="CL"/>
    <s v="Crédit Lyonnais"/>
    <d v="2020-07-10T00:00:00"/>
    <x v="3"/>
    <x v="0"/>
    <n v="1642"/>
    <x v="4"/>
    <x v="10"/>
    <s v="164"/>
    <s v="EMPRUNT CREDIT LYONNAIS 350 000 €"/>
    <n v="42"/>
    <s v="EMPCL01"/>
    <s v="EMPRUNT CREDIT LYONNAIS MENSUALITE JUILLET 2017"/>
    <x v="691"/>
    <n v="0"/>
  </r>
  <r>
    <s v="CL"/>
    <s v="Crédit Lyonnais"/>
    <d v="2020-07-10T00:00:00"/>
    <x v="3"/>
    <x v="0"/>
    <n v="6166"/>
    <x v="1"/>
    <x v="6"/>
    <s v="616"/>
    <s v="Assurances emprunts"/>
    <n v="42"/>
    <s v="EMPCL01"/>
    <s v="EMPRUNT CREDIT LYONNAIS MENSUALITE JUILLET 2017"/>
    <x v="670"/>
    <n v="0"/>
  </r>
  <r>
    <s v="CL"/>
    <s v="Crédit Lyonnais"/>
    <d v="2020-07-10T00:00:00"/>
    <x v="3"/>
    <x v="0"/>
    <n v="66116"/>
    <x v="1"/>
    <x v="14"/>
    <s v="661"/>
    <s v="Intérêts des emprunts et dettes assimilés"/>
    <n v="42"/>
    <s v="EMPCL01"/>
    <s v="EMPRUNT CREDIT LYONNAIS MENSUALITE JUILLET 2017"/>
    <x v="692"/>
    <n v="0"/>
  </r>
  <r>
    <s v="CL"/>
    <s v="Crédit Lyonnais"/>
    <d v="2020-07-10T00:00:00"/>
    <x v="3"/>
    <x v="0"/>
    <n v="5122"/>
    <x v="3"/>
    <x v="9"/>
    <s v="512"/>
    <s v="Crédit Lyonnais"/>
    <n v="42"/>
    <s v="EMPCL01"/>
    <s v="EMPRUNT CREDIT LYONNAIS MENSUALITE JUILLET 2017"/>
    <x v="0"/>
    <n v="5307.9"/>
  </r>
  <r>
    <s v="CL"/>
    <s v="Crédit Lyonnais"/>
    <d v="2020-07-13T00:00:00"/>
    <x v="3"/>
    <x v="0"/>
    <s v="411JEFFERSON"/>
    <x v="0"/>
    <x v="12"/>
    <s v="411"/>
    <s v="JEFFERSON TV VIDEO"/>
    <n v="5"/>
    <s v="JEFFERSON TV VIDEO ACOMPTE SUR CED 0053"/>
    <s v="JEFFERSON TV VIDEO ACOMPTE SUR CDE 0053"/>
    <x v="0"/>
    <n v="6000"/>
  </r>
  <r>
    <s v="CL"/>
    <s v="Crédit Lyonnais"/>
    <d v="2020-07-13T00:00:00"/>
    <x v="3"/>
    <x v="0"/>
    <n v="5122"/>
    <x v="3"/>
    <x v="9"/>
    <s v="512"/>
    <s v="Crédit Lyonnais"/>
    <n v="5"/>
    <s v="JEFFERSON TV VIDEO ACOMPTE SUR CED 0053"/>
    <s v="JEFFERSON TV VIDEO ACOMPTE SUR CDE 0053"/>
    <x v="693"/>
    <n v="0"/>
  </r>
  <r>
    <s v="CL"/>
    <s v="Crédit Lyonnais"/>
    <d v="2020-07-13T00:00:00"/>
    <x v="3"/>
    <x v="0"/>
    <s v="411DANGUILLAUME"/>
    <x v="0"/>
    <x v="12"/>
    <s v="411"/>
    <s v="ELECTRICITE DANGUILLAUME"/>
    <n v="19"/>
    <s v="RE00007"/>
    <s v="ELECTRICITE DANGUILLAUME RGLT FV 0029"/>
    <x v="0"/>
    <n v="5408.16"/>
  </r>
  <r>
    <s v="CL"/>
    <s v="Crédit Lyonnais"/>
    <d v="2020-07-13T00:00:00"/>
    <x v="3"/>
    <x v="0"/>
    <n v="5122"/>
    <x v="3"/>
    <x v="9"/>
    <s v="512"/>
    <s v="Crédit Lyonnais"/>
    <n v="19"/>
    <s v="RE00007"/>
    <s v="ELECTRICITE DANGUILLAUME RGLT FV 0029"/>
    <x v="694"/>
    <n v="0"/>
  </r>
  <r>
    <s v="CL"/>
    <s v="Crédit Lyonnais"/>
    <d v="2020-07-16T00:00:00"/>
    <x v="3"/>
    <x v="0"/>
    <s v="411DIGITALTV"/>
    <x v="0"/>
    <x v="12"/>
    <s v="411"/>
    <s v="DIGITAL TV"/>
    <n v="20"/>
    <s v="DIGITAL TV RGLT FV 0034"/>
    <s v="DIGITAL TV RGLT FV 0034"/>
    <x v="0"/>
    <n v="5172.3"/>
  </r>
  <r>
    <s v="CL"/>
    <s v="Crédit Lyonnais"/>
    <d v="2020-07-16T00:00:00"/>
    <x v="3"/>
    <x v="0"/>
    <n v="5122"/>
    <x v="3"/>
    <x v="9"/>
    <s v="512"/>
    <s v="Crédit Lyonnais"/>
    <n v="20"/>
    <s v="DIGITAL TV RGLT FV 0034"/>
    <s v="DIGITAL TV RGLT FV 0034"/>
    <x v="695"/>
    <n v="0"/>
  </r>
  <r>
    <s v="CL"/>
    <s v="Crédit Lyonnais"/>
    <d v="2020-07-19T00:00:00"/>
    <x v="3"/>
    <x v="0"/>
    <s v="411GITEM08"/>
    <x v="0"/>
    <x v="12"/>
    <s v="411"/>
    <s v="GITEM PONSARD"/>
    <n v="21"/>
    <s v="RE00009"/>
    <s v="GITEM PONSARD RGLT FV 0035"/>
    <x v="0"/>
    <n v="4923.3599999999997"/>
  </r>
  <r>
    <s v="CL"/>
    <s v="Crédit Lyonnais"/>
    <d v="2020-07-19T00:00:00"/>
    <x v="3"/>
    <x v="0"/>
    <n v="5122"/>
    <x v="3"/>
    <x v="9"/>
    <s v="512"/>
    <s v="Crédit Lyonnais"/>
    <n v="21"/>
    <s v="RE00009"/>
    <s v="GITEM PONSARD RGLT FV 0035"/>
    <x v="696"/>
    <n v="0"/>
  </r>
  <r>
    <s v="CL"/>
    <s v="Crédit Lyonnais"/>
    <d v="2020-07-23T00:00:00"/>
    <x v="3"/>
    <x v="0"/>
    <s v="411MMEXPERT"/>
    <x v="0"/>
    <x v="12"/>
    <s v="411"/>
    <s v="MULTIMEDIA EXPERTISE"/>
    <n v="10"/>
    <s v="MULTIMEDIA EXPERTISE ACOMPTE CDE 0059"/>
    <s v="MULTIMEDIA EXPERTISE ACOMPTE CDE 0059"/>
    <x v="0"/>
    <n v="2160"/>
  </r>
  <r>
    <s v="CL"/>
    <s v="Crédit Lyonnais"/>
    <d v="2020-07-23T00:00:00"/>
    <x v="3"/>
    <x v="0"/>
    <n v="5122"/>
    <x v="3"/>
    <x v="9"/>
    <s v="512"/>
    <s v="Crédit Lyonnais"/>
    <n v="10"/>
    <s v="MULTIMEDIA EXPERTISE ACOMPTE CDE 0059"/>
    <s v="MULTIMEDIA EXPERTISE ACOMPTE CDE 0059"/>
    <x v="697"/>
    <n v="0"/>
  </r>
  <r>
    <s v="CL"/>
    <s v="Crédit Lyonnais"/>
    <d v="2020-07-24T00:00:00"/>
    <x v="3"/>
    <x v="0"/>
    <s v="401BOSE"/>
    <x v="0"/>
    <x v="0"/>
    <s v="401"/>
    <s v="BOSE BELGIQUE"/>
    <n v="6"/>
    <s v="BOSE BELGIQUE RGLT FV 0017"/>
    <s v="BOSE BELGIQUE RGLT FV 0017"/>
    <x v="698"/>
    <n v="0"/>
  </r>
  <r>
    <s v="CL"/>
    <s v="Crédit Lyonnais"/>
    <d v="2020-07-24T00:00:00"/>
    <x v="3"/>
    <x v="0"/>
    <n v="5122"/>
    <x v="3"/>
    <x v="9"/>
    <s v="512"/>
    <s v="Crédit Lyonnais"/>
    <n v="6"/>
    <s v="BOSE BELGIQUE RGLT FV 0017"/>
    <s v="BOSE BELGIQUE RGLT FV 0017"/>
    <x v="0"/>
    <n v="35977"/>
  </r>
  <r>
    <s v="CL"/>
    <s v="Crédit Lyonnais"/>
    <d v="2020-07-24T00:00:00"/>
    <x v="3"/>
    <x v="0"/>
    <s v="401CAV"/>
    <x v="0"/>
    <x v="0"/>
    <s v="401"/>
    <s v="COMPTOIR DE L'AUDIOVISUEL"/>
    <n v="62"/>
    <s v="COMPTOIR AUDIOVSUEL RBST AVOIR 03"/>
    <s v="COMPTOIR AUDIOVSUEL RBST AVOIR 03"/>
    <x v="0"/>
    <n v="1135.68"/>
  </r>
  <r>
    <s v="CL"/>
    <s v="Crédit Lyonnais"/>
    <d v="2020-07-24T00:00:00"/>
    <x v="3"/>
    <x v="0"/>
    <n v="5122"/>
    <x v="3"/>
    <x v="9"/>
    <s v="512"/>
    <s v="Crédit Lyonnais"/>
    <n v="62"/>
    <s v="COMPTOIR AUDIOVSUEL RBST AVOIR 03"/>
    <s v="COMPTOIR AUDIOVSUEL RBST AVOIR 03"/>
    <x v="149"/>
    <n v="0"/>
  </r>
  <r>
    <s v="CL"/>
    <s v="Crédit Lyonnais"/>
    <d v="2020-07-26T00:00:00"/>
    <x v="3"/>
    <x v="0"/>
    <s v="411BERARD"/>
    <x v="0"/>
    <x v="12"/>
    <s v="411"/>
    <s v="VINCENT BERARD VIDEO SERVICES"/>
    <n v="56"/>
    <s v="BERARD VIDEO SERVIES RGLT FV 0058"/>
    <s v="BERARD VIDEO SERVIES RGLT FV 0058"/>
    <x v="0"/>
    <n v="24542.5"/>
  </r>
  <r>
    <s v="CL"/>
    <s v="Crédit Lyonnais"/>
    <d v="2020-07-26T00:00:00"/>
    <x v="3"/>
    <x v="0"/>
    <n v="5122"/>
    <x v="3"/>
    <x v="9"/>
    <s v="512"/>
    <s v="Crédit Lyonnais"/>
    <n v="56"/>
    <s v="BERARD VIDEO SERVIES RGLT FV 0058"/>
    <s v="BERARD VIDEO SERVIES RGLT FV 0058"/>
    <x v="699"/>
    <n v="0"/>
  </r>
  <r>
    <s v="CL"/>
    <s v="Crédit Lyonnais"/>
    <d v="2020-08-02T00:00:00"/>
    <x v="4"/>
    <x v="0"/>
    <s v="401PUBLICIS"/>
    <x v="0"/>
    <x v="0"/>
    <s v="401"/>
    <s v="PUBLICIS AGENCE REGIONALE NANCY"/>
    <n v="76"/>
    <m/>
    <s v="PUBLICIS AGENCE REGIONALE NANCY REGLEMENT PARTIEL"/>
    <x v="700"/>
    <n v="0"/>
  </r>
  <r>
    <s v="CL"/>
    <s v="Crédit Lyonnais"/>
    <d v="2020-08-02T00:00:00"/>
    <x v="4"/>
    <x v="0"/>
    <n v="5122"/>
    <x v="3"/>
    <x v="9"/>
    <s v="512"/>
    <s v="Crédit Lyonnais"/>
    <n v="76"/>
    <m/>
    <s v="PUBLICIS AGENCE REGIONALE NANCY REGLEMENT PARTIEL"/>
    <x v="0"/>
    <n v="2748"/>
  </r>
  <r>
    <s v="CL"/>
    <s v="Crédit Lyonnais"/>
    <d v="2020-08-05T00:00:00"/>
    <x v="4"/>
    <x v="0"/>
    <s v="411CORA673"/>
    <x v="0"/>
    <x v="12"/>
    <s v="411"/>
    <s v="CORA DORLISHEIM"/>
    <n v="22"/>
    <s v="RE00013"/>
    <s v="CORA DORLISHEIM RGLT FV 0028"/>
    <x v="0"/>
    <n v="22205.62"/>
  </r>
  <r>
    <s v="CL"/>
    <s v="Crédit Lyonnais"/>
    <d v="2020-08-05T00:00:00"/>
    <x v="4"/>
    <x v="0"/>
    <n v="5122"/>
    <x v="3"/>
    <x v="9"/>
    <s v="512"/>
    <s v="Crédit Lyonnais"/>
    <n v="22"/>
    <s v="RE00013"/>
    <s v="CORA DORLISHEIM RGLT FV 0028"/>
    <x v="701"/>
    <n v="0"/>
  </r>
  <r>
    <s v="CL"/>
    <s v="Crédit Lyonnais"/>
    <d v="2020-08-05T00:00:00"/>
    <x v="4"/>
    <x v="0"/>
    <s v="411SARL"/>
    <x v="0"/>
    <x v="12"/>
    <s v="411"/>
    <s v="AUDIO DIDELITE"/>
    <n v="85"/>
    <s v="AUDIO FIDELITE RGLT FV 37"/>
    <s v="AUDIO FIDELITE RGLT FV 37"/>
    <x v="0"/>
    <n v="5177.26"/>
  </r>
  <r>
    <s v="CL"/>
    <s v="Crédit Lyonnais"/>
    <d v="2020-08-05T00:00:00"/>
    <x v="4"/>
    <x v="0"/>
    <n v="5122"/>
    <x v="3"/>
    <x v="9"/>
    <s v="512"/>
    <s v="Crédit Lyonnais"/>
    <n v="85"/>
    <s v="AUDIO FIDELITE RGLT FV 37"/>
    <s v="AUDIO FIDELITE RGLT FV 37"/>
    <x v="702"/>
    <n v="0"/>
  </r>
  <r>
    <s v="CL"/>
    <s v="Crédit Lyonnais"/>
    <d v="2020-08-10T00:00:00"/>
    <x v="4"/>
    <x v="0"/>
    <n v="1642"/>
    <x v="4"/>
    <x v="10"/>
    <s v="164"/>
    <s v="EMPRUNT CREDIT LYONNAIS 350 000 €"/>
    <n v="43"/>
    <s v="EMPCL01"/>
    <s v="EMPRUNT CREDIT LYONNAIS MENSUALITE AOUT 2017"/>
    <x v="703"/>
    <n v="0"/>
  </r>
  <r>
    <s v="CL"/>
    <s v="Crédit Lyonnais"/>
    <d v="2020-08-10T00:00:00"/>
    <x v="4"/>
    <x v="0"/>
    <n v="6166"/>
    <x v="1"/>
    <x v="6"/>
    <s v="616"/>
    <s v="Assurances emprunts"/>
    <n v="43"/>
    <s v="EMPCL01"/>
    <s v="EMPRUNT CREDIT LYONNAIS MENSUALITE AOUT 2017"/>
    <x v="670"/>
    <n v="0"/>
  </r>
  <r>
    <s v="CL"/>
    <s v="Crédit Lyonnais"/>
    <d v="2020-08-10T00:00:00"/>
    <x v="4"/>
    <x v="0"/>
    <n v="66116"/>
    <x v="1"/>
    <x v="14"/>
    <s v="661"/>
    <s v="Intérêts des emprunts et dettes assimilés"/>
    <n v="43"/>
    <s v="EMPCL01"/>
    <s v="EMPRUNT CREDIT LYONNAIS MENSUALITE AOUT 2017"/>
    <x v="704"/>
    <n v="0"/>
  </r>
  <r>
    <s v="CL"/>
    <s v="Crédit Lyonnais"/>
    <d v="2020-08-10T00:00:00"/>
    <x v="4"/>
    <x v="0"/>
    <n v="5122"/>
    <x v="3"/>
    <x v="9"/>
    <s v="512"/>
    <s v="Crédit Lyonnais"/>
    <n v="43"/>
    <s v="EMPCL01"/>
    <s v="EMPRUNT CREDIT LYONNAIS MENSUALITE AOUT 2017"/>
    <x v="0"/>
    <n v="5307.9"/>
  </r>
  <r>
    <s v="CL"/>
    <s v="Crédit Lyonnais"/>
    <d v="2020-08-12T00:00:00"/>
    <x v="4"/>
    <x v="0"/>
    <s v="411JEFFERSON"/>
    <x v="0"/>
    <x v="12"/>
    <s v="411"/>
    <s v="JEFFERSON TV VIDEO"/>
    <n v="23"/>
    <s v="RE00016"/>
    <s v="JEFFERSON RV VIDEO RGLT FV 0052"/>
    <x v="0"/>
    <n v="6134.23"/>
  </r>
  <r>
    <s v="CL"/>
    <s v="Crédit Lyonnais"/>
    <d v="2020-08-12T00:00:00"/>
    <x v="4"/>
    <x v="0"/>
    <n v="5122"/>
    <x v="3"/>
    <x v="9"/>
    <s v="512"/>
    <s v="Crédit Lyonnais"/>
    <n v="23"/>
    <s v="RE00016"/>
    <s v="JEFFERSON RV VIDEO RGLT FV 0052"/>
    <x v="705"/>
    <n v="0"/>
  </r>
  <r>
    <s v="CL"/>
    <s v="Crédit Lyonnais"/>
    <d v="2020-09-03T00:00:00"/>
    <x v="5"/>
    <x v="0"/>
    <s v="411UNIVERS"/>
    <x v="0"/>
    <x v="12"/>
    <s v="411"/>
    <s v="UNIVERS DE LA TELEVISION"/>
    <n v="24"/>
    <s v="UNIVERS DE LA TELEVISION RGLT FV 0061 - AV 005"/>
    <s v="UNIVERS DE LA TELEVISION RGLT FV 0061 - AV 005"/>
    <x v="0"/>
    <n v="6440.04"/>
  </r>
  <r>
    <s v="CL"/>
    <s v="Crédit Lyonnais"/>
    <d v="2020-09-03T00:00:00"/>
    <x v="5"/>
    <x v="0"/>
    <n v="5122"/>
    <x v="3"/>
    <x v="9"/>
    <s v="512"/>
    <s v="Crédit Lyonnais"/>
    <n v="24"/>
    <s v="UNIVERS DE LA TELEVISION RGLT FV 0061 - AV 005"/>
    <s v="UNIVERS DE LA TELEVISION RGLT FV 0061 - AV 005"/>
    <x v="706"/>
    <n v="0"/>
  </r>
  <r>
    <s v="CL"/>
    <s v="Crédit Lyonnais"/>
    <d v="2020-09-05T00:00:00"/>
    <x v="5"/>
    <x v="0"/>
    <s v="411CANALRTH"/>
    <x v="0"/>
    <x v="12"/>
    <s v="411"/>
    <s v="CANAL RTH"/>
    <n v="57"/>
    <s v="CANAL RTH RGLT FV 0045"/>
    <s v="CANAL RTH RGLT FV 0045"/>
    <x v="0"/>
    <n v="1855.22"/>
  </r>
  <r>
    <s v="CL"/>
    <s v="Crédit Lyonnais"/>
    <d v="2020-09-05T00:00:00"/>
    <x v="5"/>
    <x v="0"/>
    <n v="5122"/>
    <x v="3"/>
    <x v="9"/>
    <s v="512"/>
    <s v="Crédit Lyonnais"/>
    <n v="57"/>
    <s v="CANAL RTH RGLT FV 0045"/>
    <s v="CANAL RTH RGLT FV 0045"/>
    <x v="707"/>
    <n v="0"/>
  </r>
  <r>
    <s v="CL"/>
    <s v="Crédit Lyonnais"/>
    <d v="2020-09-05T00:00:00"/>
    <x v="5"/>
    <x v="0"/>
    <s v="401PUBLICIS"/>
    <x v="0"/>
    <x v="0"/>
    <s v="401"/>
    <s v="PUBLICIS AGENCE REGIONALE NANCY"/>
    <n v="77"/>
    <m/>
    <s v="PUBLICIS AGENCE REGIONALE NANCY REGLEMENT POUR SOLDE"/>
    <x v="700"/>
    <n v="0"/>
  </r>
  <r>
    <s v="CL"/>
    <s v="Crédit Lyonnais"/>
    <d v="2020-09-05T00:00:00"/>
    <x v="5"/>
    <x v="0"/>
    <n v="5122"/>
    <x v="3"/>
    <x v="9"/>
    <s v="512"/>
    <s v="Crédit Lyonnais"/>
    <n v="77"/>
    <m/>
    <s v="PUBLICIS AGENCE REGIONALE NANCY REGLEMENT POUR SOLDE"/>
    <x v="0"/>
    <n v="2748"/>
  </r>
  <r>
    <s v="CL"/>
    <s v="Crédit Lyonnais"/>
    <d v="2020-09-05T00:00:00"/>
    <x v="5"/>
    <x v="0"/>
    <s v="411VIDEODS"/>
    <x v="0"/>
    <x v="12"/>
    <s v="411"/>
    <s v="VIDEO DISTRIBUTION SERVICES"/>
    <n v="88"/>
    <s v="VIDEO DISTRIBUTION SERVICES RGLT FV 56"/>
    <s v="VIDEO DISTRIBUTION SERVICES RGLT FV 56"/>
    <x v="0"/>
    <n v="2411.64"/>
  </r>
  <r>
    <s v="CL"/>
    <s v="Crédit Lyonnais"/>
    <d v="2020-09-05T00:00:00"/>
    <x v="5"/>
    <x v="0"/>
    <n v="5122"/>
    <x v="3"/>
    <x v="9"/>
    <s v="512"/>
    <s v="Crédit Lyonnais"/>
    <n v="88"/>
    <s v="VIDEO DISTRIBUTION SERVICES RGLT FV 56"/>
    <s v="VIDEO DISTRIBUTION SERVICES RGLT FV 56"/>
    <x v="708"/>
    <n v="0"/>
  </r>
  <r>
    <s v="CL"/>
    <s v="Crédit Lyonnais"/>
    <d v="2020-09-10T00:00:00"/>
    <x v="5"/>
    <x v="0"/>
    <n v="1642"/>
    <x v="4"/>
    <x v="10"/>
    <s v="164"/>
    <s v="EMPRUNT CREDIT LYONNAIS 350 000 €"/>
    <n v="44"/>
    <s v="EMPCL01"/>
    <s v="EMPRUNT CREDIT LYONNAIS MENSUALITE SEPTEMBRE 2017"/>
    <x v="709"/>
    <n v="0"/>
  </r>
  <r>
    <s v="CL"/>
    <s v="Crédit Lyonnais"/>
    <d v="2020-09-10T00:00:00"/>
    <x v="5"/>
    <x v="0"/>
    <n v="6166"/>
    <x v="1"/>
    <x v="6"/>
    <s v="616"/>
    <s v="Assurances emprunts"/>
    <n v="44"/>
    <s v="EMPCL01"/>
    <s v="EMPRUNT CREDIT LYONNAIS MENSUALITE SEPTEMBRE 2017"/>
    <x v="670"/>
    <n v="0"/>
  </r>
  <r>
    <s v="CL"/>
    <s v="Crédit Lyonnais"/>
    <d v="2020-09-10T00:00:00"/>
    <x v="5"/>
    <x v="0"/>
    <n v="66116"/>
    <x v="1"/>
    <x v="14"/>
    <s v="661"/>
    <s v="Intérêts des emprunts et dettes assimilés"/>
    <n v="44"/>
    <s v="EMPCL01"/>
    <s v="EMPRUNT CREDIT LYONNAIS MENSUALITE SEPTEMBRE 2017"/>
    <x v="710"/>
    <n v="0"/>
  </r>
  <r>
    <s v="CL"/>
    <s v="Crédit Lyonnais"/>
    <d v="2020-09-10T00:00:00"/>
    <x v="5"/>
    <x v="0"/>
    <n v="5122"/>
    <x v="3"/>
    <x v="9"/>
    <s v="512"/>
    <s v="Crédit Lyonnais"/>
    <n v="44"/>
    <s v="EMPCL01"/>
    <s v="EMPRUNT CREDIT LYONNAIS MENSUALITE SEPTEMBRE 2017"/>
    <x v="0"/>
    <n v="5307.9"/>
  </r>
  <r>
    <s v="CL"/>
    <s v="Crédit Lyonnais"/>
    <d v="2020-09-11T00:00:00"/>
    <x v="5"/>
    <x v="0"/>
    <s v="411ZANINI"/>
    <x v="0"/>
    <x v="12"/>
    <s v="411"/>
    <s v="ELECTROMENAGER FELIX ZANINI"/>
    <n v="28"/>
    <s v="ELECTROMENAGER ZANINI RGLT FV 0064"/>
    <s v="ELECTROMENAGER ZANINI RGLT FV 0064"/>
    <x v="0"/>
    <n v="3285.5"/>
  </r>
  <r>
    <s v="CL"/>
    <s v="Crédit Lyonnais"/>
    <d v="2020-09-11T00:00:00"/>
    <x v="5"/>
    <x v="0"/>
    <n v="5122"/>
    <x v="3"/>
    <x v="9"/>
    <s v="512"/>
    <s v="Crédit Lyonnais"/>
    <n v="28"/>
    <s v="ELECTROMENAGER ZANINI RGLT FV 0064"/>
    <s v="ELECTROMENAGER ZANINI RGLT FV 0064"/>
    <x v="711"/>
    <n v="0"/>
  </r>
  <r>
    <s v="CL"/>
    <s v="Crédit Lyonnais"/>
    <d v="2020-09-19T00:00:00"/>
    <x v="5"/>
    <x v="0"/>
    <s v="411TVCONCEPT"/>
    <x v="0"/>
    <x v="12"/>
    <s v="411"/>
    <s v="TV CONCEPT"/>
    <n v="27"/>
    <s v="RE00022"/>
    <s v="TV CONCEPT RGLT FV 0074"/>
    <x v="0"/>
    <n v="4425.84"/>
  </r>
  <r>
    <s v="CL"/>
    <s v="Crédit Lyonnais"/>
    <d v="2020-09-19T00:00:00"/>
    <x v="5"/>
    <x v="0"/>
    <n v="5122"/>
    <x v="3"/>
    <x v="9"/>
    <s v="512"/>
    <s v="Crédit Lyonnais"/>
    <n v="27"/>
    <s v="RE00022"/>
    <s v="TV CONCEPT RGLT FV 0074"/>
    <x v="712"/>
    <n v="0"/>
  </r>
  <r>
    <s v="CL"/>
    <s v="Crédit Lyonnais"/>
    <d v="2020-09-19T00:00:00"/>
    <x v="5"/>
    <x v="0"/>
    <s v="401ACER"/>
    <x v="0"/>
    <x v="0"/>
    <s v="401"/>
    <s v="ACER COMPUTER FRANCE"/>
    <n v="63"/>
    <s v="ACER FRANCE RBST AVOIR 05"/>
    <s v="ACER FRANCE RBST AVOIR 05"/>
    <x v="0"/>
    <n v="3010.5"/>
  </r>
  <r>
    <s v="CL"/>
    <s v="Crédit Lyonnais"/>
    <d v="2020-09-19T00:00:00"/>
    <x v="5"/>
    <x v="0"/>
    <n v="5122"/>
    <x v="3"/>
    <x v="9"/>
    <s v="512"/>
    <s v="Crédit Lyonnais"/>
    <n v="63"/>
    <s v="ACER FRANCE RBST AVOIR 05"/>
    <s v="ACER FRANCE RBST AVOIR 05"/>
    <x v="188"/>
    <n v="0"/>
  </r>
  <r>
    <s v="CL"/>
    <s v="Crédit Lyonnais"/>
    <d v="2020-09-30T00:00:00"/>
    <x v="5"/>
    <x v="0"/>
    <n v="6275"/>
    <x v="1"/>
    <x v="5"/>
    <s v="627"/>
    <s v="Frais sur effets"/>
    <n v="81"/>
    <s v="AP 256125"/>
    <s v="FRAIS ENCAISSEMENT EFFETS CL SEPTEMBRE 2017"/>
    <x v="713"/>
    <n v="0"/>
  </r>
  <r>
    <s v="CL"/>
    <s v="Crédit Lyonnais"/>
    <d v="2020-09-30T00:00:00"/>
    <x v="5"/>
    <x v="0"/>
    <n v="445661"/>
    <x v="0"/>
    <x v="2"/>
    <s v="445"/>
    <s v="TVA déductible 20% Débits"/>
    <n v="81"/>
    <s v="AP 256125"/>
    <s v="FRAIS ENCAISSEMENT EFFETS CL SEPTEMBRE 2017"/>
    <x v="714"/>
    <n v="0"/>
  </r>
  <r>
    <s v="CL"/>
    <s v="Crédit Lyonnais"/>
    <d v="2020-09-30T00:00:00"/>
    <x v="5"/>
    <x v="0"/>
    <n v="5122"/>
    <x v="3"/>
    <x v="9"/>
    <s v="512"/>
    <s v="Crédit Lyonnais"/>
    <n v="81"/>
    <s v="AP 256125"/>
    <s v="FRAIS ENCAISSEMENT EFFETS CL SEPTEMBRE 2017"/>
    <x v="0"/>
    <n v="128.16"/>
  </r>
  <r>
    <s v="CL"/>
    <s v="Crédit Lyonnais"/>
    <d v="2020-10-02T00:00:00"/>
    <x v="6"/>
    <x v="0"/>
    <s v="411BRUNSTEIN"/>
    <x v="0"/>
    <x v="12"/>
    <s v="411"/>
    <s v="ELECTRICITE BRUNSTEIN"/>
    <n v="12"/>
    <s v="ELECTRICITE BRUNSTEIN ACOMPTE CDE 0097"/>
    <s v="ELECTRICITE BRUNSTEIN ACOMPTE CDE 0097"/>
    <x v="0"/>
    <n v="5400"/>
  </r>
  <r>
    <s v="CL"/>
    <s v="Crédit Lyonnais"/>
    <d v="2020-10-02T00:00:00"/>
    <x v="6"/>
    <x v="0"/>
    <n v="5122"/>
    <x v="3"/>
    <x v="9"/>
    <s v="512"/>
    <s v="Crédit Lyonnais"/>
    <n v="12"/>
    <s v="ELECTRICITE BRUNSTEIN ACOMPTE CDE 0097"/>
    <s v="ELECTRICITE BRUNSTEIN ACOMPTE CDE 0097"/>
    <x v="680"/>
    <n v="0"/>
  </r>
  <r>
    <s v="CL"/>
    <s v="Crédit Lyonnais"/>
    <d v="2020-10-04T00:00:00"/>
    <x v="6"/>
    <x v="0"/>
    <s v="401FIDEST"/>
    <x v="0"/>
    <x v="0"/>
    <s v="401"/>
    <s v="FIDUCIAIRE DE L'EST"/>
    <n v="78"/>
    <m/>
    <s v="FIDUCIAIRE DE L'EST REGLEMENT ACOMPTE JUILLET SEPTEMBRE 2017"/>
    <x v="715"/>
    <n v="0"/>
  </r>
  <r>
    <s v="CL"/>
    <s v="Crédit Lyonnais"/>
    <d v="2020-10-04T00:00:00"/>
    <x v="6"/>
    <x v="0"/>
    <n v="445661"/>
    <x v="0"/>
    <x v="2"/>
    <s v="445"/>
    <s v="TVA déductible 20% Débits"/>
    <n v="78"/>
    <m/>
    <s v="FIDUCIAIRE DE L'EST REGLEMENT ACOMPTE JUILLET SEPTEMBRE 2017"/>
    <x v="57"/>
    <n v="0"/>
  </r>
  <r>
    <s v="CL"/>
    <s v="Crédit Lyonnais"/>
    <d v="2020-10-04T00:00:00"/>
    <x v="6"/>
    <x v="0"/>
    <n v="4456614"/>
    <x v="0"/>
    <x v="2"/>
    <s v="445"/>
    <s v="TVA déductible 20% Encaissements"/>
    <n v="78"/>
    <m/>
    <s v="FIDUCIAIRE DE L'EST REGLEMENT ACOMPTE JUILLET SEPTEMBRE 2017"/>
    <x v="0"/>
    <n v="280"/>
  </r>
  <r>
    <s v="CL"/>
    <s v="Crédit Lyonnais"/>
    <d v="2020-10-04T00:00:00"/>
    <x v="6"/>
    <x v="0"/>
    <n v="5122"/>
    <x v="3"/>
    <x v="9"/>
    <s v="512"/>
    <s v="Crédit Lyonnais"/>
    <n v="78"/>
    <m/>
    <s v="FIDUCIAIRE DE L'EST REGLEMENT ACOMPTE JUILLET SEPTEMBRE 2017"/>
    <x v="0"/>
    <n v="1680"/>
  </r>
  <r>
    <s v="CL"/>
    <s v="Crédit Lyonnais"/>
    <d v="2020-10-05T00:00:00"/>
    <x v="6"/>
    <x v="0"/>
    <s v="411ELECTROSERV"/>
    <x v="0"/>
    <x v="12"/>
    <s v="411"/>
    <s v="ELECTROSERVICES MOSELLE"/>
    <n v="26"/>
    <s v="ELECTRO SERVICES MOSELLE RGLT FV 0081 - AV 007"/>
    <s v="ELECTRO SERVICES MOSELLE RGLT FV 0081 - AV 007"/>
    <x v="0"/>
    <n v="2720.25"/>
  </r>
  <r>
    <s v="CL"/>
    <s v="Crédit Lyonnais"/>
    <d v="2020-10-05T00:00:00"/>
    <x v="6"/>
    <x v="0"/>
    <n v="5122"/>
    <x v="3"/>
    <x v="9"/>
    <s v="512"/>
    <s v="Crédit Lyonnais"/>
    <n v="26"/>
    <s v="ELECTRO SERVICES MOSELLE RGLT FV 0081 - AV 007"/>
    <s v="ELECTRO SERVICES MOSELLE RGLT FV 0081 - AV 007"/>
    <x v="716"/>
    <n v="0"/>
  </r>
  <r>
    <s v="CL"/>
    <s v="Crédit Lyonnais"/>
    <d v="2020-10-05T00:00:00"/>
    <x v="6"/>
    <x v="0"/>
    <s v="411MMEXPERT"/>
    <x v="0"/>
    <x v="12"/>
    <s v="411"/>
    <s v="MULTIMEDIA EXPERTISE"/>
    <n v="86"/>
    <s v="MULTIMEDIA EXPERTISES RGLT FV 65"/>
    <s v="MULTIMEDIA EXPERTISES RGLT FV 65"/>
    <x v="0"/>
    <n v="8673.9599999999991"/>
  </r>
  <r>
    <s v="CL"/>
    <s v="Crédit Lyonnais"/>
    <d v="2020-10-05T00:00:00"/>
    <x v="6"/>
    <x v="0"/>
    <n v="5122"/>
    <x v="3"/>
    <x v="9"/>
    <s v="512"/>
    <s v="Crédit Lyonnais"/>
    <n v="86"/>
    <s v="MULTIMEDIA EXPERTISES RGLT FV 65"/>
    <s v="MULTIMEDIA EXPERTISES RGLT FV 65"/>
    <x v="717"/>
    <n v="0"/>
  </r>
  <r>
    <s v="CL"/>
    <s v="Crédit Lyonnais"/>
    <d v="2020-10-10T00:00:00"/>
    <x v="6"/>
    <x v="0"/>
    <n v="1642"/>
    <x v="4"/>
    <x v="10"/>
    <s v="164"/>
    <s v="EMPRUNT CREDIT LYONNAIS 350 000 €"/>
    <n v="45"/>
    <s v="EMPCL01"/>
    <s v="EMPRUNT CREDIT LYONNAIS MENSUALITE OCTOBRE 2017"/>
    <x v="718"/>
    <n v="0"/>
  </r>
  <r>
    <s v="CL"/>
    <s v="Crédit Lyonnais"/>
    <d v="2020-10-10T00:00:00"/>
    <x v="6"/>
    <x v="0"/>
    <n v="6166"/>
    <x v="1"/>
    <x v="6"/>
    <s v="616"/>
    <s v="Assurances emprunts"/>
    <n v="45"/>
    <s v="EMPCL01"/>
    <s v="EMPRUNT CREDIT LYONNAIS MENSUALITE OCTOBRE 2017"/>
    <x v="670"/>
    <n v="0"/>
  </r>
  <r>
    <s v="CL"/>
    <s v="Crédit Lyonnais"/>
    <d v="2020-10-10T00:00:00"/>
    <x v="6"/>
    <x v="0"/>
    <n v="66116"/>
    <x v="1"/>
    <x v="14"/>
    <s v="661"/>
    <s v="Intérêts des emprunts et dettes assimilés"/>
    <n v="45"/>
    <s v="EMPCL01"/>
    <s v="EMPRUNT CREDIT LYONNAIS MENSUALITE OCTOBRE 2017"/>
    <x v="719"/>
    <n v="0"/>
  </r>
  <r>
    <s v="CL"/>
    <s v="Crédit Lyonnais"/>
    <d v="2020-10-10T00:00:00"/>
    <x v="6"/>
    <x v="0"/>
    <n v="5122"/>
    <x v="3"/>
    <x v="9"/>
    <s v="512"/>
    <s v="Crédit Lyonnais"/>
    <n v="45"/>
    <s v="EMPCL01"/>
    <s v="EMPRUNT CREDIT LYONNAIS MENSUALITE OCTOBRE 2017"/>
    <x v="0"/>
    <n v="5307.9"/>
  </r>
  <r>
    <s v="CL"/>
    <s v="Crédit Lyonnais"/>
    <d v="2020-11-05T00:00:00"/>
    <x v="7"/>
    <x v="0"/>
    <s v="411BRUNSTEIN"/>
    <x v="0"/>
    <x v="12"/>
    <s v="411"/>
    <s v="ELECTRICITE BRUNSTEIN"/>
    <n v="29"/>
    <s v="RE00028"/>
    <s v="ELECTRICITE BRUNSTEIN RGKLT FV 0097"/>
    <x v="0"/>
    <n v="11515.14"/>
  </r>
  <r>
    <s v="CL"/>
    <s v="Crédit Lyonnais"/>
    <d v="2020-11-05T00:00:00"/>
    <x v="7"/>
    <x v="0"/>
    <n v="5122"/>
    <x v="3"/>
    <x v="9"/>
    <s v="512"/>
    <s v="Crédit Lyonnais"/>
    <n v="29"/>
    <s v="RE00028"/>
    <s v="ELECTRICITE BRUNSTEIN RGKLT FV 0097"/>
    <x v="720"/>
    <n v="0"/>
  </r>
  <r>
    <s v="CL"/>
    <s v="Crédit Lyonnais"/>
    <d v="2020-11-05T00:00:00"/>
    <x v="7"/>
    <x v="0"/>
    <s v="401PAN"/>
    <x v="0"/>
    <x v="0"/>
    <s v="401"/>
    <s v="PANASONIC EUROPE DISTRIBUTION"/>
    <n v="64"/>
    <s v="PANASONIC RGLT FA 0026"/>
    <s v="PANASONIC RGLT FA 0026"/>
    <x v="721"/>
    <n v="0"/>
  </r>
  <r>
    <s v="CL"/>
    <s v="Crédit Lyonnais"/>
    <d v="2020-11-05T00:00:00"/>
    <x v="7"/>
    <x v="0"/>
    <n v="5122"/>
    <x v="3"/>
    <x v="9"/>
    <s v="512"/>
    <s v="Crédit Lyonnais"/>
    <n v="64"/>
    <s v="PANASONIC RGLT FA 0026"/>
    <s v="PANASONIC RGLT FA 0026"/>
    <x v="0"/>
    <n v="45081.36"/>
  </r>
  <r>
    <s v="CL"/>
    <s v="Crédit Lyonnais"/>
    <d v="2020-11-05T00:00:00"/>
    <x v="7"/>
    <x v="0"/>
    <s v="411PROXYCONF"/>
    <x v="0"/>
    <x v="12"/>
    <s v="411"/>
    <s v="PROXY CONFORT"/>
    <n v="89"/>
    <s v="PROXY CONFORT RGLT FV 084"/>
    <s v="PROXY CONFORT RGLT FV 084"/>
    <x v="0"/>
    <n v="7647.84"/>
  </r>
  <r>
    <s v="CL"/>
    <s v="Crédit Lyonnais"/>
    <d v="2020-11-05T00:00:00"/>
    <x v="7"/>
    <x v="0"/>
    <n v="5122"/>
    <x v="3"/>
    <x v="9"/>
    <s v="512"/>
    <s v="Crédit Lyonnais"/>
    <n v="89"/>
    <s v="PROXY CONFORT RGLT FV 084"/>
    <s v="PROXY CONFORT RGLT FV 084"/>
    <x v="722"/>
    <n v="0"/>
  </r>
  <r>
    <s v="CL"/>
    <s v="Crédit Lyonnais"/>
    <d v="2020-11-05T00:00:00"/>
    <x v="7"/>
    <x v="0"/>
    <s v="411BOSMT"/>
    <x v="0"/>
    <x v="12"/>
    <s v="411"/>
    <s v="BOSE MEDIA TISSERAND"/>
    <n v="90"/>
    <s v="BOSE MEDIA RGLT FV 00113"/>
    <s v="BOSE MEDIA RGLT FV 00113"/>
    <x v="0"/>
    <n v="32119.85"/>
  </r>
  <r>
    <s v="CL"/>
    <s v="Crédit Lyonnais"/>
    <d v="2020-11-05T00:00:00"/>
    <x v="7"/>
    <x v="0"/>
    <n v="5122"/>
    <x v="3"/>
    <x v="9"/>
    <s v="512"/>
    <s v="Crédit Lyonnais"/>
    <n v="90"/>
    <s v="BOSE MEDIA RGLT FV 00113"/>
    <s v="BOSE MEDIA RGLT FV 00113"/>
    <x v="723"/>
    <n v="0"/>
  </r>
  <r>
    <s v="CL"/>
    <s v="Crédit Lyonnais"/>
    <d v="2020-11-06T00:00:00"/>
    <x v="7"/>
    <x v="0"/>
    <s v="411CONFORAMA542"/>
    <x v="0"/>
    <x v="12"/>
    <s v="411"/>
    <s v="CONFORAMA LUNEVILLE"/>
    <n v="13"/>
    <s v="CONFORAMA LUNEVILLE ACOMPTE CDE 116"/>
    <s v="CONFORAMA LUNEVILLE ACOMPTE CDE 116"/>
    <x v="0"/>
    <n v="9600"/>
  </r>
  <r>
    <s v="CL"/>
    <s v="Crédit Lyonnais"/>
    <d v="2020-11-06T00:00:00"/>
    <x v="7"/>
    <x v="0"/>
    <n v="5122"/>
    <x v="3"/>
    <x v="9"/>
    <s v="512"/>
    <s v="Crédit Lyonnais"/>
    <n v="13"/>
    <s v="CONFORAMA LUNEVILLE ACOMPTE CDE 116"/>
    <s v="CONFORAMA LUNEVILLE ACOMPTE CDE 116"/>
    <x v="724"/>
    <n v="0"/>
  </r>
  <r>
    <s v="CL"/>
    <s v="Crédit Lyonnais"/>
    <d v="2020-11-10T00:00:00"/>
    <x v="7"/>
    <x v="0"/>
    <n v="1642"/>
    <x v="4"/>
    <x v="10"/>
    <s v="164"/>
    <s v="EMPRUNT CREDIT LYONNAIS 350 000 €"/>
    <n v="46"/>
    <s v="EMPCL01"/>
    <s v="EMPRUNT CREDIT LYONNAIS MENSUALITE NOVEMBRE 2017"/>
    <x v="725"/>
    <n v="0"/>
  </r>
  <r>
    <s v="CL"/>
    <s v="Crédit Lyonnais"/>
    <d v="2020-11-10T00:00:00"/>
    <x v="7"/>
    <x v="0"/>
    <n v="6166"/>
    <x v="1"/>
    <x v="6"/>
    <s v="616"/>
    <s v="Assurances emprunts"/>
    <n v="46"/>
    <s v="EMPCL01"/>
    <s v="EMPRUNT CREDIT LYONNAIS MENSUALITE NOVEMBRE 2017"/>
    <x v="670"/>
    <n v="0"/>
  </r>
  <r>
    <s v="CL"/>
    <s v="Crédit Lyonnais"/>
    <d v="2020-11-10T00:00:00"/>
    <x v="7"/>
    <x v="0"/>
    <n v="66116"/>
    <x v="1"/>
    <x v="14"/>
    <s v="661"/>
    <s v="Intérêts des emprunts et dettes assimilés"/>
    <n v="46"/>
    <s v="EMPCL01"/>
    <s v="EMPRUNT CREDIT LYONNAIS MENSUALITE NOVEMBRE 2017"/>
    <x v="726"/>
    <n v="0"/>
  </r>
  <r>
    <s v="CL"/>
    <s v="Crédit Lyonnais"/>
    <d v="2020-11-10T00:00:00"/>
    <x v="7"/>
    <x v="0"/>
    <n v="5122"/>
    <x v="3"/>
    <x v="9"/>
    <s v="512"/>
    <s v="Crédit Lyonnais"/>
    <n v="46"/>
    <s v="EMPCL01"/>
    <s v="EMPRUNT CREDIT LYONNAIS MENSUALITE NOVEMBRE 2017"/>
    <x v="0"/>
    <n v="5307.9"/>
  </r>
  <r>
    <s v="CL"/>
    <s v="Crédit Lyonnais"/>
    <d v="2020-11-10T00:00:00"/>
    <x v="7"/>
    <x v="0"/>
    <s v="401ACER"/>
    <x v="0"/>
    <x v="0"/>
    <s v="401"/>
    <s v="ACER COMPUTER FRANCE"/>
    <n v="65"/>
    <s v="ACER FRANCR RGLT FA 0023"/>
    <s v="ACER FRANCE RGLT FA 0023"/>
    <x v="727"/>
    <n v="0"/>
  </r>
  <r>
    <s v="CL"/>
    <s v="Crédit Lyonnais"/>
    <d v="2020-11-10T00:00:00"/>
    <x v="7"/>
    <x v="0"/>
    <n v="5122"/>
    <x v="3"/>
    <x v="9"/>
    <s v="512"/>
    <s v="Crédit Lyonnais"/>
    <n v="65"/>
    <s v="ACER FRANCR RGLT FA 0023"/>
    <s v="ACER FRANCE RGLT FA 0023"/>
    <x v="0"/>
    <n v="36510.300000000003"/>
  </r>
  <r>
    <s v="CL"/>
    <s v="Crédit Lyonnais"/>
    <d v="2020-11-20T00:00:00"/>
    <x v="7"/>
    <x v="0"/>
    <s v="411EURL"/>
    <x v="0"/>
    <x v="12"/>
    <s v="411"/>
    <s v="LA GRANGE SONORE"/>
    <n v="35"/>
    <s v="LA GRANGE SONORE RGLT FV 0104"/>
    <s v="LA GRANGE SONORE RGLT FV 0104"/>
    <x v="0"/>
    <n v="13099.32"/>
  </r>
  <r>
    <s v="CL"/>
    <s v="Crédit Lyonnais"/>
    <d v="2020-11-20T00:00:00"/>
    <x v="7"/>
    <x v="0"/>
    <n v="5122"/>
    <x v="3"/>
    <x v="9"/>
    <s v="512"/>
    <s v="Crédit Lyonnais"/>
    <n v="35"/>
    <s v="LA GRANGE SONORE RGLT FV 0104"/>
    <s v="LA GRANGE SONORE RGLT FV 0104"/>
    <x v="728"/>
    <n v="0"/>
  </r>
  <r>
    <s v="CL"/>
    <s v="Crédit Lyonnais"/>
    <d v="2020-11-23T00:00:00"/>
    <x v="7"/>
    <x v="0"/>
    <s v="411JUNG"/>
    <x v="0"/>
    <x v="12"/>
    <s v="411"/>
    <s v="JUNG ELECTROMENAGER"/>
    <n v="30"/>
    <s v="JUNG ELECTRICITE RGL FV 106"/>
    <s v="JUNG ELECTRICITE RGL FV 106"/>
    <x v="0"/>
    <n v="6912.19"/>
  </r>
  <r>
    <s v="CL"/>
    <s v="Crédit Lyonnais"/>
    <d v="2020-11-23T00:00:00"/>
    <x v="7"/>
    <x v="0"/>
    <n v="5122"/>
    <x v="3"/>
    <x v="9"/>
    <s v="512"/>
    <s v="Crédit Lyonnais"/>
    <n v="30"/>
    <s v="JUNG ELECTRICITE RGL FV 106"/>
    <s v="JUNG ELECTRICITE RGL FV 106"/>
    <x v="729"/>
    <n v="0"/>
  </r>
  <r>
    <s v="CL"/>
    <s v="Crédit Lyonnais"/>
    <d v="2020-12-01T00:00:00"/>
    <x v="8"/>
    <x v="0"/>
    <s v="411GITEM70A"/>
    <x v="0"/>
    <x v="12"/>
    <s v="411"/>
    <s v="GITEM MORNAG"/>
    <n v="32"/>
    <s v="RE00033"/>
    <s v="GITEM MORNAG RGLT FV 111"/>
    <x v="0"/>
    <n v="25905.8"/>
  </r>
  <r>
    <s v="CL"/>
    <s v="Crédit Lyonnais"/>
    <d v="2020-12-01T00:00:00"/>
    <x v="8"/>
    <x v="0"/>
    <n v="5122"/>
    <x v="3"/>
    <x v="9"/>
    <s v="512"/>
    <s v="Crédit Lyonnais"/>
    <n v="32"/>
    <s v="RE00033"/>
    <s v="GITEM MORNAG RGLT FV 111"/>
    <x v="730"/>
    <n v="0"/>
  </r>
  <r>
    <s v="CL"/>
    <s v="Crédit Lyonnais"/>
    <d v="2020-12-05T00:00:00"/>
    <x v="8"/>
    <x v="0"/>
    <s v="411SARL"/>
    <x v="0"/>
    <x v="12"/>
    <s v="411"/>
    <s v="AUDIO DIDELITE"/>
    <n v="87"/>
    <s v="AUDIO FIDELITE RGLT FV 095"/>
    <s v="AUDIO FIDELITE RGLT FV 095"/>
    <x v="0"/>
    <n v="7074.06"/>
  </r>
  <r>
    <s v="CL"/>
    <s v="Crédit Lyonnais"/>
    <d v="2020-12-05T00:00:00"/>
    <x v="8"/>
    <x v="0"/>
    <n v="5122"/>
    <x v="3"/>
    <x v="9"/>
    <s v="512"/>
    <s v="Crédit Lyonnais"/>
    <n v="87"/>
    <s v="AUDIO FIDELITE RGLT FV 095"/>
    <s v="AUDIO FIDELITE RGLT FV 095"/>
    <x v="731"/>
    <n v="0"/>
  </r>
  <r>
    <s v="CL"/>
    <s v="Crédit Lyonnais"/>
    <d v="2020-12-07T00:00:00"/>
    <x v="8"/>
    <x v="0"/>
    <s v="411EXPERTTV"/>
    <x v="0"/>
    <x v="12"/>
    <s v="411"/>
    <s v="EXPERT TELE VIDEO SERVICES"/>
    <n v="33"/>
    <s v="EXPERT TELE VIDEO SERVICES RGLT FV 115"/>
    <s v="EXPERT TELE VIDEO SERVICES RGLT FV 115"/>
    <x v="0"/>
    <n v="10981.66"/>
  </r>
  <r>
    <s v="CL"/>
    <s v="Crédit Lyonnais"/>
    <d v="2020-12-07T00:00:00"/>
    <x v="8"/>
    <x v="0"/>
    <n v="5122"/>
    <x v="3"/>
    <x v="9"/>
    <s v="512"/>
    <s v="Crédit Lyonnais"/>
    <n v="33"/>
    <s v="EXPERT TELE VIDEO SERVICES RGLT FV 115"/>
    <s v="EXPERT TELE VIDEO SERVICES RGLT FV 115"/>
    <x v="732"/>
    <n v="0"/>
  </r>
  <r>
    <s v="CL"/>
    <s v="Crédit Lyonnais"/>
    <d v="2020-12-10T00:00:00"/>
    <x v="8"/>
    <x v="0"/>
    <n v="1642"/>
    <x v="4"/>
    <x v="10"/>
    <s v="164"/>
    <s v="EMPRUNT CREDIT LYONNAIS 350 000 €"/>
    <n v="47"/>
    <s v="EMPCL01"/>
    <s v="EMPRUNT CREDIT LYONNAIS MENSUALITE DECEMBRE 2017"/>
    <x v="733"/>
    <n v="0"/>
  </r>
  <r>
    <s v="CL"/>
    <s v="Crédit Lyonnais"/>
    <d v="2020-12-10T00:00:00"/>
    <x v="8"/>
    <x v="0"/>
    <n v="6166"/>
    <x v="1"/>
    <x v="6"/>
    <s v="616"/>
    <s v="Assurances emprunts"/>
    <n v="47"/>
    <s v="EMPCL01"/>
    <s v="EMPRUNT CREDIT LYONNAIS MENSUALITE DECEMBRE 2017"/>
    <x v="670"/>
    <n v="0"/>
  </r>
  <r>
    <s v="CL"/>
    <s v="Crédit Lyonnais"/>
    <d v="2020-12-10T00:00:00"/>
    <x v="8"/>
    <x v="0"/>
    <n v="66116"/>
    <x v="1"/>
    <x v="14"/>
    <s v="661"/>
    <s v="Intérêts des emprunts et dettes assimilés"/>
    <n v="47"/>
    <s v="EMPCL01"/>
    <s v="EMPRUNT CREDIT LYONNAIS MENSUALITE DECEMBRE 2017"/>
    <x v="734"/>
    <n v="0"/>
  </r>
  <r>
    <s v="CL"/>
    <s v="Crédit Lyonnais"/>
    <d v="2020-12-10T00:00:00"/>
    <x v="8"/>
    <x v="0"/>
    <n v="5122"/>
    <x v="3"/>
    <x v="9"/>
    <s v="512"/>
    <s v="Crédit Lyonnais"/>
    <n v="47"/>
    <s v="EMPCL01"/>
    <s v="EMPRUNT CREDIT LYONNAIS MENSUALITE DECEMBRE 2017"/>
    <x v="0"/>
    <n v="5307.9"/>
  </r>
  <r>
    <s v="CL"/>
    <s v="Crédit Lyonnais"/>
    <d v="2020-12-16T00:00:00"/>
    <x v="8"/>
    <x v="0"/>
    <s v="411DEMATELEC"/>
    <x v="0"/>
    <x v="12"/>
    <s v="411"/>
    <s v="DEMATELEC"/>
    <n v="34"/>
    <s v="RE00038"/>
    <s v="DEMATELEC RGLT FV 120"/>
    <x v="0"/>
    <n v="24700.32"/>
  </r>
  <r>
    <s v="CL"/>
    <s v="Crédit Lyonnais"/>
    <d v="2020-12-16T00:00:00"/>
    <x v="8"/>
    <x v="0"/>
    <n v="5122"/>
    <x v="3"/>
    <x v="9"/>
    <s v="512"/>
    <s v="Crédit Lyonnais"/>
    <n v="34"/>
    <s v="RE00038"/>
    <s v="DEMATELEC RGLT FV 120"/>
    <x v="735"/>
    <n v="0"/>
  </r>
  <r>
    <s v="CL"/>
    <s v="Crédit Lyonnais"/>
    <d v="2020-12-20T00:00:00"/>
    <x v="8"/>
    <x v="0"/>
    <n v="580"/>
    <x v="3"/>
    <x v="8"/>
    <s v="580"/>
    <s v="Virements internes"/>
    <n v="93"/>
    <s v="AD 695471"/>
    <s v="VIREMENT DE FONDS DESTINATION BP"/>
    <x v="485"/>
    <n v="0"/>
  </r>
  <r>
    <s v="CL"/>
    <s v="Crédit Lyonnais"/>
    <d v="2020-12-20T00:00:00"/>
    <x v="8"/>
    <x v="0"/>
    <n v="5122"/>
    <x v="3"/>
    <x v="9"/>
    <s v="512"/>
    <s v="Crédit Lyonnais"/>
    <n v="93"/>
    <s v="AD 695471"/>
    <s v="VIREMENT DE FONDS DESTINATION BP"/>
    <x v="0"/>
    <n v="100000"/>
  </r>
  <r>
    <s v="CL"/>
    <s v="Crédit Lyonnais"/>
    <d v="2020-12-22T00:00:00"/>
    <x v="8"/>
    <x v="0"/>
    <s v="411DIETER"/>
    <x v="0"/>
    <x v="12"/>
    <s v="411"/>
    <s v="DIETERMANN TV"/>
    <n v="25"/>
    <s v="DIETERMANN RGLT FV 0135"/>
    <s v="DIETERMANN RGLT FV 0135"/>
    <x v="0"/>
    <n v="23772.75"/>
  </r>
  <r>
    <s v="CL"/>
    <s v="Crédit Lyonnais"/>
    <d v="2020-12-22T00:00:00"/>
    <x v="8"/>
    <x v="0"/>
    <n v="5122"/>
    <x v="3"/>
    <x v="9"/>
    <s v="512"/>
    <s v="Crédit Lyonnais"/>
    <n v="25"/>
    <s v="DIETERMANN RGLT FV 0135"/>
    <s v="DIETERMANN RGLT FV 0135"/>
    <x v="736"/>
    <n v="0"/>
  </r>
  <r>
    <s v="CL"/>
    <s v="Crédit Lyonnais"/>
    <d v="2020-12-31T00:00:00"/>
    <x v="8"/>
    <x v="0"/>
    <n v="6275"/>
    <x v="1"/>
    <x v="5"/>
    <s v="627"/>
    <s v="Frais sur effets"/>
    <n v="82"/>
    <s v="AP"/>
    <s v="FRAIS ENCAISSEMENT EFFETS CL DECEMBRE 2017"/>
    <x v="550"/>
    <n v="0"/>
  </r>
  <r>
    <s v="CL"/>
    <s v="Crédit Lyonnais"/>
    <d v="2020-12-31T00:00:00"/>
    <x v="8"/>
    <x v="0"/>
    <n v="445661"/>
    <x v="0"/>
    <x v="2"/>
    <s v="445"/>
    <s v="TVA déductible 20% Débits"/>
    <n v="82"/>
    <s v="AP"/>
    <s v="FRAIS ENCAISSEMENT EFFETS CL DECEMBRE 2017"/>
    <x v="551"/>
    <n v="0"/>
  </r>
  <r>
    <s v="CL"/>
    <s v="Crédit Lyonnais"/>
    <d v="2020-12-31T00:00:00"/>
    <x v="8"/>
    <x v="0"/>
    <n v="5122"/>
    <x v="3"/>
    <x v="9"/>
    <s v="512"/>
    <s v="Crédit Lyonnais"/>
    <n v="82"/>
    <s v="AP"/>
    <s v="FRAIS ENCAISSEMENT EFFETS CL DECEMBRE 2017"/>
    <x v="0"/>
    <n v="127.44"/>
  </r>
  <r>
    <s v="CL"/>
    <s v="Crédit Lyonnais"/>
    <d v="2021-01-05T00:00:00"/>
    <x v="9"/>
    <x v="1"/>
    <s v="411CONFORAMA101"/>
    <x v="0"/>
    <x v="12"/>
    <s v="411"/>
    <s v="CONFORAMA TROYES"/>
    <n v="36"/>
    <s v="CONFORAMA TROYES RGLT FV 098"/>
    <s v="CONFORAMA TROYES RGLT FV 098"/>
    <x v="0"/>
    <n v="15961.57"/>
  </r>
  <r>
    <s v="CL"/>
    <s v="Crédit Lyonnais"/>
    <d v="2021-01-05T00:00:00"/>
    <x v="9"/>
    <x v="1"/>
    <n v="5122"/>
    <x v="3"/>
    <x v="9"/>
    <s v="512"/>
    <s v="Crédit Lyonnais"/>
    <n v="36"/>
    <s v="CONFORAMA TROYES RGLT FV 098"/>
    <s v="CONFORAMA TROYES RGLT FV 098"/>
    <x v="737"/>
    <n v="0"/>
  </r>
  <r>
    <s v="CL"/>
    <s v="Crédit Lyonnais"/>
    <d v="2021-01-05T00:00:00"/>
    <x v="9"/>
    <x v="1"/>
    <s v="401PAN"/>
    <x v="0"/>
    <x v="0"/>
    <s v="401"/>
    <s v="PANASONIC EUROPE DISTRIBUTION"/>
    <n v="67"/>
    <s v="PANASONIC RGLT FA 0034"/>
    <s v="PANASONIC RGLT FA 0034"/>
    <x v="738"/>
    <n v="0"/>
  </r>
  <r>
    <s v="CL"/>
    <s v="Crédit Lyonnais"/>
    <d v="2021-01-05T00:00:00"/>
    <x v="9"/>
    <x v="1"/>
    <n v="5122"/>
    <x v="3"/>
    <x v="9"/>
    <s v="512"/>
    <s v="Crédit Lyonnais"/>
    <n v="67"/>
    <s v="PANASONIC RGLT FA 0034"/>
    <s v="PANASONIC RGLT FA 0034"/>
    <x v="0"/>
    <n v="35379"/>
  </r>
  <r>
    <s v="CL"/>
    <s v="Crédit Lyonnais"/>
    <d v="2021-01-05T00:00:00"/>
    <x v="9"/>
    <x v="1"/>
    <s v="401FIDEST"/>
    <x v="0"/>
    <x v="0"/>
    <s v="401"/>
    <s v="FIDUCIAIRE DE L'EST"/>
    <n v="79"/>
    <m/>
    <s v="FIDUCIAIRE DE L'EST RGLT HONORAIRES OCTOBRE DECEMBRE 2017"/>
    <x v="715"/>
    <n v="0"/>
  </r>
  <r>
    <s v="CL"/>
    <s v="Crédit Lyonnais"/>
    <d v="2021-01-05T00:00:00"/>
    <x v="9"/>
    <x v="1"/>
    <n v="445661"/>
    <x v="0"/>
    <x v="2"/>
    <s v="445"/>
    <s v="TVA déductible 20% Débits"/>
    <n v="79"/>
    <m/>
    <s v="FIDUCIAIRE DE L'EST RGLT HONORAIRES OCTOBRE DECEMBRE 2017"/>
    <x v="57"/>
    <n v="0"/>
  </r>
  <r>
    <s v="CL"/>
    <s v="Crédit Lyonnais"/>
    <d v="2021-01-05T00:00:00"/>
    <x v="9"/>
    <x v="1"/>
    <n v="4456614"/>
    <x v="0"/>
    <x v="2"/>
    <s v="445"/>
    <s v="TVA déductible 20% Encaissements"/>
    <n v="79"/>
    <m/>
    <s v="FIDUCIAIRE DE L'EST RGLT HONORAIRES OCTOBRE DECEMBRE 2017"/>
    <x v="0"/>
    <n v="280"/>
  </r>
  <r>
    <s v="CL"/>
    <s v="Crédit Lyonnais"/>
    <d v="2021-01-05T00:00:00"/>
    <x v="9"/>
    <x v="1"/>
    <n v="5122"/>
    <x v="3"/>
    <x v="9"/>
    <s v="512"/>
    <s v="Crédit Lyonnais"/>
    <n v="79"/>
    <m/>
    <s v="FIDUCIAIRE DE L'EST RGLT HONORAIRES OCTOBRE DECEMBRE 2017"/>
    <x v="0"/>
    <n v="1680"/>
  </r>
  <r>
    <s v="CL"/>
    <s v="Crédit Lyonnais"/>
    <d v="2021-01-10T00:00:00"/>
    <x v="9"/>
    <x v="1"/>
    <n v="1642"/>
    <x v="4"/>
    <x v="10"/>
    <s v="164"/>
    <s v="EMPRUNT CREDIT LYONNAIS 350 000 €"/>
    <n v="48"/>
    <s v="EMPCL01"/>
    <s v="EMPRUNT CREDIT LYONNAIS MENSUALITE JANVIER 2018"/>
    <x v="739"/>
    <n v="0"/>
  </r>
  <r>
    <s v="CL"/>
    <s v="Crédit Lyonnais"/>
    <d v="2021-01-10T00:00:00"/>
    <x v="9"/>
    <x v="1"/>
    <n v="6166"/>
    <x v="1"/>
    <x v="6"/>
    <s v="616"/>
    <s v="Assurances emprunts"/>
    <n v="48"/>
    <s v="EMPCL01"/>
    <s v="EMPRUNT CREDIT LYONNAIS MENSUALITE JANVIER 2018"/>
    <x v="670"/>
    <n v="0"/>
  </r>
  <r>
    <s v="CL"/>
    <s v="Crédit Lyonnais"/>
    <d v="2021-01-10T00:00:00"/>
    <x v="9"/>
    <x v="1"/>
    <n v="66116"/>
    <x v="1"/>
    <x v="14"/>
    <s v="661"/>
    <s v="Intérêts des emprunts et dettes assimilés"/>
    <n v="48"/>
    <s v="EMPCL01"/>
    <s v="EMPRUNT CREDIT LYONNAIS MENSUALITE JANVIER 2018"/>
    <x v="740"/>
    <n v="0"/>
  </r>
  <r>
    <s v="CL"/>
    <s v="Crédit Lyonnais"/>
    <d v="2021-01-10T00:00:00"/>
    <x v="9"/>
    <x v="1"/>
    <n v="5122"/>
    <x v="3"/>
    <x v="9"/>
    <s v="512"/>
    <s v="Crédit Lyonnais"/>
    <n v="48"/>
    <s v="EMPCL01"/>
    <s v="EMPRUNT CREDIT LYONNAIS MENSUALITE JANVIER 2018"/>
    <x v="0"/>
    <n v="5307.9"/>
  </r>
  <r>
    <s v="CL"/>
    <s v="Crédit Lyonnais"/>
    <d v="2021-01-12T00:00:00"/>
    <x v="9"/>
    <x v="1"/>
    <s v="401SAMSUNG"/>
    <x v="0"/>
    <x v="0"/>
    <s v="401"/>
    <s v="SAMSUNG ELECTRONICS BELGIQUE"/>
    <n v="68"/>
    <s v="SAMSUNG BELGIQUE RBST AVOIR 09"/>
    <s v="SAMSUNG BELGIQUE RBST AVOIR 09"/>
    <x v="0"/>
    <n v="148.12"/>
  </r>
  <r>
    <s v="CL"/>
    <s v="Crédit Lyonnais"/>
    <d v="2021-01-12T00:00:00"/>
    <x v="9"/>
    <x v="1"/>
    <n v="5122"/>
    <x v="3"/>
    <x v="9"/>
    <s v="512"/>
    <s v="Crédit Lyonnais"/>
    <n v="68"/>
    <s v="SAMSUNG BELGIQUE RBST AVOIR 09"/>
    <s v="SAMSUNG BELGIQUE RBST AVOIR 09"/>
    <x v="290"/>
    <n v="0"/>
  </r>
  <r>
    <s v="CL"/>
    <s v="Crédit Lyonnais"/>
    <d v="2021-01-28T00:00:00"/>
    <x v="9"/>
    <x v="1"/>
    <s v="411EMMARTIN"/>
    <x v="0"/>
    <x v="12"/>
    <s v="411"/>
    <s v="ELECTROMENAGER XAVIER MARTIN"/>
    <n v="37"/>
    <s v="RE00043"/>
    <s v="ELECTRO MENAGER MARTIN RGLT FV 139"/>
    <x v="0"/>
    <n v="6352.42"/>
  </r>
  <r>
    <s v="CL"/>
    <s v="Crédit Lyonnais"/>
    <d v="2021-01-28T00:00:00"/>
    <x v="9"/>
    <x v="1"/>
    <n v="5122"/>
    <x v="3"/>
    <x v="9"/>
    <s v="512"/>
    <s v="Crédit Lyonnais"/>
    <n v="37"/>
    <s v="RE00043"/>
    <s v="ELECTRO MENAGER MARTIN RGLT FV 139"/>
    <x v="741"/>
    <n v="0"/>
  </r>
  <r>
    <s v="CL"/>
    <s v="Crédit Lyonnais"/>
    <d v="2021-02-05T00:00:00"/>
    <x v="10"/>
    <x v="1"/>
    <s v="411CONFORAMA681"/>
    <x v="0"/>
    <x v="12"/>
    <s v="411"/>
    <s v="CONFORAMA WITTENHEIM"/>
    <n v="39"/>
    <s v="CONFORAMA WITTENHEIM RGLT FV 117"/>
    <s v="CONFORAMA WITTENHEIM RGLT FV 117"/>
    <x v="0"/>
    <n v="29881.63"/>
  </r>
  <r>
    <s v="CL"/>
    <s v="Crédit Lyonnais"/>
    <d v="2021-02-05T00:00:00"/>
    <x v="10"/>
    <x v="1"/>
    <n v="5122"/>
    <x v="3"/>
    <x v="9"/>
    <s v="512"/>
    <s v="Crédit Lyonnais"/>
    <n v="39"/>
    <s v="CONFORAMA WITTENHEIM RGLT FV 117"/>
    <s v="CONFORAMA WITTENHEIM RGLT FV 117"/>
    <x v="742"/>
    <n v="0"/>
  </r>
  <r>
    <s v="CL"/>
    <s v="Crédit Lyonnais"/>
    <d v="2021-02-05T00:00:00"/>
    <x v="10"/>
    <x v="1"/>
    <s v="411CONFORAMA542"/>
    <x v="0"/>
    <x v="12"/>
    <s v="411"/>
    <s v="CONFORAMA LUNEVILLE"/>
    <n v="53"/>
    <s v="RE00046"/>
    <s v="CONFORAMA LUNEVILLE RGLT FV 116"/>
    <x v="0"/>
    <n v="16001.47"/>
  </r>
  <r>
    <s v="CL"/>
    <s v="Crédit Lyonnais"/>
    <d v="2021-02-05T00:00:00"/>
    <x v="10"/>
    <x v="1"/>
    <n v="5122"/>
    <x v="3"/>
    <x v="9"/>
    <s v="512"/>
    <s v="Crédit Lyonnais"/>
    <n v="53"/>
    <s v="RE00046"/>
    <s v="CONFORAMA LUNEVILLE RGLT FV 116"/>
    <x v="743"/>
    <n v="0"/>
  </r>
  <r>
    <s v="CL"/>
    <s v="Crédit Lyonnais"/>
    <d v="2021-02-05T00:00:00"/>
    <x v="10"/>
    <x v="1"/>
    <s v="401PAN"/>
    <x v="0"/>
    <x v="0"/>
    <s v="401"/>
    <s v="PANASONIC EUROPE DISTRIBUTION"/>
    <n v="69"/>
    <s v="PANASONIC RGLT FA 0036"/>
    <s v="PANASONIC RGLT FA 0036"/>
    <x v="744"/>
    <n v="0"/>
  </r>
  <r>
    <s v="CL"/>
    <s v="Crédit Lyonnais"/>
    <d v="2021-02-05T00:00:00"/>
    <x v="10"/>
    <x v="1"/>
    <n v="5122"/>
    <x v="3"/>
    <x v="9"/>
    <s v="512"/>
    <s v="Crédit Lyonnais"/>
    <n v="69"/>
    <s v="PANASONIC RGLT FA 0036"/>
    <s v="PANASONIC RGLT FA 0036"/>
    <x v="0"/>
    <n v="32301"/>
  </r>
  <r>
    <s v="CL"/>
    <s v="Crédit Lyonnais"/>
    <d v="2021-02-05T00:00:00"/>
    <x v="10"/>
    <x v="1"/>
    <s v="401PIO"/>
    <x v="0"/>
    <x v="0"/>
    <s v="401"/>
    <s v="PIONEER FRANCE"/>
    <n v="70"/>
    <s v="PIONEER FRANCE RGLT FA 0037"/>
    <s v="PIONEER FRANCE RGLT FA 0037"/>
    <x v="745"/>
    <n v="0"/>
  </r>
  <r>
    <s v="CL"/>
    <s v="Crédit Lyonnais"/>
    <d v="2021-02-05T00:00:00"/>
    <x v="10"/>
    <x v="1"/>
    <n v="5122"/>
    <x v="3"/>
    <x v="9"/>
    <s v="512"/>
    <s v="Crédit Lyonnais"/>
    <n v="70"/>
    <s v="PIONEER FRANCE RGLT FA 0037"/>
    <s v="PIONEER FRANCE RGLT FA 0037"/>
    <x v="0"/>
    <n v="22366.080000000002"/>
  </r>
  <r>
    <s v="CL"/>
    <s v="Crédit Lyonnais"/>
    <d v="2021-02-05T00:00:00"/>
    <x v="10"/>
    <x v="1"/>
    <s v="411ARTRONIC"/>
    <x v="0"/>
    <x v="12"/>
    <s v="411"/>
    <s v="ARTRONIC"/>
    <n v="84"/>
    <s v="ARTRONIC RGLT FV 127"/>
    <s v="ARTRONIC RGLT FV 127"/>
    <x v="0"/>
    <n v="11262.12"/>
  </r>
  <r>
    <s v="CL"/>
    <s v="Crédit Lyonnais"/>
    <d v="2021-02-05T00:00:00"/>
    <x v="10"/>
    <x v="1"/>
    <n v="5122"/>
    <x v="3"/>
    <x v="9"/>
    <s v="512"/>
    <s v="Crédit Lyonnais"/>
    <n v="84"/>
    <s v="ARTRONIC RGLT FV 127"/>
    <s v="ARTRONIC RGLT FV 127"/>
    <x v="746"/>
    <n v="0"/>
  </r>
  <r>
    <s v="CL"/>
    <s v="Crédit Lyonnais"/>
    <d v="2021-02-10T00:00:00"/>
    <x v="10"/>
    <x v="1"/>
    <n v="1642"/>
    <x v="4"/>
    <x v="10"/>
    <s v="164"/>
    <s v="EMPRUNT CREDIT LYONNAIS 350 000 €"/>
    <n v="49"/>
    <s v="EMPCL01"/>
    <s v="EMPRUNT CREDIT LYONNAIS MENSUALITE FEVRIER 2017"/>
    <x v="747"/>
    <n v="0"/>
  </r>
  <r>
    <s v="CL"/>
    <s v="Crédit Lyonnais"/>
    <d v="2021-02-10T00:00:00"/>
    <x v="10"/>
    <x v="1"/>
    <n v="6166"/>
    <x v="1"/>
    <x v="6"/>
    <s v="616"/>
    <s v="Assurances emprunts"/>
    <n v="49"/>
    <s v="EMPCL01"/>
    <s v="EMPRUNT CREDIT LYONNAIS MENSUALITE FEVRIER 2017"/>
    <x v="670"/>
    <n v="0"/>
  </r>
  <r>
    <s v="CL"/>
    <s v="Crédit Lyonnais"/>
    <d v="2021-02-10T00:00:00"/>
    <x v="10"/>
    <x v="1"/>
    <n v="66116"/>
    <x v="1"/>
    <x v="14"/>
    <s v="661"/>
    <s v="Intérêts des emprunts et dettes assimilés"/>
    <n v="49"/>
    <s v="EMPCL01"/>
    <s v="EMPRUNT CREDIT LYONNAIS MENSUALITE FEVRIER 2017"/>
    <x v="748"/>
    <n v="0"/>
  </r>
  <r>
    <s v="CL"/>
    <s v="Crédit Lyonnais"/>
    <d v="2021-02-10T00:00:00"/>
    <x v="10"/>
    <x v="1"/>
    <n v="5122"/>
    <x v="3"/>
    <x v="9"/>
    <s v="512"/>
    <s v="Crédit Lyonnais"/>
    <n v="49"/>
    <s v="EMPCL01"/>
    <s v="EMPRUNT CREDIT LYONNAIS MENSUALITE FEVRIER 2017"/>
    <x v="0"/>
    <n v="5307.9"/>
  </r>
  <r>
    <s v="CL"/>
    <s v="Crédit Lyonnais"/>
    <d v="2021-02-10T00:00:00"/>
    <x v="10"/>
    <x v="1"/>
    <s v="401ACER"/>
    <x v="0"/>
    <x v="0"/>
    <s v="401"/>
    <s v="ACER COMPUTER FRANCE"/>
    <n v="71"/>
    <s v="ACER FRANCE RGLT FA 0038"/>
    <s v="ACER FRANCE RGLT FA 0038"/>
    <x v="749"/>
    <n v="0"/>
  </r>
  <r>
    <s v="CL"/>
    <s v="Crédit Lyonnais"/>
    <d v="2021-02-10T00:00:00"/>
    <x v="10"/>
    <x v="1"/>
    <n v="5122"/>
    <x v="3"/>
    <x v="9"/>
    <s v="512"/>
    <s v="Crédit Lyonnais"/>
    <n v="71"/>
    <s v="ACER FRANCE RGLT FA 0038"/>
    <s v="ACER FRANCE RGLT FA 0038"/>
    <x v="0"/>
    <n v="99323.1"/>
  </r>
  <r>
    <s v="CL"/>
    <s v="Crédit Lyonnais"/>
    <d v="2021-02-11T00:00:00"/>
    <x v="10"/>
    <x v="1"/>
    <s v="411PULSAT51"/>
    <x v="0"/>
    <x v="12"/>
    <s v="411"/>
    <s v="PULSAT CLERQ"/>
    <n v="58"/>
    <s v="PULSAT CLERQ RGLT FV 147"/>
    <s v="PULSAT CLERQ RGLT FV 147"/>
    <x v="0"/>
    <n v="17233.02"/>
  </r>
  <r>
    <s v="CL"/>
    <s v="Crédit Lyonnais"/>
    <d v="2021-02-11T00:00:00"/>
    <x v="10"/>
    <x v="1"/>
    <n v="5122"/>
    <x v="3"/>
    <x v="9"/>
    <s v="512"/>
    <s v="Crédit Lyonnais"/>
    <n v="58"/>
    <s v="PULSAT CLERQ RGLT FV 147"/>
    <s v="PULSAT CLERQ RGLT FV 147"/>
    <x v="750"/>
    <n v="0"/>
  </r>
  <r>
    <s v="CL"/>
    <s v="Crédit Lyonnais"/>
    <d v="2021-02-19T00:00:00"/>
    <x v="10"/>
    <x v="1"/>
    <n v="5122"/>
    <x v="3"/>
    <x v="9"/>
    <s v="512"/>
    <s v="Crédit Lyonnais"/>
    <n v="94"/>
    <s v="AC 654784"/>
    <s v="VIREMENT DE FONDS ORIGINE BP"/>
    <x v="347"/>
    <n v="0"/>
  </r>
  <r>
    <s v="CL"/>
    <s v="Crédit Lyonnais"/>
    <d v="2021-02-19T00:00:00"/>
    <x v="10"/>
    <x v="1"/>
    <n v="580"/>
    <x v="3"/>
    <x v="8"/>
    <s v="580"/>
    <s v="Virements internes"/>
    <n v="94"/>
    <s v="AC 654784"/>
    <s v="VIREMENT DE FONDS ORIGINE BP"/>
    <x v="0"/>
    <n v="50000"/>
  </r>
  <r>
    <s v="CL"/>
    <s v="Crédit Lyonnais"/>
    <d v="2021-03-05T00:00:00"/>
    <x v="11"/>
    <x v="1"/>
    <s v="401LDLC"/>
    <x v="0"/>
    <x v="0"/>
    <s v="401"/>
    <s v="DE LA CHENAUDIERE"/>
    <n v="72"/>
    <s v="LDLC RGLT FA 0042"/>
    <s v="LDLC RGLT FA 0042"/>
    <x v="751"/>
    <n v="0"/>
  </r>
  <r>
    <s v="CL"/>
    <s v="Crédit Lyonnais"/>
    <d v="2021-03-05T00:00:00"/>
    <x v="11"/>
    <x v="1"/>
    <n v="5122"/>
    <x v="3"/>
    <x v="9"/>
    <s v="512"/>
    <s v="Crédit Lyonnais"/>
    <n v="72"/>
    <s v="LDLC RGLT FA 0042"/>
    <s v="LDLC RGLT FA 0042"/>
    <x v="0"/>
    <n v="12139.68"/>
  </r>
  <r>
    <s v="CL"/>
    <s v="Crédit Lyonnais"/>
    <d v="2021-03-09T00:00:00"/>
    <x v="11"/>
    <x v="1"/>
    <s v="411GREMILLET"/>
    <x v="0"/>
    <x v="12"/>
    <s v="411"/>
    <s v="GREMILLET PHOTO CINE SON"/>
    <n v="59"/>
    <s v="GREILLET PHOTO CINE SONRGLT FV 158"/>
    <s v="GREMILLET PHOTO CINE SONRGLT FV 158"/>
    <x v="0"/>
    <n v="3264.12"/>
  </r>
  <r>
    <s v="CL"/>
    <s v="Crédit Lyonnais"/>
    <d v="2021-03-09T00:00:00"/>
    <x v="11"/>
    <x v="1"/>
    <n v="5122"/>
    <x v="3"/>
    <x v="9"/>
    <s v="512"/>
    <s v="Crédit Lyonnais"/>
    <n v="59"/>
    <s v="GREILLET PHOTO CINE SONRGLT FV 158"/>
    <s v="GREMILLET PHOTO CINE SONRGLT FV 158"/>
    <x v="752"/>
    <n v="0"/>
  </r>
  <r>
    <s v="CL"/>
    <s v="Crédit Lyonnais"/>
    <d v="2021-03-10T00:00:00"/>
    <x v="11"/>
    <x v="1"/>
    <n v="1642"/>
    <x v="4"/>
    <x v="10"/>
    <s v="164"/>
    <s v="EMPRUNT CREDIT LYONNAIS 350 000 €"/>
    <n v="50"/>
    <s v="EMPCL01"/>
    <s v="EMPRUNT CREDIT LYONNAIS MENSUALITE MARS 2017"/>
    <x v="753"/>
    <n v="0"/>
  </r>
  <r>
    <s v="CL"/>
    <s v="Crédit Lyonnais"/>
    <d v="2021-03-10T00:00:00"/>
    <x v="11"/>
    <x v="1"/>
    <n v="6166"/>
    <x v="1"/>
    <x v="6"/>
    <s v="616"/>
    <s v="Assurances emprunts"/>
    <n v="50"/>
    <s v="EMPCL01"/>
    <s v="EMPRUNT CREDIT LYONNAIS MENSUALITE MARS 2017"/>
    <x v="670"/>
    <n v="0"/>
  </r>
  <r>
    <s v="CL"/>
    <s v="Crédit Lyonnais"/>
    <d v="2021-03-10T00:00:00"/>
    <x v="11"/>
    <x v="1"/>
    <n v="66116"/>
    <x v="1"/>
    <x v="14"/>
    <s v="661"/>
    <s v="Intérêts des emprunts et dettes assimilés"/>
    <n v="50"/>
    <s v="EMPCL01"/>
    <s v="EMPRUNT CREDIT LYONNAIS MENSUALITE MARS 2017"/>
    <x v="754"/>
    <n v="0"/>
  </r>
  <r>
    <s v="CL"/>
    <s v="Crédit Lyonnais"/>
    <d v="2021-03-10T00:00:00"/>
    <x v="11"/>
    <x v="1"/>
    <n v="5122"/>
    <x v="3"/>
    <x v="9"/>
    <s v="512"/>
    <s v="Crédit Lyonnais"/>
    <n v="50"/>
    <s v="EMPCL01"/>
    <s v="EMPRUNT CREDIT LYONNAIS MENSUALITE MARS 2017"/>
    <x v="0"/>
    <n v="5307.9"/>
  </r>
  <r>
    <s v="CL"/>
    <s v="Crédit Lyonnais"/>
    <d v="2021-03-15T00:00:00"/>
    <x v="11"/>
    <x v="1"/>
    <n v="5122"/>
    <x v="3"/>
    <x v="9"/>
    <s v="512"/>
    <s v="Crédit Lyonnais"/>
    <n v="95"/>
    <s v="AC 697458"/>
    <s v="VIREMENT DE FONDS ORIGINE BANQUE POPULAIRE"/>
    <x v="485"/>
    <n v="0"/>
  </r>
  <r>
    <s v="CL"/>
    <s v="Crédit Lyonnais"/>
    <d v="2021-03-15T00:00:00"/>
    <x v="11"/>
    <x v="1"/>
    <n v="580"/>
    <x v="3"/>
    <x v="8"/>
    <s v="580"/>
    <s v="Virements internes"/>
    <n v="95"/>
    <s v="AC 697458"/>
    <s v="VIREMENT DE FONDS ORIGINE BANQUE POPULAIRE"/>
    <x v="0"/>
    <n v="100000"/>
  </r>
  <r>
    <s v="CL"/>
    <s v="Crédit Lyonnais"/>
    <d v="2021-03-22T00:00:00"/>
    <x v="11"/>
    <x v="1"/>
    <s v="401GEA"/>
    <x v="0"/>
    <x v="0"/>
    <s v="401"/>
    <s v="GENERALE DE L'ELECTRONIQUE AUDIOVISUELLE"/>
    <n v="73"/>
    <s v="GENRALE ELECTRONIQUE AUDIOVISUELLLE RBST AVOIR 10"/>
    <s v="GENERALE ELECTRONIQUE AUDIOVISUELLLE RBST AVOIR 10"/>
    <x v="0"/>
    <n v="507.24"/>
  </r>
  <r>
    <s v="CL"/>
    <s v="Crédit Lyonnais"/>
    <d v="2021-03-22T00:00:00"/>
    <x v="11"/>
    <x v="1"/>
    <n v="5122"/>
    <x v="3"/>
    <x v="9"/>
    <s v="512"/>
    <s v="Crédit Lyonnais"/>
    <n v="73"/>
    <s v="GENRALE ELECTRONIQUE AUDIOVISUELLLE RBST AVOIR 10"/>
    <s v="GENERALE ELECTRONIQUE AUDIOVISUELLLE RBST AVOIR 10"/>
    <x v="324"/>
    <n v="0"/>
  </r>
  <r>
    <s v="CL"/>
    <s v="Crédit Lyonnais"/>
    <d v="2021-03-26T00:00:00"/>
    <x v="11"/>
    <x v="1"/>
    <s v="401SONYEUROP"/>
    <x v="0"/>
    <x v="0"/>
    <s v="401"/>
    <s v="SONY EUROPE"/>
    <n v="74"/>
    <s v="SONY EUROPE RGLT FA 050 - AVOIR 11"/>
    <s v="SONY EUROPE RGLT FA 050 - AVOIR 11"/>
    <x v="755"/>
    <n v="0"/>
  </r>
  <r>
    <s v="CL"/>
    <s v="Crédit Lyonnais"/>
    <d v="2021-03-26T00:00:00"/>
    <x v="11"/>
    <x v="1"/>
    <n v="5122"/>
    <x v="3"/>
    <x v="9"/>
    <s v="512"/>
    <s v="Crédit Lyonnais"/>
    <n v="74"/>
    <s v="SONY EUROPE RGLT FA 050 - AVOIR 11"/>
    <s v="SONY EUROPE RGLT FA 050 - AVOIR 11"/>
    <x v="0"/>
    <n v="24663"/>
  </r>
  <r>
    <s v="CL"/>
    <s v="Crédit Lyonnais"/>
    <d v="2021-03-31T00:00:00"/>
    <x v="11"/>
    <x v="1"/>
    <n v="6275"/>
    <x v="1"/>
    <x v="5"/>
    <s v="627"/>
    <s v="Frais sur effets"/>
    <n v="83"/>
    <s v="AP 655412"/>
    <s v="FRAIS ENCAISSEMENT EFFETS CL MARS 2018"/>
    <x v="201"/>
    <n v="0"/>
  </r>
  <r>
    <s v="CL"/>
    <s v="Crédit Lyonnais"/>
    <d v="2021-03-31T00:00:00"/>
    <x v="11"/>
    <x v="1"/>
    <n v="445661"/>
    <x v="0"/>
    <x v="2"/>
    <s v="445"/>
    <s v="TVA déductible 20% Débits"/>
    <n v="83"/>
    <s v="AP 655412"/>
    <s v="FRAIS ENCAISSEMENT EFFETS CL MARS 2018"/>
    <x v="756"/>
    <n v="0"/>
  </r>
  <r>
    <s v="CL"/>
    <s v="Crédit Lyonnais"/>
    <d v="2021-03-31T00:00:00"/>
    <x v="11"/>
    <x v="1"/>
    <n v="5122"/>
    <x v="3"/>
    <x v="9"/>
    <s v="512"/>
    <s v="Crédit Lyonnais"/>
    <n v="83"/>
    <s v="AP 655412"/>
    <s v="FRAIS ENCAISSEMENT EFFETS CL MARS 2018"/>
    <x v="0"/>
    <n v="55.8"/>
  </r>
  <r>
    <s v="CM"/>
    <s v="Crédit Mutuel"/>
    <d v="2020-04-14T00:00:00"/>
    <x v="0"/>
    <x v="0"/>
    <n v="1643"/>
    <x v="4"/>
    <x v="10"/>
    <s v="164"/>
    <s v="EMPRUNT CREDIT MUTUEL 250 000 €"/>
    <n v="18"/>
    <s v="EMPCM01"/>
    <s v="EMPRUNT CREDIT MUTUEL VERSEMENT DES FOBDS"/>
    <x v="0"/>
    <n v="250000"/>
  </r>
  <r>
    <s v="CM"/>
    <s v="Crédit Mutuel"/>
    <d v="2020-04-14T00:00:00"/>
    <x v="0"/>
    <x v="0"/>
    <n v="5124"/>
    <x v="3"/>
    <x v="9"/>
    <s v="512"/>
    <s v="Crédit Mutuel"/>
    <n v="18"/>
    <s v="EMPCM01"/>
    <s v="EMPRUNT CREDIT MUTUEL VERSEMENT DES FOBDS"/>
    <x v="757"/>
    <n v="0"/>
  </r>
  <r>
    <s v="CM"/>
    <s v="Crédit Mutuel"/>
    <d v="2020-04-14T00:00:00"/>
    <x v="0"/>
    <x v="0"/>
    <n v="6272"/>
    <x v="1"/>
    <x v="5"/>
    <s v="627"/>
    <s v="Commissions et frais sur émission d'emprunts"/>
    <n v="19"/>
    <s v="EMPCM01"/>
    <s v="EMPRUNT CREDIT MUTUEL FRAIS DE DOSSIER"/>
    <x v="758"/>
    <n v="0"/>
  </r>
  <r>
    <s v="CM"/>
    <s v="Crédit Mutuel"/>
    <d v="2020-04-14T00:00:00"/>
    <x v="0"/>
    <x v="0"/>
    <n v="445661"/>
    <x v="0"/>
    <x v="2"/>
    <s v="445"/>
    <s v="TVA déductible 20% Débits"/>
    <n v="19"/>
    <s v="EMPCM01"/>
    <s v="EMPRUNT CREDIT MUTUEL FRAIS DE DOSSIER"/>
    <x v="759"/>
    <n v="0"/>
  </r>
  <r>
    <s v="CM"/>
    <s v="Crédit Mutuel"/>
    <d v="2020-04-14T00:00:00"/>
    <x v="0"/>
    <x v="0"/>
    <n v="5124"/>
    <x v="3"/>
    <x v="9"/>
    <s v="512"/>
    <s v="Crédit Mutuel"/>
    <n v="19"/>
    <s v="EMPCM01"/>
    <s v="EMPRUNT CREDIT MUTUEL FRAIS DE DOSSIER"/>
    <x v="0"/>
    <n v="540"/>
  </r>
  <r>
    <s v="CM"/>
    <s v="Crédit Mutuel"/>
    <d v="2020-04-30T00:00:00"/>
    <x v="0"/>
    <x v="0"/>
    <n v="60611"/>
    <x v="1"/>
    <x v="1"/>
    <s v="606"/>
    <s v="Electricité, Essence, Gaz"/>
    <n v="39"/>
    <s v="EDF 04/17"/>
    <s v="FORFAIT ELECTRICITE AVRIL 2017"/>
    <x v="760"/>
    <n v="0"/>
  </r>
  <r>
    <s v="CM"/>
    <s v="Crédit Mutuel"/>
    <d v="2020-04-30T00:00:00"/>
    <x v="0"/>
    <x v="0"/>
    <n v="445661"/>
    <x v="0"/>
    <x v="2"/>
    <s v="445"/>
    <s v="TVA déductible 20% Débits"/>
    <n v="39"/>
    <s v="EDF 04/17"/>
    <s v="FORFAIT ELECTRICITE AVRIL 2017"/>
    <x v="637"/>
    <n v="0"/>
  </r>
  <r>
    <s v="CM"/>
    <s v="Crédit Mutuel"/>
    <d v="2020-04-30T00:00:00"/>
    <x v="0"/>
    <x v="0"/>
    <n v="4456611"/>
    <x v="0"/>
    <x v="2"/>
    <s v="445"/>
    <s v="TVA déductible 5,5% Débits"/>
    <n v="39"/>
    <s v="EDF 04/17"/>
    <s v="FORFAIT ELECTRICITE AVRIL 2017"/>
    <x v="761"/>
    <n v="0"/>
  </r>
  <r>
    <s v="CM"/>
    <s v="Crédit Mutuel"/>
    <d v="2020-04-30T00:00:00"/>
    <x v="0"/>
    <x v="0"/>
    <n v="5124"/>
    <x v="3"/>
    <x v="9"/>
    <s v="512"/>
    <s v="Crédit Mutuel"/>
    <n v="39"/>
    <s v="EDF 04/17"/>
    <s v="FORFAIT ELECTRICITE AVRIL 2017"/>
    <x v="0"/>
    <n v="190.55"/>
  </r>
  <r>
    <s v="CM"/>
    <s v="Crédit Mutuel"/>
    <d v="2020-05-02T00:00:00"/>
    <x v="1"/>
    <x v="0"/>
    <s v="401ORANGE"/>
    <x v="0"/>
    <x v="0"/>
    <s v="401"/>
    <s v="ORANGE"/>
    <n v="66"/>
    <m/>
    <s v="ORANGE  FACT AVRIL 2017"/>
    <x v="762"/>
    <n v="0"/>
  </r>
  <r>
    <s v="CM"/>
    <s v="Crédit Mutuel"/>
    <d v="2020-05-02T00:00:00"/>
    <x v="1"/>
    <x v="0"/>
    <n v="5124"/>
    <x v="3"/>
    <x v="9"/>
    <s v="512"/>
    <s v="Crédit Mutuel"/>
    <n v="66"/>
    <m/>
    <s v="ORANGE  FACT AVRIL 2017"/>
    <x v="0"/>
    <n v="288"/>
  </r>
  <r>
    <s v="CM"/>
    <s v="Crédit Mutuel"/>
    <d v="2020-05-03T00:00:00"/>
    <x v="1"/>
    <x v="0"/>
    <s v="401TRANSPORTS"/>
    <x v="0"/>
    <x v="0"/>
    <s v="401"/>
    <s v="TRANSPORT DE L'EST"/>
    <n v="67"/>
    <m/>
    <s v="TRANSPORT DE L'EST RGLT FACT AVRIL 2017"/>
    <x v="763"/>
    <n v="0"/>
  </r>
  <r>
    <s v="CM"/>
    <s v="Crédit Mutuel"/>
    <d v="2020-05-03T00:00:00"/>
    <x v="1"/>
    <x v="0"/>
    <n v="5124"/>
    <x v="3"/>
    <x v="9"/>
    <s v="512"/>
    <s v="Crédit Mutuel"/>
    <n v="67"/>
    <m/>
    <s v="TRANSPORT DE L'EST RGLT FACT AVRIL 2017"/>
    <x v="0"/>
    <n v="582"/>
  </r>
  <r>
    <s v="CM"/>
    <s v="Crédit Mutuel"/>
    <d v="2020-05-15T00:00:00"/>
    <x v="1"/>
    <x v="0"/>
    <n v="431"/>
    <x v="0"/>
    <x v="15"/>
    <s v="431"/>
    <s v="Sécurité sociale"/>
    <n v="93"/>
    <s v="AD 212103"/>
    <s v="URSSAF REGLEMENT COTISATION AVRIL 2017"/>
    <x v="764"/>
    <n v="0"/>
  </r>
  <r>
    <s v="CM"/>
    <s v="Crédit Mutuel"/>
    <d v="2020-05-15T00:00:00"/>
    <x v="1"/>
    <x v="0"/>
    <n v="5124"/>
    <x v="3"/>
    <x v="9"/>
    <s v="512"/>
    <s v="Crédit Mutuel"/>
    <n v="93"/>
    <s v="AD 212103"/>
    <s v="URSSAF REGLEMENT COTISATION AVRIL 2017"/>
    <x v="0"/>
    <n v="12305.34"/>
  </r>
  <r>
    <s v="CM"/>
    <s v="Crédit Mutuel"/>
    <d v="2020-05-15T00:00:00"/>
    <x v="1"/>
    <x v="0"/>
    <n v="4373"/>
    <x v="0"/>
    <x v="15"/>
    <s v="437"/>
    <s v="Caisses Retraites"/>
    <n v="94"/>
    <s v="AD 212104"/>
    <s v="CAISSES RC REGLEMENT COTISATIONS AVRIL 2017"/>
    <x v="765"/>
    <n v="0"/>
  </r>
  <r>
    <s v="CM"/>
    <s v="Crédit Mutuel"/>
    <d v="2020-05-15T00:00:00"/>
    <x v="1"/>
    <x v="0"/>
    <n v="5124"/>
    <x v="3"/>
    <x v="9"/>
    <s v="512"/>
    <s v="Crédit Mutuel"/>
    <n v="94"/>
    <s v="AD 212104"/>
    <s v="CAISSES RC REGLEMENT COTISATIONS AVRIL 2017"/>
    <x v="0"/>
    <n v="4126.1000000000004"/>
  </r>
  <r>
    <s v="CM"/>
    <s v="Crédit Mutuel"/>
    <d v="2020-05-31T00:00:00"/>
    <x v="1"/>
    <x v="0"/>
    <n v="60611"/>
    <x v="1"/>
    <x v="1"/>
    <s v="606"/>
    <s v="Electricité, Essence, Gaz"/>
    <n v="39"/>
    <s v="EDF 05/17"/>
    <s v="FORFAIT ELECTRICITE MAI 2017"/>
    <x v="760"/>
    <n v="0"/>
  </r>
  <r>
    <s v="CM"/>
    <s v="Crédit Mutuel"/>
    <d v="2020-05-31T00:00:00"/>
    <x v="1"/>
    <x v="0"/>
    <n v="445661"/>
    <x v="0"/>
    <x v="2"/>
    <s v="445"/>
    <s v="TVA déductible 20% Débits"/>
    <n v="39"/>
    <s v="EDF 05/17"/>
    <s v="FORFAIT ELECTRICITE MAI 2017"/>
    <x v="637"/>
    <n v="0"/>
  </r>
  <r>
    <s v="CM"/>
    <s v="Crédit Mutuel"/>
    <d v="2020-05-31T00:00:00"/>
    <x v="1"/>
    <x v="0"/>
    <n v="4456611"/>
    <x v="0"/>
    <x v="2"/>
    <s v="445"/>
    <s v="TVA déductible 5,5% Débits"/>
    <n v="39"/>
    <s v="EDF 05/17"/>
    <s v="FORFAIT ELECTRICITE MAI 2017"/>
    <x v="761"/>
    <n v="0"/>
  </r>
  <r>
    <s v="CM"/>
    <s v="Crédit Mutuel"/>
    <d v="2020-05-31T00:00:00"/>
    <x v="1"/>
    <x v="0"/>
    <n v="5124"/>
    <x v="3"/>
    <x v="9"/>
    <s v="512"/>
    <s v="Crédit Mutuel"/>
    <n v="39"/>
    <s v="EDF 05/17"/>
    <s v="FORFAIT ELECTRICITE MAI 2017"/>
    <x v="0"/>
    <n v="190.55"/>
  </r>
  <r>
    <s v="CM"/>
    <s v="Crédit Mutuel"/>
    <d v="2020-06-05T00:00:00"/>
    <x v="2"/>
    <x v="0"/>
    <s v="411COCEF67"/>
    <x v="0"/>
    <x v="12"/>
    <s v="411"/>
    <s v="COCEF STRASBOURG"/>
    <n v="1"/>
    <s v="RE00002"/>
    <s v="Client SARL COCEF STRASBOURG"/>
    <x v="0"/>
    <n v="16019.86"/>
  </r>
  <r>
    <s v="CM"/>
    <s v="Crédit Mutuel"/>
    <d v="2020-06-05T00:00:00"/>
    <x v="2"/>
    <x v="0"/>
    <s v="411PASQUIER"/>
    <x v="0"/>
    <x v="12"/>
    <s v="411"/>
    <s v="PASQUIER TV HIFI"/>
    <n v="1"/>
    <s v="RE00002"/>
    <s v="EURL PASQUIER TV HIFI"/>
    <x v="0"/>
    <n v="4344.1899999999996"/>
  </r>
  <r>
    <s v="CM"/>
    <s v="Crédit Mutuel"/>
    <d v="2020-06-05T00:00:00"/>
    <x v="2"/>
    <x v="0"/>
    <n v="5124"/>
    <x v="3"/>
    <x v="9"/>
    <s v="512"/>
    <s v="Crédit Mutuel"/>
    <n v="1"/>
    <s v="RE00002"/>
    <s v="REM ENC TRAITE COCEF STRASBOURG PASQUIER TV HIFI"/>
    <x v="766"/>
    <n v="0"/>
  </r>
  <r>
    <s v="CM"/>
    <s v="Crédit Mutuel"/>
    <d v="2020-06-05T00:00:00"/>
    <x v="2"/>
    <x v="0"/>
    <s v="401ORANGE"/>
    <x v="0"/>
    <x v="0"/>
    <s v="401"/>
    <s v="ORANGE"/>
    <n v="68"/>
    <m/>
    <s v="ORANGE RGLT FACT MAI 2017"/>
    <x v="767"/>
    <n v="0"/>
  </r>
  <r>
    <s v="CM"/>
    <s v="Crédit Mutuel"/>
    <d v="2020-06-05T00:00:00"/>
    <x v="2"/>
    <x v="0"/>
    <n v="5124"/>
    <x v="3"/>
    <x v="9"/>
    <s v="512"/>
    <s v="Crédit Mutuel"/>
    <n v="68"/>
    <m/>
    <s v="ORANGE RGLT FACT MAI 2017"/>
    <x v="0"/>
    <n v="316.8"/>
  </r>
  <r>
    <s v="CM"/>
    <s v="Crédit Mutuel"/>
    <d v="2020-06-05T00:00:00"/>
    <x v="2"/>
    <x v="0"/>
    <s v="401TRANSPORTS"/>
    <x v="0"/>
    <x v="0"/>
    <s v="401"/>
    <s v="TRANSPORT DE L'EST"/>
    <n v="69"/>
    <m/>
    <s v="TRANSPORT DE L'EST REGL FACT MAI 2017"/>
    <x v="768"/>
    <n v="0"/>
  </r>
  <r>
    <s v="CM"/>
    <s v="Crédit Mutuel"/>
    <d v="2020-06-05T00:00:00"/>
    <x v="2"/>
    <x v="0"/>
    <n v="5124"/>
    <x v="3"/>
    <x v="9"/>
    <s v="512"/>
    <s v="Crédit Mutuel"/>
    <n v="69"/>
    <m/>
    <s v="TRANSPORT DE L'EST REGL FACT MAI 2017"/>
    <x v="0"/>
    <n v="633.6"/>
  </r>
  <r>
    <s v="CM"/>
    <s v="Crédit Mutuel"/>
    <d v="2020-06-07T00:00:00"/>
    <x v="2"/>
    <x v="0"/>
    <n v="6275"/>
    <x v="1"/>
    <x v="5"/>
    <s v="627"/>
    <s v="Frais sur effets"/>
    <n v="2"/>
    <s v="AD 05.002"/>
    <s v="FRAIS ENC TRAITE COCEF PASQUIER REM DU 05/06"/>
    <x v="657"/>
    <n v="0"/>
  </r>
  <r>
    <s v="CM"/>
    <s v="Crédit Mutuel"/>
    <d v="2020-06-07T00:00:00"/>
    <x v="2"/>
    <x v="0"/>
    <n v="445661"/>
    <x v="0"/>
    <x v="2"/>
    <s v="445"/>
    <s v="TVA déductible 20% Débits"/>
    <n v="2"/>
    <s v="AD 05.002"/>
    <s v="FRAIS ENC TRAITE COCEF PASQUIER REM DU 05/06"/>
    <x v="658"/>
    <n v="0"/>
  </r>
  <r>
    <s v="CM"/>
    <s v="Crédit Mutuel"/>
    <d v="2020-06-07T00:00:00"/>
    <x v="2"/>
    <x v="0"/>
    <n v="5124"/>
    <x v="3"/>
    <x v="9"/>
    <s v="512"/>
    <s v="Crédit Mutuel"/>
    <n v="2"/>
    <s v="AD 05.002"/>
    <s v="FRAIS ENC TRAITE COCEF PASQUIER REM DU 05/06"/>
    <x v="0"/>
    <n v="48"/>
  </r>
  <r>
    <s v="CM"/>
    <s v="Crédit Mutuel"/>
    <d v="2020-06-15T00:00:00"/>
    <x v="2"/>
    <x v="0"/>
    <n v="431"/>
    <x v="0"/>
    <x v="15"/>
    <s v="431"/>
    <s v="Sécurité sociale"/>
    <n v="95"/>
    <s v="AD 102654"/>
    <s v="URSSAF REGLEMENT COTISATIONS MAI 2017"/>
    <x v="769"/>
    <n v="0"/>
  </r>
  <r>
    <s v="CM"/>
    <s v="Crédit Mutuel"/>
    <d v="2020-06-15T00:00:00"/>
    <x v="2"/>
    <x v="0"/>
    <n v="5124"/>
    <x v="3"/>
    <x v="9"/>
    <s v="512"/>
    <s v="Crédit Mutuel"/>
    <n v="95"/>
    <s v="AD 102654"/>
    <s v="URSSAF REGLEMENT COTISATIONS MAI 2017"/>
    <x v="0"/>
    <n v="17614.400000000001"/>
  </r>
  <r>
    <s v="CM"/>
    <s v="Crédit Mutuel"/>
    <d v="2020-06-15T00:00:00"/>
    <x v="2"/>
    <x v="0"/>
    <n v="4373"/>
    <x v="0"/>
    <x v="15"/>
    <s v="437"/>
    <s v="Caisses Retraites"/>
    <n v="96"/>
    <s v="AD 102655"/>
    <s v="CAISSES DE RC REGLEMENT COTISATIONS MAI 2017"/>
    <x v="770"/>
    <n v="0"/>
  </r>
  <r>
    <s v="CM"/>
    <s v="Crédit Mutuel"/>
    <d v="2020-06-15T00:00:00"/>
    <x v="2"/>
    <x v="0"/>
    <n v="5124"/>
    <x v="3"/>
    <x v="9"/>
    <s v="512"/>
    <s v="Crédit Mutuel"/>
    <n v="96"/>
    <s v="AD 102655"/>
    <s v="CAISSES DE RC REGLEMENT COTISATIONS MAI 2017"/>
    <x v="0"/>
    <n v="5906.26"/>
  </r>
  <r>
    <s v="CM"/>
    <s v="Crédit Mutuel"/>
    <d v="2020-06-20T00:00:00"/>
    <x v="2"/>
    <x v="0"/>
    <n v="580"/>
    <x v="3"/>
    <x v="8"/>
    <s v="580"/>
    <s v="Virements internes"/>
    <n v="111"/>
    <s v="AD 1874589"/>
    <s v="VIREMENT FONDS DESTINATION BP"/>
    <x v="388"/>
    <n v="0"/>
  </r>
  <r>
    <s v="CM"/>
    <s v="Crédit Mutuel"/>
    <d v="2020-06-20T00:00:00"/>
    <x v="2"/>
    <x v="0"/>
    <n v="5124"/>
    <x v="3"/>
    <x v="9"/>
    <s v="512"/>
    <s v="Crédit Mutuel"/>
    <n v="111"/>
    <s v="AD 1874589"/>
    <s v="VIREMENT FONDS DESTINATION BP"/>
    <x v="0"/>
    <n v="80000"/>
  </r>
  <r>
    <s v="CM"/>
    <s v="Crédit Mutuel"/>
    <d v="2020-06-29T00:00:00"/>
    <x v="2"/>
    <x v="0"/>
    <s v="411CONRADAUD"/>
    <x v="0"/>
    <x v="12"/>
    <s v="411"/>
    <s v="CONRAD AUDIOVISUEL"/>
    <n v="6"/>
    <s v="CONRAD AUDIOVISUEL RGLT FV 0044"/>
    <s v="CONRAD AUDIOVISUEL RGLT FV 0044"/>
    <x v="0"/>
    <n v="18102"/>
  </r>
  <r>
    <s v="CM"/>
    <s v="Crédit Mutuel"/>
    <d v="2020-06-29T00:00:00"/>
    <x v="2"/>
    <x v="0"/>
    <n v="5124"/>
    <x v="3"/>
    <x v="9"/>
    <s v="512"/>
    <s v="Crédit Mutuel"/>
    <n v="6"/>
    <s v="CONRAD AUDIOVISUEL RGLT FV 0044"/>
    <s v="CONRAD AUDIOVISUEL RGLT FV 0044"/>
    <x v="771"/>
    <n v="0"/>
  </r>
  <r>
    <s v="CM"/>
    <s v="Crédit Mutuel"/>
    <d v="2020-06-30T00:00:00"/>
    <x v="2"/>
    <x v="0"/>
    <n v="60611"/>
    <x v="1"/>
    <x v="1"/>
    <s v="606"/>
    <s v="Electricité, Essence, Gaz"/>
    <n v="39"/>
    <s v="EDF 06/17"/>
    <s v="FORFAIT ELECTRICITE JUIN 2017"/>
    <x v="760"/>
    <n v="0"/>
  </r>
  <r>
    <s v="CM"/>
    <s v="Crédit Mutuel"/>
    <d v="2020-06-30T00:00:00"/>
    <x v="2"/>
    <x v="0"/>
    <n v="445661"/>
    <x v="0"/>
    <x v="2"/>
    <s v="445"/>
    <s v="TVA déductible 20% Débits"/>
    <n v="39"/>
    <s v="EDF 06/17"/>
    <s v="FORFAIT ELECTRICITE JUIN 2017"/>
    <x v="637"/>
    <n v="0"/>
  </r>
  <r>
    <s v="CM"/>
    <s v="Crédit Mutuel"/>
    <d v="2020-06-30T00:00:00"/>
    <x v="2"/>
    <x v="0"/>
    <n v="4456611"/>
    <x v="0"/>
    <x v="2"/>
    <s v="445"/>
    <s v="TVA déductible 5,5% Débits"/>
    <n v="39"/>
    <s v="EDF 06/17"/>
    <s v="FORFAIT ELECTRICITE JUIN 2017"/>
    <x v="761"/>
    <n v="0"/>
  </r>
  <r>
    <s v="CM"/>
    <s v="Crédit Mutuel"/>
    <d v="2020-06-30T00:00:00"/>
    <x v="2"/>
    <x v="0"/>
    <n v="5124"/>
    <x v="3"/>
    <x v="9"/>
    <s v="512"/>
    <s v="Crédit Mutuel"/>
    <n v="39"/>
    <s v="EDF 06/17"/>
    <s v="FORFAIT ELECTRICITE JUIN 2017"/>
    <x v="0"/>
    <n v="190.55"/>
  </r>
  <r>
    <s v="CM"/>
    <s v="Crédit Mutuel"/>
    <d v="2020-06-30T00:00:00"/>
    <x v="2"/>
    <x v="0"/>
    <n v="6275"/>
    <x v="1"/>
    <x v="5"/>
    <s v="627"/>
    <s v="Frais sur effets"/>
    <n v="89"/>
    <s v="APM 102364"/>
    <s v="COMMISSION ENC EFFETS CM JUIN 2017"/>
    <x v="201"/>
    <n v="0"/>
  </r>
  <r>
    <s v="CM"/>
    <s v="Crédit Mutuel"/>
    <d v="2020-06-30T00:00:00"/>
    <x v="2"/>
    <x v="0"/>
    <n v="445661"/>
    <x v="0"/>
    <x v="2"/>
    <s v="445"/>
    <s v="TVA déductible 20% Débits"/>
    <n v="89"/>
    <s v="APM 102364"/>
    <s v="COMMISSION ENC EFFETS CM JUIN 2017"/>
    <x v="756"/>
    <n v="0"/>
  </r>
  <r>
    <s v="CM"/>
    <s v="Crédit Mutuel"/>
    <d v="2020-06-30T00:00:00"/>
    <x v="2"/>
    <x v="0"/>
    <n v="5124"/>
    <x v="3"/>
    <x v="9"/>
    <s v="512"/>
    <s v="Crédit Mutuel"/>
    <n v="89"/>
    <s v="APM 102364"/>
    <s v="COMMISSION ENC EFFETS CM JUIN 2017"/>
    <x v="0"/>
    <n v="55.8"/>
  </r>
  <r>
    <s v="CM"/>
    <s v="Crédit Mutuel"/>
    <d v="2020-07-03T00:00:00"/>
    <x v="3"/>
    <x v="0"/>
    <s v="401ORANGE"/>
    <x v="0"/>
    <x v="0"/>
    <s v="401"/>
    <s v="ORANGE"/>
    <n v="70"/>
    <m/>
    <s v="ORANGE REGLT FACT JUIN 2017"/>
    <x v="772"/>
    <n v="0"/>
  </r>
  <r>
    <s v="CM"/>
    <s v="Crédit Mutuel"/>
    <d v="2020-07-03T00:00:00"/>
    <x v="3"/>
    <x v="0"/>
    <n v="5124"/>
    <x v="3"/>
    <x v="9"/>
    <s v="512"/>
    <s v="Crédit Mutuel"/>
    <n v="70"/>
    <m/>
    <s v="ORANGE REGLT FACT JUIN 2017"/>
    <x v="0"/>
    <n v="290.39999999999998"/>
  </r>
  <r>
    <s v="CM"/>
    <s v="Crédit Mutuel"/>
    <d v="2020-07-05T00:00:00"/>
    <x v="3"/>
    <x v="0"/>
    <s v="411ARTRONIC"/>
    <x v="0"/>
    <x v="12"/>
    <s v="411"/>
    <s v="ARTRONIC"/>
    <n v="3"/>
    <s v="RE00005"/>
    <s v="LC SA ARTRONIC"/>
    <x v="0"/>
    <n v="6345.74"/>
  </r>
  <r>
    <s v="CM"/>
    <s v="Crédit Mutuel"/>
    <d v="2020-07-05T00:00:00"/>
    <x v="3"/>
    <x v="0"/>
    <n v="5124"/>
    <x v="3"/>
    <x v="9"/>
    <s v="512"/>
    <s v="Crédit Mutuel"/>
    <n v="3"/>
    <s v="RE00005"/>
    <s v="LC SA ARTRONIC"/>
    <x v="773"/>
    <n v="0"/>
  </r>
  <r>
    <s v="CM"/>
    <s v="Crédit Mutuel"/>
    <d v="2020-07-05T00:00:00"/>
    <x v="3"/>
    <x v="0"/>
    <s v="401PHI"/>
    <x v="0"/>
    <x v="0"/>
    <s v="401"/>
    <s v="PHILIPS FRANCE"/>
    <n v="53"/>
    <s v="PHILIPS FRANCE RGLT FA 006"/>
    <s v="PHILIPS FRANCE RGLT FA 006"/>
    <x v="774"/>
    <n v="0"/>
  </r>
  <r>
    <s v="CM"/>
    <s v="Crédit Mutuel"/>
    <d v="2020-07-05T00:00:00"/>
    <x v="3"/>
    <x v="0"/>
    <n v="5124"/>
    <x v="3"/>
    <x v="9"/>
    <s v="512"/>
    <s v="Crédit Mutuel"/>
    <n v="53"/>
    <s v="PHILIPS FRANCE RGLT FA 006"/>
    <s v="PHILIPS FRANCE RGLT FA 006"/>
    <x v="0"/>
    <n v="47980.800000000003"/>
  </r>
  <r>
    <s v="CM"/>
    <s v="Crédit Mutuel"/>
    <d v="2020-07-05T00:00:00"/>
    <x v="3"/>
    <x v="0"/>
    <s v="401TRANSPORTS"/>
    <x v="0"/>
    <x v="0"/>
    <s v="401"/>
    <s v="TRANSPORT DE L'EST"/>
    <n v="71"/>
    <m/>
    <s v="TRANSPORT DE L'EST REGL FACT JUIN 2017"/>
    <x v="775"/>
    <n v="0"/>
  </r>
  <r>
    <s v="CM"/>
    <s v="Crédit Mutuel"/>
    <d v="2020-07-05T00:00:00"/>
    <x v="3"/>
    <x v="0"/>
    <n v="5124"/>
    <x v="3"/>
    <x v="9"/>
    <s v="512"/>
    <s v="Crédit Mutuel"/>
    <n v="71"/>
    <m/>
    <s v="TRANSPORT DE L'EST REGL FACT JUIN 2017"/>
    <x v="0"/>
    <n v="576.36"/>
  </r>
  <r>
    <s v="CM"/>
    <s v="Crédit Mutuel"/>
    <d v="2020-07-07T00:00:00"/>
    <x v="3"/>
    <x v="0"/>
    <n v="6275"/>
    <x v="1"/>
    <x v="5"/>
    <s v="627"/>
    <s v="Frais sur effets"/>
    <n v="4"/>
    <s v="AD 21478"/>
    <s v="FRAIS ENC LC ARTRONIC"/>
    <x v="632"/>
    <n v="0"/>
  </r>
  <r>
    <s v="CM"/>
    <s v="Crédit Mutuel"/>
    <d v="2020-07-07T00:00:00"/>
    <x v="3"/>
    <x v="0"/>
    <n v="445661"/>
    <x v="0"/>
    <x v="2"/>
    <s v="445"/>
    <s v="TVA déductible 20% Débits"/>
    <n v="4"/>
    <s v="AD 21478"/>
    <s v="FRAIS ENC LC ARTRONIC"/>
    <x v="776"/>
    <n v="0"/>
  </r>
  <r>
    <s v="CM"/>
    <s v="Crédit Mutuel"/>
    <d v="2020-07-07T00:00:00"/>
    <x v="3"/>
    <x v="0"/>
    <n v="5124"/>
    <x v="3"/>
    <x v="9"/>
    <s v="512"/>
    <s v="Crédit Mutuel"/>
    <n v="4"/>
    <s v="AD 21478"/>
    <s v="FRAIS ENC LC ARTRONIC"/>
    <x v="0"/>
    <n v="50.4"/>
  </r>
  <r>
    <s v="CM"/>
    <s v="Crédit Mutuel"/>
    <d v="2020-07-11T00:00:00"/>
    <x v="3"/>
    <x v="0"/>
    <n v="431"/>
    <x v="0"/>
    <x v="15"/>
    <s v="431"/>
    <s v="Sécurité sociale"/>
    <n v="97"/>
    <s v="AD 106217"/>
    <s v="URSSAF REGLEMENT COTISATIONS JUIN 2017"/>
    <x v="777"/>
    <n v="0"/>
  </r>
  <r>
    <s v="CM"/>
    <s v="Crédit Mutuel"/>
    <d v="2020-07-11T00:00:00"/>
    <x v="3"/>
    <x v="0"/>
    <n v="5124"/>
    <x v="3"/>
    <x v="9"/>
    <s v="512"/>
    <s v="Crédit Mutuel"/>
    <n v="97"/>
    <s v="AD 106217"/>
    <s v="URSSAF REGLEMENT COTISATIONS JUIN 2017"/>
    <x v="0"/>
    <n v="17380.599999999999"/>
  </r>
  <r>
    <s v="CM"/>
    <s v="Crédit Mutuel"/>
    <d v="2020-07-11T00:00:00"/>
    <x v="3"/>
    <x v="0"/>
    <n v="4373"/>
    <x v="0"/>
    <x v="15"/>
    <s v="437"/>
    <s v="Caisses Retraites"/>
    <n v="98"/>
    <s v="AD 106218"/>
    <s v="CAISSES RC REGLEMENT COTISATIONS JUIN 2017"/>
    <x v="778"/>
    <n v="0"/>
  </r>
  <r>
    <s v="CM"/>
    <s v="Crédit Mutuel"/>
    <d v="2020-07-11T00:00:00"/>
    <x v="3"/>
    <x v="0"/>
    <n v="5124"/>
    <x v="3"/>
    <x v="9"/>
    <s v="512"/>
    <s v="Crédit Mutuel"/>
    <n v="98"/>
    <s v="AD 106218"/>
    <s v="CAISSES RC REGLEMENT COTISATIONS JUIN 2017"/>
    <x v="0"/>
    <n v="5828.86"/>
  </r>
  <r>
    <s v="CM"/>
    <s v="Crédit Mutuel"/>
    <d v="2020-07-13T00:00:00"/>
    <x v="3"/>
    <x v="0"/>
    <s v="411CAMINADE"/>
    <x v="0"/>
    <x v="12"/>
    <s v="411"/>
    <s v="ELECTRICITE CAMINADE"/>
    <n v="7"/>
    <s v="RE00008"/>
    <s v="CAMINADE ELECTRICITE RGLT FV 0030"/>
    <x v="0"/>
    <n v="4257.34"/>
  </r>
  <r>
    <s v="CM"/>
    <s v="Crédit Mutuel"/>
    <d v="2020-07-13T00:00:00"/>
    <x v="3"/>
    <x v="0"/>
    <n v="5124"/>
    <x v="3"/>
    <x v="9"/>
    <s v="512"/>
    <s v="Crédit Mutuel"/>
    <n v="7"/>
    <s v="RE00008"/>
    <s v="CAMINADE ELECTRICITE RGLT FV 0030"/>
    <x v="779"/>
    <n v="0"/>
  </r>
  <r>
    <s v="CM"/>
    <s v="Crédit Mutuel"/>
    <d v="2020-07-14T00:00:00"/>
    <x v="3"/>
    <x v="0"/>
    <n v="1643"/>
    <x v="4"/>
    <x v="10"/>
    <s v="164"/>
    <s v="EMPRUNT CREDIT MUTUEL 250 000 €"/>
    <n v="15"/>
    <s v="EMPCM01"/>
    <s v="EMPRUNT CREDIT MUTUEL TRIMLESTRIALITE JUILLET 2017"/>
    <x v="780"/>
    <n v="0"/>
  </r>
  <r>
    <s v="CM"/>
    <s v="Crédit Mutuel"/>
    <d v="2020-07-14T00:00:00"/>
    <x v="3"/>
    <x v="0"/>
    <n v="6166"/>
    <x v="1"/>
    <x v="6"/>
    <s v="616"/>
    <s v="Assurances emprunts"/>
    <n v="15"/>
    <s v="EMPCM01"/>
    <s v="EMPRUNT CREDIT MUTUEL TRIMLESTRIALITE JUILLET 2017"/>
    <x v="781"/>
    <n v="0"/>
  </r>
  <r>
    <s v="CM"/>
    <s v="Crédit Mutuel"/>
    <d v="2020-07-14T00:00:00"/>
    <x v="3"/>
    <x v="0"/>
    <n v="66116"/>
    <x v="1"/>
    <x v="14"/>
    <s v="661"/>
    <s v="Intérêts des emprunts et dettes assimilés"/>
    <n v="15"/>
    <s v="EMPCM01"/>
    <s v="EMPRUNT CREDIT MUTUEL TRIMLESTRIALITE JUILLET 2017"/>
    <x v="782"/>
    <n v="0"/>
  </r>
  <r>
    <s v="CM"/>
    <s v="Crédit Mutuel"/>
    <d v="2020-07-14T00:00:00"/>
    <x v="3"/>
    <x v="0"/>
    <n v="5124"/>
    <x v="3"/>
    <x v="9"/>
    <s v="512"/>
    <s v="Crédit Mutuel"/>
    <n v="15"/>
    <s v="EMPCM01"/>
    <s v="EMPRUNT CREDIT MUTUEL TRIMLESTRIALITE JUILLET 2017"/>
    <x v="0"/>
    <n v="9752.08"/>
  </r>
  <r>
    <s v="CM"/>
    <s v="Crédit Mutuel"/>
    <d v="2020-07-31T00:00:00"/>
    <x v="3"/>
    <x v="0"/>
    <n v="60611"/>
    <x v="1"/>
    <x v="1"/>
    <s v="606"/>
    <s v="Electricité, Essence, Gaz"/>
    <n v="39"/>
    <s v="EDF 07/17"/>
    <s v="FORFAIT ELECTRICITE JUILLET 2017"/>
    <x v="760"/>
    <n v="0"/>
  </r>
  <r>
    <s v="CM"/>
    <s v="Crédit Mutuel"/>
    <d v="2020-07-31T00:00:00"/>
    <x v="3"/>
    <x v="0"/>
    <n v="445661"/>
    <x v="0"/>
    <x v="2"/>
    <s v="445"/>
    <s v="TVA déductible 20% Débits"/>
    <n v="39"/>
    <s v="EDF 07/17"/>
    <s v="FORFAIT ELECTRICITE JUILLET 2017"/>
    <x v="637"/>
    <n v="0"/>
  </r>
  <r>
    <s v="CM"/>
    <s v="Crédit Mutuel"/>
    <d v="2020-07-31T00:00:00"/>
    <x v="3"/>
    <x v="0"/>
    <n v="4456611"/>
    <x v="0"/>
    <x v="2"/>
    <s v="445"/>
    <s v="TVA déductible 5,5% Débits"/>
    <n v="39"/>
    <s v="EDF 07/17"/>
    <s v="FORFAIT ELECTRICITE JUILLET 2017"/>
    <x v="761"/>
    <n v="0"/>
  </r>
  <r>
    <s v="CM"/>
    <s v="Crédit Mutuel"/>
    <d v="2020-07-31T00:00:00"/>
    <x v="3"/>
    <x v="0"/>
    <n v="5124"/>
    <x v="3"/>
    <x v="9"/>
    <s v="512"/>
    <s v="Crédit Mutuel"/>
    <n v="39"/>
    <s v="EDF 07/17"/>
    <s v="FORFAIT ELECTRICITE JUILLET 2017"/>
    <x v="0"/>
    <n v="190.55"/>
  </r>
  <r>
    <s v="CM"/>
    <s v="Crédit Mutuel"/>
    <d v="2020-08-04T00:00:00"/>
    <x v="4"/>
    <x v="0"/>
    <s v="401ORANGE"/>
    <x v="0"/>
    <x v="0"/>
    <s v="401"/>
    <s v="ORANGE"/>
    <n v="73"/>
    <m/>
    <s v="ORANGE REGLEMENT ABONNEMENT JUILLET 2017"/>
    <x v="783"/>
    <n v="0"/>
  </r>
  <r>
    <s v="CM"/>
    <s v="Crédit Mutuel"/>
    <d v="2020-08-04T00:00:00"/>
    <x v="4"/>
    <x v="0"/>
    <n v="5124"/>
    <x v="3"/>
    <x v="9"/>
    <s v="512"/>
    <s v="Crédit Mutuel"/>
    <n v="73"/>
    <m/>
    <s v="ORANGE REGLEMENT ABONNEMENT JUILLET 2017"/>
    <x v="0"/>
    <n v="307.2"/>
  </r>
  <r>
    <s v="CM"/>
    <s v="Crédit Mutuel"/>
    <d v="2020-08-04T00:00:00"/>
    <x v="4"/>
    <x v="0"/>
    <s v="401TRANSPORTS"/>
    <x v="0"/>
    <x v="0"/>
    <s v="401"/>
    <s v="TRANSPORT DE L'EST"/>
    <n v="74"/>
    <m/>
    <s v="TRANSPORT DE L'EST REGLEMENT FACTURE JUILLET 2017"/>
    <x v="784"/>
    <n v="0"/>
  </r>
  <r>
    <s v="CM"/>
    <s v="Crédit Mutuel"/>
    <d v="2020-08-04T00:00:00"/>
    <x v="4"/>
    <x v="0"/>
    <n v="5124"/>
    <x v="3"/>
    <x v="9"/>
    <s v="512"/>
    <s v="Crédit Mutuel"/>
    <n v="74"/>
    <m/>
    <s v="TRANSPORT DE L'EST REGLEMENT FACTURE JUILLET 2017"/>
    <x v="0"/>
    <n v="646.79999999999995"/>
  </r>
  <r>
    <s v="CM"/>
    <s v="Crédit Mutuel"/>
    <d v="2020-08-10T00:00:00"/>
    <x v="4"/>
    <x v="0"/>
    <s v="411COLAS"/>
    <x v="0"/>
    <x v="12"/>
    <s v="411"/>
    <s v="COLAS ELECTRICITE SERVICES"/>
    <n v="8"/>
    <s v="RE00014"/>
    <s v="COLAS ELECTRO SERVICES RGLT FV 0049"/>
    <x v="0"/>
    <n v="5873.34"/>
  </r>
  <r>
    <s v="CM"/>
    <s v="Crédit Mutuel"/>
    <d v="2020-08-10T00:00:00"/>
    <x v="4"/>
    <x v="0"/>
    <s v="411COLAS"/>
    <x v="0"/>
    <x v="12"/>
    <s v="411"/>
    <s v="COLAS ELECTRICITE SERVICES"/>
    <n v="8"/>
    <s v="RE00014"/>
    <s v="COLAS ELECTRO SERVICES RGLT FV 0049"/>
    <x v="0"/>
    <n v="14292.72"/>
  </r>
  <r>
    <s v="CM"/>
    <s v="Crédit Mutuel"/>
    <d v="2020-08-10T00:00:00"/>
    <x v="4"/>
    <x v="0"/>
    <n v="5124"/>
    <x v="3"/>
    <x v="9"/>
    <s v="512"/>
    <s v="Crédit Mutuel"/>
    <n v="8"/>
    <s v="RE00014"/>
    <s v="REM ENC CHEQUES COLAS"/>
    <x v="785"/>
    <n v="0"/>
  </r>
  <r>
    <s v="CM"/>
    <s v="Crédit Mutuel"/>
    <d v="2020-08-12T00:00:00"/>
    <x v="4"/>
    <x v="0"/>
    <s v="411DIGITALGR"/>
    <x v="0"/>
    <x v="12"/>
    <s v="411"/>
    <s v="DIGITAL GROUPE REYMANN"/>
    <n v="9"/>
    <s v="RE00015"/>
    <s v="DIGITAL GROUP REYMANN RGLT FV 0051"/>
    <x v="0"/>
    <n v="5123.5200000000004"/>
  </r>
  <r>
    <s v="CM"/>
    <s v="Crédit Mutuel"/>
    <d v="2020-08-12T00:00:00"/>
    <x v="4"/>
    <x v="0"/>
    <n v="5124"/>
    <x v="3"/>
    <x v="9"/>
    <s v="512"/>
    <s v="Crédit Mutuel"/>
    <n v="9"/>
    <s v="RE00015"/>
    <s v="DIGITAL GROUP REYMANN RGLT FV 0051"/>
    <x v="786"/>
    <n v="0"/>
  </r>
  <r>
    <s v="CM"/>
    <s v="Crédit Mutuel"/>
    <d v="2020-08-16T00:00:00"/>
    <x v="4"/>
    <x v="0"/>
    <n v="431"/>
    <x v="0"/>
    <x v="15"/>
    <s v="431"/>
    <s v="Sécurité sociale"/>
    <n v="99"/>
    <s v="AD 107208"/>
    <s v="URSSAF REGLEMENT COTISATIONS JUILLET 2017"/>
    <x v="787"/>
    <n v="0"/>
  </r>
  <r>
    <s v="CM"/>
    <s v="Crédit Mutuel"/>
    <d v="2020-08-16T00:00:00"/>
    <x v="4"/>
    <x v="0"/>
    <n v="5124"/>
    <x v="3"/>
    <x v="9"/>
    <s v="512"/>
    <s v="Crédit Mutuel"/>
    <n v="99"/>
    <s v="AD 107208"/>
    <s v="URSSAF REGLEMENT COTISATIONS JUILLET 2017"/>
    <x v="0"/>
    <n v="17231.490000000002"/>
  </r>
  <r>
    <s v="CM"/>
    <s v="Crédit Mutuel"/>
    <d v="2020-08-16T00:00:00"/>
    <x v="4"/>
    <x v="0"/>
    <n v="4373"/>
    <x v="0"/>
    <x v="15"/>
    <s v="437"/>
    <s v="Caisses Retraites"/>
    <n v="100"/>
    <s v="AD 107209"/>
    <s v="CAISSES DE RC REGLEMENT COTISATIONS JUILLET 2017"/>
    <x v="788"/>
    <n v="0"/>
  </r>
  <r>
    <s v="CM"/>
    <s v="Crédit Mutuel"/>
    <d v="2020-08-16T00:00:00"/>
    <x v="4"/>
    <x v="0"/>
    <n v="5124"/>
    <x v="3"/>
    <x v="9"/>
    <s v="512"/>
    <s v="Crédit Mutuel"/>
    <n v="100"/>
    <s v="AD 107209"/>
    <s v="CAISSES DE RC REGLEMENT COTISATIONS JUILLET 2017"/>
    <x v="0"/>
    <n v="5777.86"/>
  </r>
  <r>
    <s v="CM"/>
    <s v="Crédit Mutuel"/>
    <d v="2020-08-18T00:00:00"/>
    <x v="4"/>
    <x v="0"/>
    <s v="411AUCHAN"/>
    <x v="0"/>
    <x v="12"/>
    <s v="411"/>
    <s v="AUCHAN CENTRALE D'ACHAT REGION EST"/>
    <n v="10"/>
    <s v="RE00018"/>
    <s v="AUCHAN CENTRALE D'ACHAT EST RGLT FV 0046"/>
    <x v="0"/>
    <n v="15554.43"/>
  </r>
  <r>
    <s v="CM"/>
    <s v="Crédit Mutuel"/>
    <d v="2020-08-18T00:00:00"/>
    <x v="4"/>
    <x v="0"/>
    <n v="5124"/>
    <x v="3"/>
    <x v="9"/>
    <s v="512"/>
    <s v="Crédit Mutuel"/>
    <n v="10"/>
    <s v="RE00018"/>
    <s v="AUCHAN CENTRALE D'ACHAT EST RGLT FV 0046"/>
    <x v="789"/>
    <n v="0"/>
  </r>
  <r>
    <s v="CM"/>
    <s v="Crédit Mutuel"/>
    <d v="2020-08-31T00:00:00"/>
    <x v="4"/>
    <x v="0"/>
    <n v="60611"/>
    <x v="1"/>
    <x v="1"/>
    <s v="606"/>
    <s v="Electricité, Essence, Gaz"/>
    <n v="39"/>
    <s v="EDF 08/17"/>
    <s v="FORFAIT ELECTRICITE AOUT 2017"/>
    <x v="760"/>
    <n v="0"/>
  </r>
  <r>
    <s v="CM"/>
    <s v="Crédit Mutuel"/>
    <d v="2020-08-31T00:00:00"/>
    <x v="4"/>
    <x v="0"/>
    <n v="445661"/>
    <x v="0"/>
    <x v="2"/>
    <s v="445"/>
    <s v="TVA déductible 20% Débits"/>
    <n v="39"/>
    <s v="EDF 08/17"/>
    <s v="FORFAIT ELECTRICITE AOUT 2017"/>
    <x v="637"/>
    <n v="0"/>
  </r>
  <r>
    <s v="CM"/>
    <s v="Crédit Mutuel"/>
    <d v="2020-08-31T00:00:00"/>
    <x v="4"/>
    <x v="0"/>
    <n v="4456611"/>
    <x v="0"/>
    <x v="2"/>
    <s v="445"/>
    <s v="TVA déductible 5,5% Débits"/>
    <n v="39"/>
    <s v="EDF 08/17"/>
    <s v="FORFAIT ELECTRICITE AOUT 2017"/>
    <x v="761"/>
    <n v="0"/>
  </r>
  <r>
    <s v="CM"/>
    <s v="Crédit Mutuel"/>
    <d v="2020-08-31T00:00:00"/>
    <x v="4"/>
    <x v="0"/>
    <n v="5124"/>
    <x v="3"/>
    <x v="9"/>
    <s v="512"/>
    <s v="Crédit Mutuel"/>
    <n v="39"/>
    <s v="EDF 08/17"/>
    <s v="FORFAIT ELECTRICITE AOUT 2017"/>
    <x v="0"/>
    <n v="190.55"/>
  </r>
  <r>
    <s v="CM"/>
    <s v="Crédit Mutuel"/>
    <d v="2020-09-04T00:00:00"/>
    <x v="5"/>
    <x v="0"/>
    <s v="401TRANSPORTS"/>
    <x v="0"/>
    <x v="0"/>
    <s v="401"/>
    <s v="TRANSPORT DE L'EST"/>
    <n v="75"/>
    <m/>
    <s v="TRANSPORT DE L'EST REGLEMENT FACTURE AOUT 2017"/>
    <x v="790"/>
    <n v="0"/>
  </r>
  <r>
    <s v="CM"/>
    <s v="Crédit Mutuel"/>
    <d v="2020-09-04T00:00:00"/>
    <x v="5"/>
    <x v="0"/>
    <n v="5124"/>
    <x v="3"/>
    <x v="9"/>
    <s v="512"/>
    <s v="Crédit Mutuel"/>
    <n v="75"/>
    <m/>
    <s v="TRANSPORT DE L'EST REGLEMENT FACTURE AOUT 2017"/>
    <x v="0"/>
    <n v="639"/>
  </r>
  <r>
    <s v="CM"/>
    <s v="Crédit Mutuel"/>
    <d v="2020-09-04T00:00:00"/>
    <x v="5"/>
    <x v="0"/>
    <s v="401ORANGE"/>
    <x v="0"/>
    <x v="0"/>
    <s v="401"/>
    <s v="ORANGE"/>
    <n v="76"/>
    <m/>
    <s v="ORANGE REGLEMENT ABONNEMENT AOUT 2017"/>
    <x v="791"/>
    <n v="0"/>
  </r>
  <r>
    <s v="CM"/>
    <s v="Crédit Mutuel"/>
    <d v="2020-09-04T00:00:00"/>
    <x v="5"/>
    <x v="0"/>
    <n v="5124"/>
    <x v="3"/>
    <x v="9"/>
    <s v="512"/>
    <s v="Crédit Mutuel"/>
    <n v="76"/>
    <m/>
    <s v="ORANGE REGLEMENT ABONNEMENT AOUT 2017"/>
    <x v="0"/>
    <n v="292.8"/>
  </r>
  <r>
    <s v="CM"/>
    <s v="Crédit Mutuel"/>
    <d v="2020-09-14T00:00:00"/>
    <x v="5"/>
    <x v="0"/>
    <n v="431"/>
    <x v="0"/>
    <x v="15"/>
    <s v="431"/>
    <s v="Sécurité sociale"/>
    <n v="101"/>
    <s v="AD 107456"/>
    <s v="URSSAF REGLEMENT COTISATION AOUT 2017"/>
    <x v="792"/>
    <n v="0"/>
  </r>
  <r>
    <s v="CM"/>
    <s v="Crédit Mutuel"/>
    <d v="2020-09-14T00:00:00"/>
    <x v="5"/>
    <x v="0"/>
    <n v="5124"/>
    <x v="3"/>
    <x v="9"/>
    <s v="512"/>
    <s v="Crédit Mutuel"/>
    <n v="101"/>
    <s v="AD 107456"/>
    <s v="URSSAF REGLEMENT COTISATION AOUT 2017"/>
    <x v="0"/>
    <n v="18426.11"/>
  </r>
  <r>
    <s v="CM"/>
    <s v="Crédit Mutuel"/>
    <d v="2020-09-14T00:00:00"/>
    <x v="5"/>
    <x v="0"/>
    <n v="4373"/>
    <x v="0"/>
    <x v="15"/>
    <s v="437"/>
    <s v="Caisses Retraites"/>
    <n v="102"/>
    <s v="AD 107457"/>
    <s v="CAISSES DE RC REGLEMENT COTISATIONS AOUT 2017"/>
    <x v="793"/>
    <n v="0"/>
  </r>
  <r>
    <s v="CM"/>
    <s v="Crédit Mutuel"/>
    <d v="2020-09-14T00:00:00"/>
    <x v="5"/>
    <x v="0"/>
    <n v="5124"/>
    <x v="3"/>
    <x v="9"/>
    <s v="512"/>
    <s v="Crédit Mutuel"/>
    <n v="102"/>
    <s v="AD 107457"/>
    <s v="CAISSES DE RC REGLEMENT COTISATIONS AOUT 2017"/>
    <x v="0"/>
    <n v="6178.42"/>
  </r>
  <r>
    <s v="CM"/>
    <s v="Crédit Mutuel"/>
    <d v="2020-09-18T00:00:00"/>
    <x v="5"/>
    <x v="0"/>
    <n v="580"/>
    <x v="3"/>
    <x v="8"/>
    <s v="580"/>
    <s v="Virements internes"/>
    <n v="112"/>
    <s v="AD 58965874"/>
    <s v="VIREMENT DE FONDS DESTINATION BP"/>
    <x v="388"/>
    <n v="0"/>
  </r>
  <r>
    <s v="CM"/>
    <s v="Crédit Mutuel"/>
    <d v="2020-09-18T00:00:00"/>
    <x v="5"/>
    <x v="0"/>
    <n v="5124"/>
    <x v="3"/>
    <x v="9"/>
    <s v="512"/>
    <s v="Crédit Mutuel"/>
    <n v="112"/>
    <s v="AD 58965874"/>
    <s v="VIREMENT DE FONDS DESTINATION BP"/>
    <x v="0"/>
    <n v="80000"/>
  </r>
  <r>
    <s v="CM"/>
    <s v="Crédit Mutuel"/>
    <d v="2020-09-26T00:00:00"/>
    <x v="5"/>
    <x v="0"/>
    <s v="411FARADISATION"/>
    <x v="0"/>
    <x v="12"/>
    <s v="411"/>
    <s v="FARADISATION ET MAINTENANCE"/>
    <n v="11"/>
    <s v="RE00023"/>
    <s v="FARADISATION ET MAINTENANCE RGLT FV 0077"/>
    <x v="0"/>
    <n v="9869.7800000000007"/>
  </r>
  <r>
    <s v="CM"/>
    <s v="Crédit Mutuel"/>
    <d v="2020-09-26T00:00:00"/>
    <x v="5"/>
    <x v="0"/>
    <n v="5124"/>
    <x v="3"/>
    <x v="9"/>
    <s v="512"/>
    <s v="Crédit Mutuel"/>
    <n v="11"/>
    <s v="RE00023"/>
    <s v="FARADISATION ET MAINTENANCE RGLT FV 0077"/>
    <x v="794"/>
    <n v="0"/>
  </r>
  <r>
    <s v="CM"/>
    <s v="Crédit Mutuel"/>
    <d v="2020-09-30T00:00:00"/>
    <x v="5"/>
    <x v="0"/>
    <n v="60611"/>
    <x v="1"/>
    <x v="1"/>
    <s v="606"/>
    <s v="Electricité, Essence, Gaz"/>
    <n v="39"/>
    <s v="EDF 09/17"/>
    <s v="FORFAIT ELECTRICITE SEPTEMBRE 2017"/>
    <x v="760"/>
    <n v="0"/>
  </r>
  <r>
    <s v="CM"/>
    <s v="Crédit Mutuel"/>
    <d v="2020-09-30T00:00:00"/>
    <x v="5"/>
    <x v="0"/>
    <n v="445661"/>
    <x v="0"/>
    <x v="2"/>
    <s v="445"/>
    <s v="TVA déductible 20% Débits"/>
    <n v="39"/>
    <s v="EDF 09/17"/>
    <s v="FORFAIT ELECTRICITE SEPTEMBRE 2017"/>
    <x v="637"/>
    <n v="0"/>
  </r>
  <r>
    <s v="CM"/>
    <s v="Crédit Mutuel"/>
    <d v="2020-09-30T00:00:00"/>
    <x v="5"/>
    <x v="0"/>
    <n v="4456611"/>
    <x v="0"/>
    <x v="2"/>
    <s v="445"/>
    <s v="TVA déductible 5,5% Débits"/>
    <n v="39"/>
    <s v="EDF 09/17"/>
    <s v="FORFAIT ELECTRICITE SEPTEMBRE 2017"/>
    <x v="761"/>
    <n v="0"/>
  </r>
  <r>
    <s v="CM"/>
    <s v="Crédit Mutuel"/>
    <d v="2020-09-30T00:00:00"/>
    <x v="5"/>
    <x v="0"/>
    <n v="5124"/>
    <x v="3"/>
    <x v="9"/>
    <s v="512"/>
    <s v="Crédit Mutuel"/>
    <n v="39"/>
    <s v="EDF 09/17"/>
    <s v="FORFAIT ELECTRICITE SEPTEMBRE 2017"/>
    <x v="0"/>
    <n v="190.55"/>
  </r>
  <r>
    <s v="CM"/>
    <s v="Crédit Mutuel"/>
    <d v="2020-09-30T00:00:00"/>
    <x v="5"/>
    <x v="0"/>
    <n v="6275"/>
    <x v="1"/>
    <x v="5"/>
    <s v="627"/>
    <s v="Frais sur effets"/>
    <n v="90"/>
    <s v="AP 069214"/>
    <s v="COMMISSION ENC EFFETS CM SEPTEMBRE 2017"/>
    <x v="795"/>
    <n v="0"/>
  </r>
  <r>
    <s v="CM"/>
    <s v="Crédit Mutuel"/>
    <d v="2020-09-30T00:00:00"/>
    <x v="5"/>
    <x v="0"/>
    <n v="445661"/>
    <x v="0"/>
    <x v="2"/>
    <s v="445"/>
    <s v="TVA déductible 20% Débits"/>
    <n v="90"/>
    <s v="AP 069214"/>
    <s v="COMMISSION ENC EFFETS CM SEPTEMBRE 2017"/>
    <x v="796"/>
    <n v="0"/>
  </r>
  <r>
    <s v="CM"/>
    <s v="Crédit Mutuel"/>
    <d v="2020-09-30T00:00:00"/>
    <x v="5"/>
    <x v="0"/>
    <n v="5124"/>
    <x v="3"/>
    <x v="9"/>
    <s v="512"/>
    <s v="Crédit Mutuel"/>
    <n v="90"/>
    <s v="AP 069214"/>
    <s v="COMMISSION ENC EFFETS CM SEPTEMBRE 2017"/>
    <x v="0"/>
    <n v="43.44"/>
  </r>
  <r>
    <s v="CM"/>
    <s v="Crédit Mutuel"/>
    <d v="2020-10-03T00:00:00"/>
    <x v="6"/>
    <x v="0"/>
    <s v="401TRANSPORTS"/>
    <x v="0"/>
    <x v="0"/>
    <s v="401"/>
    <s v="TRANSPORT DE L'EST"/>
    <n v="77"/>
    <m/>
    <s v="TRANSPORT DE L'EST REGLEMENT FACTURE SEPTEMBRE 2017"/>
    <x v="797"/>
    <n v="0"/>
  </r>
  <r>
    <s v="CM"/>
    <s v="Crédit Mutuel"/>
    <d v="2020-10-03T00:00:00"/>
    <x v="6"/>
    <x v="0"/>
    <n v="5124"/>
    <x v="3"/>
    <x v="9"/>
    <s v="512"/>
    <s v="Crédit Mutuel"/>
    <n v="77"/>
    <m/>
    <s v="TRANSPORT DE L'EST REGLEMENT FACTURE SEPTEMBRE 2017"/>
    <x v="0"/>
    <n v="681.6"/>
  </r>
  <r>
    <s v="CM"/>
    <s v="Crédit Mutuel"/>
    <d v="2020-10-03T00:00:00"/>
    <x v="6"/>
    <x v="0"/>
    <s v="401ORANGE"/>
    <x v="0"/>
    <x v="0"/>
    <s v="401"/>
    <s v="ORANGE"/>
    <n v="78"/>
    <m/>
    <s v="ORANGE REGLEMENT ABONNEMENT SEPTEMBRE 2017"/>
    <x v="798"/>
    <n v="0"/>
  </r>
  <r>
    <s v="CM"/>
    <s v="Crédit Mutuel"/>
    <d v="2020-10-03T00:00:00"/>
    <x v="6"/>
    <x v="0"/>
    <n v="5124"/>
    <x v="3"/>
    <x v="9"/>
    <s v="512"/>
    <s v="Crédit Mutuel"/>
    <n v="78"/>
    <m/>
    <s v="ORANGE REGLEMENT ABONNEMENT SEPTEMBRE 2017"/>
    <x v="0"/>
    <n v="315.83999999999997"/>
  </r>
  <r>
    <s v="CM"/>
    <s v="Crédit Mutuel"/>
    <d v="2020-10-13T00:00:00"/>
    <x v="6"/>
    <x v="0"/>
    <n v="431"/>
    <x v="0"/>
    <x v="15"/>
    <s v="431"/>
    <s v="Sécurité sociale"/>
    <n v="103"/>
    <s v="AD 110145"/>
    <s v="URSSAF REGLEMENT COTISATION SEPTEMBRE 2017"/>
    <x v="799"/>
    <n v="0"/>
  </r>
  <r>
    <s v="CM"/>
    <s v="Crédit Mutuel"/>
    <d v="2020-10-13T00:00:00"/>
    <x v="6"/>
    <x v="0"/>
    <n v="5124"/>
    <x v="3"/>
    <x v="9"/>
    <s v="512"/>
    <s v="Crédit Mutuel"/>
    <n v="103"/>
    <s v="AD 110145"/>
    <s v="URSSAF REGLEMENT COTISATION SEPTEMBRE 2017"/>
    <x v="0"/>
    <n v="19028.599999999999"/>
  </r>
  <r>
    <s v="CM"/>
    <s v="Crédit Mutuel"/>
    <d v="2020-10-13T00:00:00"/>
    <x v="6"/>
    <x v="0"/>
    <n v="4373"/>
    <x v="0"/>
    <x v="15"/>
    <s v="437"/>
    <s v="Caisses Retraites"/>
    <n v="104"/>
    <s v="AD 110416"/>
    <s v="CAISSES DE RC REGLEMENT COTISATIONS SEPTEMBRE 2017"/>
    <x v="800"/>
    <n v="0"/>
  </r>
  <r>
    <s v="CM"/>
    <s v="Crédit Mutuel"/>
    <d v="2020-10-13T00:00:00"/>
    <x v="6"/>
    <x v="0"/>
    <n v="5124"/>
    <x v="3"/>
    <x v="9"/>
    <s v="512"/>
    <s v="Crédit Mutuel"/>
    <n v="104"/>
    <s v="AD 110416"/>
    <s v="CAISSES DE RC REGLEMENT COTISATIONS SEPTEMBRE 2017"/>
    <x v="0"/>
    <n v="6220.93"/>
  </r>
  <r>
    <s v="CM"/>
    <s v="Crédit Mutuel"/>
    <d v="2020-10-14T00:00:00"/>
    <x v="6"/>
    <x v="0"/>
    <n v="1643"/>
    <x v="4"/>
    <x v="10"/>
    <s v="164"/>
    <s v="EMPRUNT CREDIT MUTUEL 250 000 €"/>
    <n v="16"/>
    <s v="EMPCM01"/>
    <s v="EMPRUNT CREDIT MUTUEL TRIMESTRIALITE OCTOBRE 2017"/>
    <x v="780"/>
    <n v="0"/>
  </r>
  <r>
    <s v="CM"/>
    <s v="Crédit Mutuel"/>
    <d v="2020-10-14T00:00:00"/>
    <x v="6"/>
    <x v="0"/>
    <n v="6166"/>
    <x v="1"/>
    <x v="6"/>
    <s v="616"/>
    <s v="Assurances emprunts"/>
    <n v="16"/>
    <s v="EMPCM01"/>
    <s v="EMPRUNT CREDIT MUTUEL TRIMESTRIALITE OCTOBRE 2017"/>
    <x v="781"/>
    <n v="0"/>
  </r>
  <r>
    <s v="CM"/>
    <s v="Crédit Mutuel"/>
    <d v="2020-10-14T00:00:00"/>
    <x v="6"/>
    <x v="0"/>
    <n v="66116"/>
    <x v="1"/>
    <x v="14"/>
    <s v="661"/>
    <s v="Intérêts des emprunts et dettes assimilés"/>
    <n v="16"/>
    <s v="EMPCM01"/>
    <s v="EMPRUNT CREDIT MUTUEL TRIMESTRIALITE OCTOBRE 2017"/>
    <x v="801"/>
    <n v="0"/>
  </r>
  <r>
    <s v="CM"/>
    <s v="Crédit Mutuel"/>
    <d v="2020-10-14T00:00:00"/>
    <x v="6"/>
    <x v="0"/>
    <n v="5124"/>
    <x v="3"/>
    <x v="9"/>
    <s v="512"/>
    <s v="Crédit Mutuel"/>
    <n v="16"/>
    <s v="EMPCM01"/>
    <s v="EMPRUNT CREDIT MUTUEL TRIMESTRIALITE OCTOBRE 2017"/>
    <x v="0"/>
    <n v="9706.0400000000009"/>
  </r>
  <r>
    <s v="CM"/>
    <s v="Crédit Mutuel"/>
    <d v="2020-10-24T00:00:00"/>
    <x v="6"/>
    <x v="0"/>
    <n v="5124"/>
    <x v="3"/>
    <x v="9"/>
    <s v="512"/>
    <s v="Crédit Mutuel"/>
    <n v="113"/>
    <s v="AC 5474515"/>
    <s v="VIREMENT DE FONDS ORIGINE SOCIETE GENERALE"/>
    <x v="388"/>
    <n v="0"/>
  </r>
  <r>
    <s v="CM"/>
    <s v="Crédit Mutuel"/>
    <d v="2020-10-24T00:00:00"/>
    <x v="6"/>
    <x v="0"/>
    <n v="580"/>
    <x v="3"/>
    <x v="8"/>
    <s v="580"/>
    <s v="Virements internes"/>
    <n v="113"/>
    <s v="AC 5474515"/>
    <s v="VIREMENT DE FONDS ORIGINE SOCIETE GENERALE"/>
    <x v="0"/>
    <n v="80000"/>
  </r>
  <r>
    <s v="CM"/>
    <s v="Crédit Mutuel"/>
    <d v="2020-10-30T00:00:00"/>
    <x v="6"/>
    <x v="0"/>
    <n v="60611"/>
    <x v="1"/>
    <x v="1"/>
    <s v="606"/>
    <s v="Electricité, Essence, Gaz"/>
    <n v="39"/>
    <s v="EDF 10/17"/>
    <s v="FORFAIT ELECTRICITE OCTOBRE 2017"/>
    <x v="760"/>
    <n v="0"/>
  </r>
  <r>
    <s v="CM"/>
    <s v="Crédit Mutuel"/>
    <d v="2020-10-30T00:00:00"/>
    <x v="6"/>
    <x v="0"/>
    <n v="445661"/>
    <x v="0"/>
    <x v="2"/>
    <s v="445"/>
    <s v="TVA déductible 20% Débits"/>
    <n v="39"/>
    <s v="EDF 10/17"/>
    <s v="FORFAIT ELECTRICITE OCTOBRE 2017"/>
    <x v="637"/>
    <n v="0"/>
  </r>
  <r>
    <s v="CM"/>
    <s v="Crédit Mutuel"/>
    <d v="2020-10-30T00:00:00"/>
    <x v="6"/>
    <x v="0"/>
    <n v="4456611"/>
    <x v="0"/>
    <x v="2"/>
    <s v="445"/>
    <s v="TVA déductible 5,5% Débits"/>
    <n v="39"/>
    <s v="EDF 10/17"/>
    <s v="FORFAIT ELECTRICITE OCTOBRE 2017"/>
    <x v="761"/>
    <n v="0"/>
  </r>
  <r>
    <s v="CM"/>
    <s v="Crédit Mutuel"/>
    <d v="2020-10-30T00:00:00"/>
    <x v="6"/>
    <x v="0"/>
    <n v="5124"/>
    <x v="3"/>
    <x v="9"/>
    <s v="512"/>
    <s v="Crédit Mutuel"/>
    <n v="39"/>
    <s v="EDF 10/17"/>
    <s v="FORFAIT ELECTRICITE OCTOBRE 2017"/>
    <x v="0"/>
    <n v="190.55"/>
  </r>
  <r>
    <s v="CM"/>
    <s v="Crédit Mutuel"/>
    <d v="2020-11-02T00:00:00"/>
    <x v="7"/>
    <x v="0"/>
    <s v="401TRANSPORTS"/>
    <x v="0"/>
    <x v="0"/>
    <s v="401"/>
    <s v="TRANSPORT DE L'EST"/>
    <n v="79"/>
    <m/>
    <s v="TRANSPORT DE L'EST REGLEMENT FACTURE OCTOBRE 2017"/>
    <x v="802"/>
    <n v="0"/>
  </r>
  <r>
    <s v="CM"/>
    <s v="Crédit Mutuel"/>
    <d v="2020-11-02T00:00:00"/>
    <x v="7"/>
    <x v="0"/>
    <n v="5124"/>
    <x v="3"/>
    <x v="9"/>
    <s v="512"/>
    <s v="Crédit Mutuel"/>
    <n v="79"/>
    <m/>
    <s v="TRANSPORT DE L'EST REGLEMENT FACTURE OCTOBRE 2017"/>
    <x v="0"/>
    <n v="772.8"/>
  </r>
  <r>
    <s v="CM"/>
    <s v="Crédit Mutuel"/>
    <d v="2020-11-03T00:00:00"/>
    <x v="7"/>
    <x v="0"/>
    <s v="401ORANGE"/>
    <x v="0"/>
    <x v="0"/>
    <s v="401"/>
    <s v="ORANGE"/>
    <n v="80"/>
    <m/>
    <s v="ORANGE REGLEMENT ABONNEMENT OCTOBRE 2017"/>
    <x v="803"/>
    <n v="0"/>
  </r>
  <r>
    <s v="CM"/>
    <s v="Crédit Mutuel"/>
    <d v="2020-11-03T00:00:00"/>
    <x v="7"/>
    <x v="0"/>
    <n v="5124"/>
    <x v="3"/>
    <x v="9"/>
    <s v="512"/>
    <s v="Crédit Mutuel"/>
    <n v="80"/>
    <m/>
    <s v="ORANGE REGLEMENT ABONNEMENT OCTOBRE 2017"/>
    <x v="0"/>
    <n v="294.72000000000003"/>
  </r>
  <r>
    <s v="CM"/>
    <s v="Crédit Mutuel"/>
    <d v="2020-11-05T00:00:00"/>
    <x v="7"/>
    <x v="0"/>
    <s v="401PHI"/>
    <x v="0"/>
    <x v="0"/>
    <s v="401"/>
    <s v="PHILIPS FRANCE"/>
    <n v="54"/>
    <s v="PHILIPS FRANCE RGLT FA 0025"/>
    <s v="PHILIPS FRANCE RGLT FA 0025"/>
    <x v="804"/>
    <n v="0"/>
  </r>
  <r>
    <s v="CM"/>
    <s v="Crédit Mutuel"/>
    <d v="2020-11-05T00:00:00"/>
    <x v="7"/>
    <x v="0"/>
    <n v="5124"/>
    <x v="3"/>
    <x v="9"/>
    <s v="512"/>
    <s v="Crédit Mutuel"/>
    <n v="54"/>
    <s v="PHILIPS FRANCE RGLT FA 0025"/>
    <s v="PHILIPS FRANCE RGLT FA 0025"/>
    <x v="0"/>
    <n v="31104"/>
  </r>
  <r>
    <s v="CM"/>
    <s v="Crédit Mutuel"/>
    <d v="2020-11-05T00:00:00"/>
    <x v="7"/>
    <x v="0"/>
    <s v="401THOMSON"/>
    <x v="0"/>
    <x v="0"/>
    <s v="401"/>
    <s v="THOMSON FRANCE"/>
    <n v="55"/>
    <s v="THOMSON FRANCE RGLT FA 0027"/>
    <s v="THOMSON FRANCE RGLT FA 0027"/>
    <x v="805"/>
    <n v="0"/>
  </r>
  <r>
    <s v="CM"/>
    <s v="Crédit Mutuel"/>
    <d v="2020-11-05T00:00:00"/>
    <x v="7"/>
    <x v="0"/>
    <n v="5124"/>
    <x v="3"/>
    <x v="9"/>
    <s v="512"/>
    <s v="Crédit Mutuel"/>
    <n v="55"/>
    <s v="THOMSON FRANCE RGLT FA 0027"/>
    <s v="THOMSON FRANCE RGLT FA 0027"/>
    <x v="0"/>
    <n v="20952"/>
  </r>
  <r>
    <s v="CM"/>
    <s v="Crédit Mutuel"/>
    <d v="2020-11-13T00:00:00"/>
    <x v="7"/>
    <x v="0"/>
    <n v="431"/>
    <x v="0"/>
    <x v="15"/>
    <s v="431"/>
    <s v="Sécurité sociale"/>
    <n v="105"/>
    <s v="AD 110258"/>
    <s v="URSSAF REGLEMENT COTISATIONS OCTOBRE 2017"/>
    <x v="806"/>
    <n v="0"/>
  </r>
  <r>
    <s v="CM"/>
    <s v="Crédit Mutuel"/>
    <d v="2020-11-13T00:00:00"/>
    <x v="7"/>
    <x v="0"/>
    <n v="5124"/>
    <x v="3"/>
    <x v="9"/>
    <s v="512"/>
    <s v="Crédit Mutuel"/>
    <n v="105"/>
    <s v="AD 110258"/>
    <s v="URSSAF REGLEMENT COTISATIONS OCTOBRE 2017"/>
    <x v="0"/>
    <n v="19647.669999999998"/>
  </r>
  <r>
    <s v="CM"/>
    <s v="Crédit Mutuel"/>
    <d v="2020-11-13T00:00:00"/>
    <x v="7"/>
    <x v="0"/>
    <n v="4373"/>
    <x v="0"/>
    <x v="15"/>
    <s v="437"/>
    <s v="Caisses Retraites"/>
    <n v="106"/>
    <s v="AD 110259"/>
    <s v="CAISSES DE RC REGLEMENT COTISATIONS OCTOBRE 2017"/>
    <x v="807"/>
    <n v="0"/>
  </r>
  <r>
    <s v="CM"/>
    <s v="Crédit Mutuel"/>
    <d v="2020-11-13T00:00:00"/>
    <x v="7"/>
    <x v="0"/>
    <n v="5124"/>
    <x v="3"/>
    <x v="9"/>
    <s v="512"/>
    <s v="Crédit Mutuel"/>
    <n v="106"/>
    <s v="AD 110259"/>
    <s v="CAISSES DE RC REGLEMENT COTISATIONS OCTOBRE 2017"/>
    <x v="0"/>
    <n v="6428.51"/>
  </r>
  <r>
    <s v="CM"/>
    <s v="Crédit Mutuel"/>
    <d v="2020-11-18T00:00:00"/>
    <x v="7"/>
    <x v="0"/>
    <n v="5124"/>
    <x v="3"/>
    <x v="9"/>
    <s v="512"/>
    <s v="Crédit Mutuel"/>
    <n v="114"/>
    <s v="AC 13698548"/>
    <s v="VIREMENT DE FONDS ORIGINE BP"/>
    <x v="347"/>
    <n v="0"/>
  </r>
  <r>
    <s v="CM"/>
    <s v="Crédit Mutuel"/>
    <d v="2020-11-18T00:00:00"/>
    <x v="7"/>
    <x v="0"/>
    <n v="580"/>
    <x v="3"/>
    <x v="8"/>
    <s v="580"/>
    <s v="Virements internes"/>
    <n v="114"/>
    <s v="AC 13698548"/>
    <s v="VIREMENT DE FONDS ORIGINE BP"/>
    <x v="0"/>
    <n v="50000"/>
  </r>
  <r>
    <s v="CM"/>
    <s v="Crédit Mutuel"/>
    <d v="2020-11-24T00:00:00"/>
    <x v="7"/>
    <x v="0"/>
    <s v="411TVFRANCE"/>
    <x v="0"/>
    <x v="12"/>
    <s v="411"/>
    <s v="TV FRANCE"/>
    <n v="14"/>
    <s v="TV FRANCE RGLT FV 107"/>
    <s v="TV FRANCE RGLT FV 107"/>
    <x v="0"/>
    <n v="7197.23"/>
  </r>
  <r>
    <s v="CM"/>
    <s v="Crédit Mutuel"/>
    <d v="2020-11-24T00:00:00"/>
    <x v="7"/>
    <x v="0"/>
    <n v="5124"/>
    <x v="3"/>
    <x v="9"/>
    <s v="512"/>
    <s v="Crédit Mutuel"/>
    <n v="14"/>
    <s v="TV FRANCE RGLT FV 107"/>
    <s v="TV FRANCE RGLT FV 107"/>
    <x v="808"/>
    <n v="0"/>
  </r>
  <r>
    <s v="CM"/>
    <s v="Crédit Mutuel"/>
    <d v="2020-11-30T00:00:00"/>
    <x v="7"/>
    <x v="0"/>
    <n v="60611"/>
    <x v="1"/>
    <x v="1"/>
    <s v="606"/>
    <s v="Electricité, Essence, Gaz"/>
    <n v="39"/>
    <s v="EDF 11/17"/>
    <s v="FORFAIT ELECTRICITE NOVEMBRE 2017"/>
    <x v="760"/>
    <n v="0"/>
  </r>
  <r>
    <s v="CM"/>
    <s v="Crédit Mutuel"/>
    <d v="2020-11-30T00:00:00"/>
    <x v="7"/>
    <x v="0"/>
    <n v="445661"/>
    <x v="0"/>
    <x v="2"/>
    <s v="445"/>
    <s v="TVA déductible 20% Débits"/>
    <n v="39"/>
    <s v="EDF 11/17"/>
    <s v="FORFAIT ELECTRICITE NOVEMBRE 2017"/>
    <x v="637"/>
    <n v="0"/>
  </r>
  <r>
    <s v="CM"/>
    <s v="Crédit Mutuel"/>
    <d v="2020-11-30T00:00:00"/>
    <x v="7"/>
    <x v="0"/>
    <n v="4456611"/>
    <x v="0"/>
    <x v="2"/>
    <s v="445"/>
    <s v="TVA déductible 5,5% Débits"/>
    <n v="39"/>
    <s v="EDF 11/17"/>
    <s v="FORFAIT ELECTRICITE NOVEMBRE 2017"/>
    <x v="761"/>
    <n v="0"/>
  </r>
  <r>
    <s v="CM"/>
    <s v="Crédit Mutuel"/>
    <d v="2020-11-30T00:00:00"/>
    <x v="7"/>
    <x v="0"/>
    <n v="5124"/>
    <x v="3"/>
    <x v="9"/>
    <s v="512"/>
    <s v="Crédit Mutuel"/>
    <n v="39"/>
    <s v="EDF 11/17"/>
    <s v="FORFAIT ELECTRICITE NOVEMBRE 2017"/>
    <x v="0"/>
    <n v="190.55"/>
  </r>
  <r>
    <s v="CM"/>
    <s v="Crédit Mutuel"/>
    <d v="2020-12-05T00:00:00"/>
    <x v="8"/>
    <x v="0"/>
    <s v="401ORANGE"/>
    <x v="0"/>
    <x v="0"/>
    <s v="401"/>
    <s v="ORANGE"/>
    <n v="81"/>
    <m/>
    <s v="ORANGE REGLEMENT ABONNEMENT NOVEMBRE 2017"/>
    <x v="809"/>
    <n v="0"/>
  </r>
  <r>
    <s v="CM"/>
    <s v="Crédit Mutuel"/>
    <d v="2020-12-05T00:00:00"/>
    <x v="8"/>
    <x v="0"/>
    <n v="5124"/>
    <x v="3"/>
    <x v="9"/>
    <s v="512"/>
    <s v="Crédit Mutuel"/>
    <n v="81"/>
    <m/>
    <s v="ORANGE REGLEMENT ABONNEMENT NOVEMBRE 2017"/>
    <x v="0"/>
    <n v="289.8"/>
  </r>
  <r>
    <s v="CM"/>
    <s v="Crédit Mutuel"/>
    <d v="2020-12-06T00:00:00"/>
    <x v="8"/>
    <x v="0"/>
    <s v="411EMJURA"/>
    <x v="0"/>
    <x v="12"/>
    <s v="411"/>
    <s v="ELECTROMENAGER JURASSIEN"/>
    <n v="12"/>
    <s v="RE00035"/>
    <s v="ELECTROMENAGER JURASSIEN RGLT FV 114"/>
    <x v="0"/>
    <n v="16030.97"/>
  </r>
  <r>
    <s v="CM"/>
    <s v="Crédit Mutuel"/>
    <d v="2020-12-06T00:00:00"/>
    <x v="8"/>
    <x v="0"/>
    <n v="5124"/>
    <x v="3"/>
    <x v="9"/>
    <s v="512"/>
    <s v="Crédit Mutuel"/>
    <n v="12"/>
    <s v="RE00035"/>
    <s v="ELECTROMENAGER JURASSIEN RGLT FV 114"/>
    <x v="810"/>
    <n v="0"/>
  </r>
  <r>
    <s v="CM"/>
    <s v="Crédit Mutuel"/>
    <d v="2020-12-06T00:00:00"/>
    <x v="8"/>
    <x v="0"/>
    <s v="401TRANSPORTS"/>
    <x v="0"/>
    <x v="0"/>
    <s v="401"/>
    <s v="TRANSPORT DE L'EST"/>
    <n v="82"/>
    <m/>
    <s v="TRANSPORT DE L'EST REGLEMENT FACTURE NOVEMBRE 2017"/>
    <x v="811"/>
    <n v="0"/>
  </r>
  <r>
    <s v="CM"/>
    <s v="Crédit Mutuel"/>
    <d v="2020-12-06T00:00:00"/>
    <x v="8"/>
    <x v="0"/>
    <n v="5124"/>
    <x v="3"/>
    <x v="9"/>
    <s v="512"/>
    <s v="Crédit Mutuel"/>
    <n v="82"/>
    <m/>
    <s v="TRANSPORT DE L'EST REGLEMENT FACTURE NOVEMBRE 2017"/>
    <x v="0"/>
    <n v="626.04"/>
  </r>
  <r>
    <s v="CM"/>
    <s v="Crédit Mutuel"/>
    <d v="2020-12-14T00:00:00"/>
    <x v="8"/>
    <x v="0"/>
    <n v="431"/>
    <x v="0"/>
    <x v="15"/>
    <s v="431"/>
    <s v="Sécurité sociale"/>
    <n v="107"/>
    <s v="AD 111023"/>
    <s v="URSSAF REGLEMENT COTISATIONS NOVEMBRE 2017"/>
    <x v="812"/>
    <n v="0"/>
  </r>
  <r>
    <s v="CM"/>
    <s v="Crédit Mutuel"/>
    <d v="2020-12-14T00:00:00"/>
    <x v="8"/>
    <x v="0"/>
    <n v="5124"/>
    <x v="3"/>
    <x v="9"/>
    <s v="512"/>
    <s v="Crédit Mutuel"/>
    <n v="107"/>
    <s v="AD 111023"/>
    <s v="URSSAF REGLEMENT COTISATIONS NOVEMBRE 2017"/>
    <x v="0"/>
    <n v="20594.61"/>
  </r>
  <r>
    <s v="CM"/>
    <s v="Crédit Mutuel"/>
    <d v="2020-12-14T00:00:00"/>
    <x v="8"/>
    <x v="0"/>
    <n v="4373"/>
    <x v="0"/>
    <x v="15"/>
    <s v="437"/>
    <s v="Caisses Retraites"/>
    <n v="108"/>
    <s v="AD 111024"/>
    <s v="CAISSES DE RC REGLEMENT COTISATIONS NOVEMBRE 2017"/>
    <x v="813"/>
    <n v="0"/>
  </r>
  <r>
    <s v="CM"/>
    <s v="Crédit Mutuel"/>
    <d v="2020-12-14T00:00:00"/>
    <x v="8"/>
    <x v="0"/>
    <n v="5124"/>
    <x v="3"/>
    <x v="9"/>
    <s v="512"/>
    <s v="Crédit Mutuel"/>
    <n v="108"/>
    <s v="AD 111024"/>
    <s v="CAISSES DE RC REGLEMENT COTISATIONS NOVEMBRE 2017"/>
    <x v="0"/>
    <n v="6646.7"/>
  </r>
  <r>
    <s v="CM"/>
    <s v="Crédit Mutuel"/>
    <d v="2020-12-23T00:00:00"/>
    <x v="8"/>
    <x v="0"/>
    <s v="411CEBPALS"/>
    <x v="0"/>
    <x v="12"/>
    <s v="411"/>
    <s v="COMITE D'ENTREPRISE DE LA BANQUE POPULAIRE D'ALSACE"/>
    <n v="13"/>
    <s v="RE00040"/>
    <s v="CE BANQUE POPULAIRE ALSACE RGLT FV 0128"/>
    <x v="0"/>
    <n v="4400.3999999999996"/>
  </r>
  <r>
    <s v="CM"/>
    <s v="Crédit Mutuel"/>
    <d v="2020-12-23T00:00:00"/>
    <x v="8"/>
    <x v="0"/>
    <s v="411CECME"/>
    <x v="0"/>
    <x v="12"/>
    <s v="411"/>
    <s v="COMITE D'ENTREPRISE CONSTRUCTIONS METALLIQUES DE L'EST"/>
    <n v="13"/>
    <s v="RE00040"/>
    <s v="CE CONSTRUCTION METAL. EST RGLT FV 126"/>
    <x v="0"/>
    <n v="2742.6"/>
  </r>
  <r>
    <s v="CM"/>
    <s v="Crédit Mutuel"/>
    <d v="2020-12-23T00:00:00"/>
    <x v="8"/>
    <x v="0"/>
    <n v="5124"/>
    <x v="3"/>
    <x v="9"/>
    <s v="512"/>
    <s v="Crédit Mutuel"/>
    <n v="13"/>
    <s v="RE00040"/>
    <s v="REMENC CHQ CE BP ET CE CONST METALLIQUES EST"/>
    <x v="814"/>
    <n v="0"/>
  </r>
  <r>
    <s v="CM"/>
    <s v="Crédit Mutuel"/>
    <d v="2020-12-30T00:00:00"/>
    <x v="8"/>
    <x v="0"/>
    <n v="60611"/>
    <x v="1"/>
    <x v="1"/>
    <s v="606"/>
    <s v="Electricité, Essence, Gaz"/>
    <n v="39"/>
    <s v="EDF 12/17"/>
    <s v="FACTURE REGULARISATION EDF DECEMBRE 2017"/>
    <x v="815"/>
    <n v="0"/>
  </r>
  <r>
    <s v="CM"/>
    <s v="Crédit Mutuel"/>
    <d v="2020-12-30T00:00:00"/>
    <x v="8"/>
    <x v="0"/>
    <n v="445661"/>
    <x v="0"/>
    <x v="2"/>
    <s v="445"/>
    <s v="TVA déductible 20% Débits"/>
    <n v="39"/>
    <s v="EDF 12/17"/>
    <s v="FACTURE REGULARISATION EDF DECEMBRE 2017"/>
    <x v="816"/>
    <n v="0"/>
  </r>
  <r>
    <s v="CM"/>
    <s v="Crédit Mutuel"/>
    <d v="2020-12-30T00:00:00"/>
    <x v="8"/>
    <x v="0"/>
    <n v="4456611"/>
    <x v="0"/>
    <x v="2"/>
    <s v="445"/>
    <s v="TVA déductible 5,5% Débits"/>
    <n v="39"/>
    <s v="EDF 12/17"/>
    <s v="FACTURE REGULARISATION EDF DECEMBRE 2017"/>
    <x v="761"/>
    <n v="0"/>
  </r>
  <r>
    <s v="CM"/>
    <s v="Crédit Mutuel"/>
    <d v="2020-12-30T00:00:00"/>
    <x v="8"/>
    <x v="0"/>
    <n v="5124"/>
    <x v="3"/>
    <x v="9"/>
    <s v="512"/>
    <s v="Crédit Mutuel"/>
    <n v="39"/>
    <s v="EDF 12/17"/>
    <s v="FACTURE REGULARISATION EDF DECEMBRE 2017"/>
    <x v="0"/>
    <n v="314.95"/>
  </r>
  <r>
    <s v="CM"/>
    <s v="Crédit Mutuel"/>
    <d v="2020-12-31T00:00:00"/>
    <x v="8"/>
    <x v="0"/>
    <n v="6278"/>
    <x v="1"/>
    <x v="5"/>
    <s v="627"/>
    <s v="Autres frais et commissions sur prestations de services"/>
    <n v="91"/>
    <s v="AP 411125"/>
    <s v="FRAIS TENUE DE COMPTE CM DECEMBRE 2017"/>
    <x v="507"/>
    <n v="0"/>
  </r>
  <r>
    <s v="CM"/>
    <s v="Crédit Mutuel"/>
    <d v="2020-12-31T00:00:00"/>
    <x v="8"/>
    <x v="0"/>
    <n v="445661"/>
    <x v="0"/>
    <x v="2"/>
    <s v="445"/>
    <s v="TVA déductible 20% Débits"/>
    <n v="91"/>
    <s v="AP 411125"/>
    <s v="FRAIS TENUE DE COMPTE CM DECEMBRE 2017"/>
    <x v="508"/>
    <n v="0"/>
  </r>
  <r>
    <s v="CM"/>
    <s v="Crédit Mutuel"/>
    <d v="2020-12-31T00:00:00"/>
    <x v="8"/>
    <x v="0"/>
    <n v="5124"/>
    <x v="3"/>
    <x v="9"/>
    <s v="512"/>
    <s v="Crédit Mutuel"/>
    <n v="91"/>
    <s v="AP 411125"/>
    <s v="FRAIS TENUE DE COMPTE CM DECEMBRE 2017"/>
    <x v="0"/>
    <n v="67.2"/>
  </r>
  <r>
    <s v="CM"/>
    <s v="Crédit Mutuel"/>
    <d v="2021-01-04T00:00:00"/>
    <x v="9"/>
    <x v="1"/>
    <s v="401TRANSPORTS"/>
    <x v="0"/>
    <x v="0"/>
    <s v="401"/>
    <s v="TRANSPORT DE L'EST"/>
    <n v="83"/>
    <m/>
    <s v="TRANSPORT DE L'EST REGLEMENT FACTURE DECEMBRE 2017"/>
    <x v="817"/>
    <n v="0"/>
  </r>
  <r>
    <s v="CM"/>
    <s v="Crédit Mutuel"/>
    <d v="2021-01-04T00:00:00"/>
    <x v="9"/>
    <x v="1"/>
    <n v="5124"/>
    <x v="3"/>
    <x v="9"/>
    <s v="512"/>
    <s v="Crédit Mutuel"/>
    <n v="83"/>
    <m/>
    <s v="TRANSPORT DE L'EST REGLEMENT FACTURE DECEMBRE 2017"/>
    <x v="0"/>
    <n v="723.84"/>
  </r>
  <r>
    <s v="CM"/>
    <s v="Crédit Mutuel"/>
    <d v="2021-01-08T00:00:00"/>
    <x v="9"/>
    <x v="1"/>
    <s v="401ORANGE"/>
    <x v="0"/>
    <x v="0"/>
    <s v="401"/>
    <s v="ORANGE"/>
    <n v="84"/>
    <m/>
    <s v="ORANGE REGLEMENT ABONNEMENT DECEMBRE 2017"/>
    <x v="762"/>
    <n v="0"/>
  </r>
  <r>
    <s v="CM"/>
    <s v="Crédit Mutuel"/>
    <d v="2021-01-08T00:00:00"/>
    <x v="9"/>
    <x v="1"/>
    <n v="5124"/>
    <x v="3"/>
    <x v="9"/>
    <s v="512"/>
    <s v="Crédit Mutuel"/>
    <n v="84"/>
    <m/>
    <s v="ORANGE REGLEMENT ABONNEMENT DECEMBRE 2017"/>
    <x v="0"/>
    <n v="288"/>
  </r>
  <r>
    <s v="CM"/>
    <s v="Crédit Mutuel"/>
    <d v="2021-01-12T00:00:00"/>
    <x v="9"/>
    <x v="1"/>
    <n v="431"/>
    <x v="0"/>
    <x v="15"/>
    <s v="431"/>
    <s v="Sécurité sociale"/>
    <n v="109"/>
    <s v="AD 112501"/>
    <s v="URSSAF REGLEMENT COTISATIONS DECEMBRE 2017"/>
    <x v="818"/>
    <n v="0"/>
  </r>
  <r>
    <s v="CM"/>
    <s v="Crédit Mutuel"/>
    <d v="2021-01-12T00:00:00"/>
    <x v="9"/>
    <x v="1"/>
    <n v="5124"/>
    <x v="3"/>
    <x v="9"/>
    <s v="512"/>
    <s v="Crédit Mutuel"/>
    <n v="109"/>
    <s v="AD 112501"/>
    <s v="URSSAF REGLEMENT COTISATIONS DECEMBRE 2017"/>
    <x v="0"/>
    <n v="20184.849999999999"/>
  </r>
  <r>
    <s v="CM"/>
    <s v="Crédit Mutuel"/>
    <d v="2021-01-12T00:00:00"/>
    <x v="9"/>
    <x v="1"/>
    <n v="4373"/>
    <x v="0"/>
    <x v="15"/>
    <s v="437"/>
    <s v="Caisses Retraites"/>
    <n v="110"/>
    <s v="AD 112502"/>
    <s v="CAISSES DE RC REGLEMENT COTISATIONS DECEMBRE 2017"/>
    <x v="819"/>
    <n v="0"/>
  </r>
  <r>
    <s v="CM"/>
    <s v="Crédit Mutuel"/>
    <d v="2021-01-12T00:00:00"/>
    <x v="9"/>
    <x v="1"/>
    <n v="5124"/>
    <x v="3"/>
    <x v="9"/>
    <s v="512"/>
    <s v="Crédit Mutuel"/>
    <n v="110"/>
    <s v="AD 112502"/>
    <s v="CAISSES DE RC REGLEMENT COTISATIONS DECEMBRE 2017"/>
    <x v="0"/>
    <n v="6608.63"/>
  </r>
  <r>
    <s v="CM"/>
    <s v="Crédit Mutuel"/>
    <d v="2021-01-14T00:00:00"/>
    <x v="9"/>
    <x v="1"/>
    <n v="1643"/>
    <x v="4"/>
    <x v="10"/>
    <s v="164"/>
    <s v="EMPRUNT CREDIT MUTUEL 250 000 €"/>
    <n v="17"/>
    <s v="EMPCM01"/>
    <s v="EMPRUNT CREDIT MUTUEL TRIMESTRIALITE JANVIER 2018"/>
    <x v="780"/>
    <n v="0"/>
  </r>
  <r>
    <s v="CM"/>
    <s v="Crédit Mutuel"/>
    <d v="2021-01-14T00:00:00"/>
    <x v="9"/>
    <x v="1"/>
    <n v="6166"/>
    <x v="1"/>
    <x v="6"/>
    <s v="616"/>
    <s v="Assurances emprunts"/>
    <n v="17"/>
    <s v="EMPCM01"/>
    <s v="EMPRUNT CREDIT MUTUEL TRIMESTRIALITE JANVIER 2018"/>
    <x v="781"/>
    <n v="0"/>
  </r>
  <r>
    <s v="CM"/>
    <s v="Crédit Mutuel"/>
    <d v="2021-01-14T00:00:00"/>
    <x v="9"/>
    <x v="1"/>
    <n v="66116"/>
    <x v="1"/>
    <x v="14"/>
    <s v="661"/>
    <s v="Intérêts des emprunts et dettes assimilés"/>
    <n v="17"/>
    <s v="EMPCM01"/>
    <s v="EMPRUNT CREDIT MUTUEL TRIMESTRIALITE JANVIER 2018"/>
    <x v="820"/>
    <n v="0"/>
  </r>
  <r>
    <s v="CM"/>
    <s v="Crédit Mutuel"/>
    <d v="2021-01-14T00:00:00"/>
    <x v="9"/>
    <x v="1"/>
    <n v="5124"/>
    <x v="3"/>
    <x v="9"/>
    <s v="512"/>
    <s v="Crédit Mutuel"/>
    <n v="17"/>
    <s v="EMPCM01"/>
    <s v="EMPRUNT CREDIT MUTUEL TRIMESTRIALITE JANVIER 2018"/>
    <x v="0"/>
    <n v="9660"/>
  </r>
  <r>
    <s v="CM"/>
    <s v="Crédit Mutuel"/>
    <d v="2021-01-30T00:00:00"/>
    <x v="9"/>
    <x v="1"/>
    <n v="60611"/>
    <x v="1"/>
    <x v="1"/>
    <s v="606"/>
    <s v="Electricité, Essence, Gaz"/>
    <n v="39"/>
    <s v="EDF 01/18"/>
    <s v="FORFAIT  ELECTRICITE JANVIER 2018"/>
    <x v="821"/>
    <n v="0"/>
  </r>
  <r>
    <s v="CM"/>
    <s v="Crédit Mutuel"/>
    <d v="2021-01-30T00:00:00"/>
    <x v="9"/>
    <x v="1"/>
    <n v="445661"/>
    <x v="0"/>
    <x v="2"/>
    <s v="445"/>
    <s v="TVA déductible 20% Débits"/>
    <n v="39"/>
    <s v="EDF 01/18"/>
    <s v="FORFAIT  ELECTRICITE JANVIER 2018"/>
    <x v="822"/>
    <n v="0"/>
  </r>
  <r>
    <s v="CM"/>
    <s v="Crédit Mutuel"/>
    <d v="2021-01-30T00:00:00"/>
    <x v="9"/>
    <x v="1"/>
    <n v="4456611"/>
    <x v="0"/>
    <x v="2"/>
    <s v="445"/>
    <s v="TVA déductible 5,5% Débits"/>
    <n v="39"/>
    <s v="EDF 01/18"/>
    <s v="FORFAIT  ELECTRICITE JANVIER 2018"/>
    <x v="761"/>
    <n v="0"/>
  </r>
  <r>
    <s v="CM"/>
    <s v="Crédit Mutuel"/>
    <d v="2021-01-30T00:00:00"/>
    <x v="9"/>
    <x v="1"/>
    <n v="5124"/>
    <x v="3"/>
    <x v="9"/>
    <s v="512"/>
    <s v="Crédit Mutuel"/>
    <n v="39"/>
    <s v="EDF 01/18"/>
    <s v="FORFAIT  ELECTRICITE JANVIER 2018"/>
    <x v="0"/>
    <n v="206.95"/>
  </r>
  <r>
    <s v="CM"/>
    <s v="Crédit Mutuel"/>
    <d v="2021-02-03T00:00:00"/>
    <x v="10"/>
    <x v="1"/>
    <s v="401ORANGE"/>
    <x v="0"/>
    <x v="0"/>
    <s v="401"/>
    <s v="ORANGE"/>
    <n v="85"/>
    <m/>
    <s v="ORANGE REGLEMENT ABONNEMENT JANVIER 2018"/>
    <x v="823"/>
    <n v="0"/>
  </r>
  <r>
    <s v="CM"/>
    <s v="Crédit Mutuel"/>
    <d v="2021-02-03T00:00:00"/>
    <x v="10"/>
    <x v="1"/>
    <n v="5124"/>
    <x v="3"/>
    <x v="9"/>
    <s v="512"/>
    <s v="Crédit Mutuel"/>
    <n v="85"/>
    <m/>
    <s v="ORANGE REGLEMENT ABONNEMENT JANVIER 2018"/>
    <x v="0"/>
    <n v="301.8"/>
  </r>
  <r>
    <s v="CM"/>
    <s v="Crédit Mutuel"/>
    <d v="2021-02-05T00:00:00"/>
    <x v="10"/>
    <x v="1"/>
    <s v="401YAMAHA"/>
    <x v="0"/>
    <x v="0"/>
    <s v="401"/>
    <s v="YAMAHA AUDIO PRODUCTS"/>
    <n v="56"/>
    <s v="YAMAHA AUDIO PRODUCTS RGLTFA 0035"/>
    <s v="YAMAHA AUDIO PRODUCTS RGLTFA 0035"/>
    <x v="824"/>
    <n v="0"/>
  </r>
  <r>
    <s v="CM"/>
    <s v="Crédit Mutuel"/>
    <d v="2021-02-05T00:00:00"/>
    <x v="10"/>
    <x v="1"/>
    <n v="5124"/>
    <x v="3"/>
    <x v="9"/>
    <s v="512"/>
    <s v="Crédit Mutuel"/>
    <n v="56"/>
    <s v="YAMAHA AUDIO PRODUCTS RGLTFA 0035"/>
    <s v="YAMAHA AUDIO PRODUCTS RGLTFA 0035"/>
    <x v="0"/>
    <n v="50051.7"/>
  </r>
  <r>
    <s v="CM"/>
    <s v="Crédit Mutuel"/>
    <d v="2021-02-05T00:00:00"/>
    <x v="10"/>
    <x v="1"/>
    <s v="401TRANSPORTS"/>
    <x v="0"/>
    <x v="0"/>
    <s v="401"/>
    <s v="TRANSPORT DE L'EST"/>
    <n v="86"/>
    <m/>
    <s v="TRANSPORT DE L'EST REGLEMENT FACTURE JANVIER 2018"/>
    <x v="825"/>
    <n v="0"/>
  </r>
  <r>
    <s v="CM"/>
    <s v="Crédit Mutuel"/>
    <d v="2021-02-05T00:00:00"/>
    <x v="10"/>
    <x v="1"/>
    <n v="5124"/>
    <x v="3"/>
    <x v="9"/>
    <s v="512"/>
    <s v="Crédit Mutuel"/>
    <n v="86"/>
    <m/>
    <s v="TRANSPORT DE L'EST REGLEMENT FACTURE JANVIER 2018"/>
    <x v="0"/>
    <n v="706.8"/>
  </r>
  <r>
    <s v="CM"/>
    <s v="Crédit Mutuel"/>
    <d v="2021-02-19T00:00:00"/>
    <x v="10"/>
    <x v="1"/>
    <n v="5124"/>
    <x v="3"/>
    <x v="9"/>
    <s v="512"/>
    <s v="Crédit Mutuel"/>
    <n v="115"/>
    <s v="AC 896547"/>
    <s v="VIREMENT DE FONDS ORIGINE BP"/>
    <x v="388"/>
    <n v="0"/>
  </r>
  <r>
    <s v="CM"/>
    <s v="Crédit Mutuel"/>
    <d v="2021-02-19T00:00:00"/>
    <x v="10"/>
    <x v="1"/>
    <n v="580"/>
    <x v="3"/>
    <x v="8"/>
    <s v="580"/>
    <s v="Virements internes"/>
    <n v="115"/>
    <s v="AC 896547"/>
    <s v="VIREMENT DE FONDS ORIGINE BP"/>
    <x v="0"/>
    <n v="80000"/>
  </r>
  <r>
    <s v="CM"/>
    <s v="Crédit Mutuel"/>
    <d v="2021-02-28T00:00:00"/>
    <x v="10"/>
    <x v="1"/>
    <n v="60611"/>
    <x v="1"/>
    <x v="1"/>
    <s v="606"/>
    <s v="Electricité, Essence, Gaz"/>
    <n v="39"/>
    <s v="EDF 02/18"/>
    <s v="FORFAIT  ELECTRICITE FEVRIER 2018"/>
    <x v="821"/>
    <n v="0"/>
  </r>
  <r>
    <s v="CM"/>
    <s v="Crédit Mutuel"/>
    <d v="2021-02-28T00:00:00"/>
    <x v="10"/>
    <x v="1"/>
    <n v="445661"/>
    <x v="0"/>
    <x v="2"/>
    <s v="445"/>
    <s v="TVA déductible 20% Débits"/>
    <n v="39"/>
    <s v="EDF 02/18"/>
    <s v="FORFAIT  ELECTRICITE FEVRIER 2018"/>
    <x v="822"/>
    <n v="0"/>
  </r>
  <r>
    <s v="CM"/>
    <s v="Crédit Mutuel"/>
    <d v="2021-02-28T00:00:00"/>
    <x v="10"/>
    <x v="1"/>
    <n v="4456611"/>
    <x v="0"/>
    <x v="2"/>
    <s v="445"/>
    <s v="TVA déductible 5,5% Débits"/>
    <n v="39"/>
    <s v="EDF 02/18"/>
    <s v="FORFAIT  ELECTRICITE FEVRIER 2018"/>
    <x v="761"/>
    <n v="0"/>
  </r>
  <r>
    <s v="CM"/>
    <s v="Crédit Mutuel"/>
    <d v="2021-02-28T00:00:00"/>
    <x v="10"/>
    <x v="1"/>
    <n v="5124"/>
    <x v="3"/>
    <x v="9"/>
    <s v="512"/>
    <s v="Crédit Mutuel"/>
    <n v="39"/>
    <s v="EDF 02/18"/>
    <s v="FORFAIT  ELECTRICITE FEVRIER 2018"/>
    <x v="0"/>
    <n v="206.95"/>
  </r>
  <r>
    <s v="CM"/>
    <s v="Crédit Mutuel"/>
    <d v="2021-03-05T00:00:00"/>
    <x v="11"/>
    <x v="1"/>
    <s v="401THOMSON"/>
    <x v="0"/>
    <x v="0"/>
    <s v="401"/>
    <s v="THOMSON FRANCE"/>
    <n v="57"/>
    <s v="THOMSON FRANCE RGLT FA 0040"/>
    <s v="THOMSON FRANCE RGLT FA 0040"/>
    <x v="826"/>
    <n v="0"/>
  </r>
  <r>
    <s v="CM"/>
    <s v="Crédit Mutuel"/>
    <d v="2021-03-05T00:00:00"/>
    <x v="11"/>
    <x v="1"/>
    <n v="5124"/>
    <x v="3"/>
    <x v="9"/>
    <s v="512"/>
    <s v="Crédit Mutuel"/>
    <n v="57"/>
    <s v="THOMSON FRANCE RGLT FA 0040"/>
    <s v="THOMSON FRANCE RGLT FA 0040"/>
    <x v="0"/>
    <n v="18341.64"/>
  </r>
  <r>
    <s v="CM"/>
    <s v="Crédit Mutuel"/>
    <d v="2021-03-05T00:00:00"/>
    <x v="11"/>
    <x v="1"/>
    <s v="401ORANGE"/>
    <x v="0"/>
    <x v="0"/>
    <s v="401"/>
    <s v="ORANGE"/>
    <n v="87"/>
    <m/>
    <s v="ORANGE REGLEMENT ABONNEMENT FEVRIER 2018"/>
    <x v="827"/>
    <n v="0"/>
  </r>
  <r>
    <s v="CM"/>
    <s v="Crédit Mutuel"/>
    <d v="2021-03-05T00:00:00"/>
    <x v="11"/>
    <x v="1"/>
    <n v="5124"/>
    <x v="3"/>
    <x v="9"/>
    <s v="512"/>
    <s v="Crédit Mutuel"/>
    <n v="87"/>
    <m/>
    <s v="ORANGE REGLEMENT ABONNEMENT FEVRIER 2018"/>
    <x v="0"/>
    <n v="295.2"/>
  </r>
  <r>
    <s v="CM"/>
    <s v="Crédit Mutuel"/>
    <d v="2021-03-06T00:00:00"/>
    <x v="11"/>
    <x v="1"/>
    <s v="401TRANSPORTS"/>
    <x v="0"/>
    <x v="0"/>
    <s v="401"/>
    <s v="TRANSPORT DE L'EST"/>
    <n v="88"/>
    <m/>
    <s v="TRANSPORT DE L'EST REGLEMENT FACTURE FEVIER 2018"/>
    <x v="828"/>
    <n v="0"/>
  </r>
  <r>
    <s v="CM"/>
    <s v="Crédit Mutuel"/>
    <d v="2021-03-06T00:00:00"/>
    <x v="11"/>
    <x v="1"/>
    <n v="5124"/>
    <x v="3"/>
    <x v="9"/>
    <s v="512"/>
    <s v="Crédit Mutuel"/>
    <n v="88"/>
    <m/>
    <s v="TRANSPORT DE L'EST REGLEMENT FACTURE FEVIER 2018"/>
    <x v="0"/>
    <n v="733.68"/>
  </r>
  <r>
    <s v="CM"/>
    <s v="Crédit Mutuel"/>
    <d v="2021-03-09T00:00:00"/>
    <x v="11"/>
    <x v="1"/>
    <s v="411FAVERGES"/>
    <x v="0"/>
    <x v="12"/>
    <s v="411"/>
    <s v="ELECTRICITE FAVERGES"/>
    <n v="51"/>
    <s v="RE00050"/>
    <s v="ELECTRICITE FAVERGES RGLT FV 156"/>
    <x v="0"/>
    <n v="14913"/>
  </r>
  <r>
    <s v="CM"/>
    <s v="Crédit Mutuel"/>
    <d v="2021-03-09T00:00:00"/>
    <x v="11"/>
    <x v="1"/>
    <n v="5124"/>
    <x v="3"/>
    <x v="9"/>
    <s v="512"/>
    <s v="Crédit Mutuel"/>
    <n v="51"/>
    <s v="RE00050"/>
    <s v="ELECTRICITE FAVERGES RGLT FV 156"/>
    <x v="829"/>
    <n v="0"/>
  </r>
  <r>
    <s v="CM"/>
    <s v="Crédit Mutuel"/>
    <d v="2021-03-17T00:00:00"/>
    <x v="11"/>
    <x v="1"/>
    <s v="401BOSE"/>
    <x v="0"/>
    <x v="0"/>
    <s v="401"/>
    <s v="BOSE BELGIQUE"/>
    <n v="58"/>
    <s v="BOSE BELGIQUE RGLT FA 0047"/>
    <s v="BOSE BELGIQUE RGLT FA 0047"/>
    <x v="314"/>
    <n v="0"/>
  </r>
  <r>
    <s v="CM"/>
    <s v="Crédit Mutuel"/>
    <d v="2021-03-17T00:00:00"/>
    <x v="11"/>
    <x v="1"/>
    <n v="5124"/>
    <x v="3"/>
    <x v="9"/>
    <s v="512"/>
    <s v="Crédit Mutuel"/>
    <n v="58"/>
    <s v="BOSE BELGIQUE RGLT FA 0047"/>
    <s v="BOSE BELGIQUE RGLT FA 0047"/>
    <x v="0"/>
    <n v="21047"/>
  </r>
  <r>
    <s v="CM"/>
    <s v="Crédit Mutuel"/>
    <d v="2021-03-28T00:00:00"/>
    <x v="11"/>
    <x v="1"/>
    <s v="411EURL"/>
    <x v="0"/>
    <x v="12"/>
    <s v="411"/>
    <s v="LA GRANGE SONORE"/>
    <n v="52"/>
    <s v="RE00053"/>
    <s v="LA GRANDE SONORE RGLT FV 164"/>
    <x v="0"/>
    <n v="4928.26"/>
  </r>
  <r>
    <s v="CM"/>
    <s v="Crédit Mutuel"/>
    <d v="2021-03-28T00:00:00"/>
    <x v="11"/>
    <x v="1"/>
    <n v="5124"/>
    <x v="3"/>
    <x v="9"/>
    <s v="512"/>
    <s v="Crédit Mutuel"/>
    <n v="52"/>
    <s v="RE00053"/>
    <s v="LA GRANDE SONORE RGLT FV 164"/>
    <x v="830"/>
    <n v="0"/>
  </r>
  <r>
    <s v="CM"/>
    <s v="Crédit Mutuel"/>
    <d v="2021-03-30T00:00:00"/>
    <x v="11"/>
    <x v="1"/>
    <n v="60611"/>
    <x v="1"/>
    <x v="1"/>
    <s v="606"/>
    <s v="Electricité, Essence, Gaz"/>
    <n v="39"/>
    <s v="EDF 03/18"/>
    <s v="FORFAIT ELECTRICITE MARS 2018"/>
    <x v="821"/>
    <n v="0"/>
  </r>
  <r>
    <s v="CM"/>
    <s v="Crédit Mutuel"/>
    <d v="2021-03-30T00:00:00"/>
    <x v="11"/>
    <x v="1"/>
    <n v="445661"/>
    <x v="0"/>
    <x v="2"/>
    <s v="445"/>
    <s v="TVA déductible 20% Débits"/>
    <n v="39"/>
    <s v="EDF 03/18"/>
    <s v="FORFAIT ELECTRICITE MARS 2018"/>
    <x v="822"/>
    <n v="0"/>
  </r>
  <r>
    <s v="CM"/>
    <s v="Crédit Mutuel"/>
    <d v="2021-03-30T00:00:00"/>
    <x v="11"/>
    <x v="1"/>
    <n v="4456611"/>
    <x v="0"/>
    <x v="2"/>
    <s v="445"/>
    <s v="TVA déductible 5,5% Débits"/>
    <n v="39"/>
    <s v="EDF 03/18"/>
    <s v="FORFAIT ELECTRICITE MARS 2018"/>
    <x v="761"/>
    <n v="0"/>
  </r>
  <r>
    <s v="CM"/>
    <s v="Crédit Mutuel"/>
    <d v="2021-03-30T00:00:00"/>
    <x v="11"/>
    <x v="1"/>
    <n v="5124"/>
    <x v="3"/>
    <x v="9"/>
    <s v="512"/>
    <s v="Crédit Mutuel"/>
    <n v="39"/>
    <s v="EDF 03/18"/>
    <s v="FORFAIT ELECTRICITE MARS 2018"/>
    <x v="0"/>
    <n v="206.95"/>
  </r>
  <r>
    <s v="CM"/>
    <s v="Crédit Mutuel"/>
    <d v="2021-03-31T00:00:00"/>
    <x v="11"/>
    <x v="1"/>
    <n v="6278"/>
    <x v="1"/>
    <x v="5"/>
    <s v="627"/>
    <s v="Autres frais et commissions sur prestations de services"/>
    <n v="92"/>
    <s v="AP 366542"/>
    <s v="FRAIS TENUE DE COMPTE MARS 2018"/>
    <x v="831"/>
    <n v="0"/>
  </r>
  <r>
    <s v="CM"/>
    <s v="Crédit Mutuel"/>
    <d v="2021-03-31T00:00:00"/>
    <x v="11"/>
    <x v="1"/>
    <n v="445661"/>
    <x v="0"/>
    <x v="2"/>
    <s v="445"/>
    <s v="TVA déductible 20% Débits"/>
    <n v="92"/>
    <s v="AP 366542"/>
    <s v="FRAIS TENUE DE COMPTE MARS 2018"/>
    <x v="832"/>
    <n v="0"/>
  </r>
  <r>
    <s v="CM"/>
    <s v="Crédit Mutuel"/>
    <d v="2021-03-31T00:00:00"/>
    <x v="11"/>
    <x v="1"/>
    <n v="5124"/>
    <x v="3"/>
    <x v="9"/>
    <s v="512"/>
    <s v="Crédit Mutuel"/>
    <n v="92"/>
    <s v="AP 366542"/>
    <s v="FRAIS TENUE DE COMPTE MARS 2018"/>
    <x v="0"/>
    <n v="49.2"/>
  </r>
  <r>
    <s v="OD"/>
    <s v="Opérations diverses"/>
    <d v="2020-04-01T00:00:00"/>
    <x v="0"/>
    <x v="0"/>
    <n v="45615"/>
    <x v="0"/>
    <x v="11"/>
    <s v="456"/>
    <s v="Apports en numéraire"/>
    <n v="1"/>
    <s v="OD 01"/>
    <s v="BELLANGER PROMESSES D'APPORTS"/>
    <x v="833"/>
    <n v="0"/>
  </r>
  <r>
    <s v="OD"/>
    <s v="Opérations diverses"/>
    <d v="2020-04-01T00:00:00"/>
    <x v="0"/>
    <x v="0"/>
    <n v="45615"/>
    <x v="0"/>
    <x v="11"/>
    <s v="456"/>
    <s v="Apports en numéraire"/>
    <n v="1"/>
    <s v="OD 01"/>
    <s v="LEFEVRE PROMESSE D'APPORT"/>
    <x v="347"/>
    <n v="0"/>
  </r>
  <r>
    <s v="OD"/>
    <s v="Opérations diverses"/>
    <d v="2020-04-01T00:00:00"/>
    <x v="0"/>
    <x v="0"/>
    <n v="45615"/>
    <x v="0"/>
    <x v="11"/>
    <s v="456"/>
    <s v="Apports en numéraire"/>
    <n v="1"/>
    <s v="OD 01"/>
    <s v="BOE PROMESSE D'APPORT"/>
    <x v="4"/>
    <n v="0"/>
  </r>
  <r>
    <s v="OD"/>
    <s v="Opérations diverses"/>
    <d v="2020-04-01T00:00:00"/>
    <x v="0"/>
    <x v="0"/>
    <n v="45615"/>
    <x v="0"/>
    <x v="11"/>
    <s v="456"/>
    <s v="Apports en numéraire"/>
    <n v="1"/>
    <s v="OD 01"/>
    <s v="PARMENTIER PROMESSE D'APPORT"/>
    <x v="107"/>
    <n v="0"/>
  </r>
  <r>
    <s v="OD"/>
    <s v="Opérations diverses"/>
    <d v="2020-04-01T00:00:00"/>
    <x v="0"/>
    <x v="0"/>
    <n v="45615"/>
    <x v="0"/>
    <x v="11"/>
    <s v="456"/>
    <s v="Apports en numéraire"/>
    <n v="1"/>
    <s v="OD 01"/>
    <s v="ZIMMERMANN PROMESSE D'APPORT"/>
    <x v="834"/>
    <n v="0"/>
  </r>
  <r>
    <s v="OD"/>
    <s v="Opérations diverses"/>
    <d v="2020-04-01T00:00:00"/>
    <x v="0"/>
    <x v="0"/>
    <n v="45615"/>
    <x v="0"/>
    <x v="11"/>
    <s v="456"/>
    <s v="Apports en numéraire"/>
    <n v="1"/>
    <s v="OD 01"/>
    <s v="BERTINIAC PROMESSE D'APPORT"/>
    <x v="835"/>
    <n v="0"/>
  </r>
  <r>
    <s v="OD"/>
    <s v="Opérations diverses"/>
    <d v="2020-04-01T00:00:00"/>
    <x v="0"/>
    <x v="0"/>
    <n v="45615"/>
    <x v="0"/>
    <x v="11"/>
    <s v="456"/>
    <s v="Apports en numéraire"/>
    <n v="1"/>
    <s v="OD 01"/>
    <s v="DORNIER PROMESSE D'APPORT"/>
    <x v="104"/>
    <n v="0"/>
  </r>
  <r>
    <s v="OD"/>
    <s v="Opérations diverses"/>
    <d v="2020-04-01T00:00:00"/>
    <x v="0"/>
    <x v="0"/>
    <n v="45615"/>
    <x v="0"/>
    <x v="11"/>
    <s v="456"/>
    <s v="Apports en numéraire"/>
    <n v="1"/>
    <s v="OD 01"/>
    <s v="VAIMIGERE PROMESSE D'APPORT"/>
    <x v="104"/>
    <n v="0"/>
  </r>
  <r>
    <s v="OD"/>
    <s v="Opérations diverses"/>
    <d v="2020-04-01T00:00:00"/>
    <x v="0"/>
    <x v="0"/>
    <n v="1012"/>
    <x v="4"/>
    <x v="19"/>
    <s v="101"/>
    <s v="Capital souscrit - appelé, non versé"/>
    <n v="1"/>
    <s v="OD 01"/>
    <s v="PROMESSES APPORTS NUMERAIRES"/>
    <x v="0"/>
    <n v="250000"/>
  </r>
  <r>
    <s v="OD"/>
    <s v="Opérations diverses"/>
    <d v="2020-04-03T00:00:00"/>
    <x v="0"/>
    <x v="0"/>
    <n v="4671"/>
    <x v="0"/>
    <x v="4"/>
    <s v="467"/>
    <s v="MAITRE LEGRAND NOTAIRE"/>
    <n v="2"/>
    <s v="OD 02"/>
    <s v="VERSEMENT APPORT BELLANGER"/>
    <x v="833"/>
    <n v="0"/>
  </r>
  <r>
    <s v="OD"/>
    <s v="Opérations diverses"/>
    <d v="2020-04-03T00:00:00"/>
    <x v="0"/>
    <x v="0"/>
    <n v="45615"/>
    <x v="0"/>
    <x v="11"/>
    <s v="456"/>
    <s v="Apports en numéraire"/>
    <n v="2"/>
    <s v="OD 02"/>
    <s v="VERSEMENT APPORT BELLANGER"/>
    <x v="0"/>
    <n v="70000"/>
  </r>
  <r>
    <s v="OD"/>
    <s v="Opérations diverses"/>
    <d v="2020-04-03T00:00:00"/>
    <x v="0"/>
    <x v="0"/>
    <n v="4671"/>
    <x v="0"/>
    <x v="4"/>
    <s v="467"/>
    <s v="MAITRE LEGRAND NOTAIRE"/>
    <n v="3"/>
    <s v="OD 03"/>
    <s v="VERSEMENT APPORT LEFEVRE"/>
    <x v="347"/>
    <n v="0"/>
  </r>
  <r>
    <s v="OD"/>
    <s v="Opérations diverses"/>
    <d v="2020-04-03T00:00:00"/>
    <x v="0"/>
    <x v="0"/>
    <n v="45615"/>
    <x v="0"/>
    <x v="11"/>
    <s v="456"/>
    <s v="Apports en numéraire"/>
    <n v="3"/>
    <s v="OD 03"/>
    <s v="VERSEMENT APPORT LEFEVRE"/>
    <x v="0"/>
    <n v="50000"/>
  </r>
  <r>
    <s v="OD"/>
    <s v="Opérations diverses"/>
    <d v="2020-04-03T00:00:00"/>
    <x v="0"/>
    <x v="0"/>
    <n v="4671"/>
    <x v="0"/>
    <x v="4"/>
    <s v="467"/>
    <s v="MAITRE LEGRAND NOTAIRE"/>
    <n v="4"/>
    <s v="OD 04"/>
    <s v="VERSEMENT APPORT BOE"/>
    <x v="4"/>
    <n v="0"/>
  </r>
  <r>
    <s v="OD"/>
    <s v="Opérations diverses"/>
    <d v="2020-04-03T00:00:00"/>
    <x v="0"/>
    <x v="0"/>
    <n v="4671"/>
    <x v="0"/>
    <x v="4"/>
    <s v="467"/>
    <s v="MAITRE LEGRAND NOTAIRE"/>
    <n v="4"/>
    <s v="OD 04"/>
    <s v="VERSEMENT APPORT PARMENTIER"/>
    <x v="107"/>
    <n v="0"/>
  </r>
  <r>
    <s v="OD"/>
    <s v="Opérations diverses"/>
    <d v="2020-04-03T00:00:00"/>
    <x v="0"/>
    <x v="0"/>
    <n v="4671"/>
    <x v="0"/>
    <x v="4"/>
    <s v="467"/>
    <s v="MAITRE LEGRAND NOTAIRE"/>
    <n v="4"/>
    <s v="OD 04"/>
    <s v="VERSEMENT APPORT ZIMMERMANN"/>
    <x v="834"/>
    <n v="0"/>
  </r>
  <r>
    <s v="OD"/>
    <s v="Opérations diverses"/>
    <d v="2020-04-03T00:00:00"/>
    <x v="0"/>
    <x v="0"/>
    <n v="45615"/>
    <x v="0"/>
    <x v="11"/>
    <s v="456"/>
    <s v="Apports en numéraire"/>
    <n v="4"/>
    <s v="OD 04"/>
    <s v="VERSEMENT APPORT BOE"/>
    <x v="0"/>
    <n v="40000"/>
  </r>
  <r>
    <s v="OD"/>
    <s v="Opérations diverses"/>
    <d v="2020-04-03T00:00:00"/>
    <x v="0"/>
    <x v="0"/>
    <n v="45615"/>
    <x v="0"/>
    <x v="11"/>
    <s v="456"/>
    <s v="Apports en numéraire"/>
    <n v="4"/>
    <s v="OD 04"/>
    <s v="VERSEMENT APPORT PARMENTIER"/>
    <x v="0"/>
    <n v="30000"/>
  </r>
  <r>
    <s v="OD"/>
    <s v="Opérations diverses"/>
    <d v="2020-04-03T00:00:00"/>
    <x v="0"/>
    <x v="0"/>
    <n v="45615"/>
    <x v="0"/>
    <x v="11"/>
    <s v="456"/>
    <s v="Apports en numéraire"/>
    <n v="4"/>
    <s v="OD 04"/>
    <s v="VERSEMENT APPORT ZIMMERMANN"/>
    <x v="0"/>
    <n v="25000"/>
  </r>
  <r>
    <s v="OD"/>
    <s v="Opérations diverses"/>
    <d v="2020-04-04T00:00:00"/>
    <x v="0"/>
    <x v="0"/>
    <n v="4671"/>
    <x v="0"/>
    <x v="4"/>
    <s v="467"/>
    <s v="MAITRE LEGRAND NOTAIRE"/>
    <n v="5"/>
    <s v="OD 05"/>
    <s v="VERSEMENT APPORT BERTINIAC"/>
    <x v="835"/>
    <n v="0"/>
  </r>
  <r>
    <s v="OD"/>
    <s v="Opérations diverses"/>
    <d v="2020-04-04T00:00:00"/>
    <x v="0"/>
    <x v="0"/>
    <n v="4671"/>
    <x v="0"/>
    <x v="4"/>
    <s v="467"/>
    <s v="MAITRE LEGRAND NOTAIRE"/>
    <n v="5"/>
    <s v="OD 05"/>
    <s v="VERSEMENT APPORT VALMIGERE"/>
    <x v="104"/>
    <n v="0"/>
  </r>
  <r>
    <s v="OD"/>
    <s v="Opérations diverses"/>
    <d v="2020-04-04T00:00:00"/>
    <x v="0"/>
    <x v="0"/>
    <n v="4671"/>
    <x v="0"/>
    <x v="4"/>
    <s v="467"/>
    <s v="MAITRE LEGRAND NOTAIRE"/>
    <n v="5"/>
    <s v="OD 05"/>
    <s v="VERSEMENT APPORT DORNIER"/>
    <x v="104"/>
    <n v="0"/>
  </r>
  <r>
    <s v="OD"/>
    <s v="Opérations diverses"/>
    <d v="2020-04-04T00:00:00"/>
    <x v="0"/>
    <x v="0"/>
    <n v="45615"/>
    <x v="0"/>
    <x v="11"/>
    <s v="456"/>
    <s v="Apports en numéraire"/>
    <n v="5"/>
    <s v="OD 05"/>
    <s v="VERSEMENT APPORT BERTINIAC"/>
    <x v="0"/>
    <n v="15000"/>
  </r>
  <r>
    <s v="OD"/>
    <s v="Opérations diverses"/>
    <d v="2020-04-04T00:00:00"/>
    <x v="0"/>
    <x v="0"/>
    <n v="45615"/>
    <x v="0"/>
    <x v="11"/>
    <s v="456"/>
    <s v="Apports en numéraire"/>
    <n v="5"/>
    <s v="OD 05"/>
    <s v="VERSEMENT APPORT VALMIGERE"/>
    <x v="0"/>
    <n v="10000"/>
  </r>
  <r>
    <s v="OD"/>
    <s v="Opérations diverses"/>
    <d v="2020-04-04T00:00:00"/>
    <x v="0"/>
    <x v="0"/>
    <n v="45615"/>
    <x v="0"/>
    <x v="11"/>
    <s v="456"/>
    <s v="Apports en numéraire"/>
    <n v="5"/>
    <s v="OD 05"/>
    <s v="VERSEMENT APPORT DORNIER"/>
    <x v="0"/>
    <n v="10000"/>
  </r>
  <r>
    <s v="OD"/>
    <s v="Opérations diverses"/>
    <d v="2020-04-04T00:00:00"/>
    <x v="0"/>
    <x v="0"/>
    <n v="5121"/>
    <x v="3"/>
    <x v="9"/>
    <s v="512"/>
    <s v="Banque populaire - CC principal"/>
    <n v="6"/>
    <s v="OD 06"/>
    <s v="REVERSEMENT APPORTS NETS DE FRAIS"/>
    <x v="836"/>
    <n v="0"/>
  </r>
  <r>
    <s v="OD"/>
    <s v="Opérations diverses"/>
    <d v="2020-04-04T00:00:00"/>
    <x v="0"/>
    <x v="0"/>
    <n v="6226"/>
    <x v="1"/>
    <x v="5"/>
    <s v="622"/>
    <s v="Honoraires"/>
    <n v="6"/>
    <s v="OD 06"/>
    <s v="HONORAIRES NOTAIRE"/>
    <x v="37"/>
    <n v="0"/>
  </r>
  <r>
    <s v="OD"/>
    <s v="Opérations diverses"/>
    <d v="2020-04-04T00:00:00"/>
    <x v="0"/>
    <x v="0"/>
    <n v="445661"/>
    <x v="0"/>
    <x v="2"/>
    <s v="445"/>
    <s v="TVA déductible 20% Débits"/>
    <n v="6"/>
    <s v="OD 06"/>
    <s v="REVERSEMENT APPORTS NETS DE FRAIS"/>
    <x v="837"/>
    <n v="0"/>
  </r>
  <r>
    <s v="OD"/>
    <s v="Opérations diverses"/>
    <d v="2020-04-04T00:00:00"/>
    <x v="0"/>
    <x v="0"/>
    <n v="4671"/>
    <x v="0"/>
    <x v="4"/>
    <s v="467"/>
    <s v="MAITRE LEGRAND NOTAIRE"/>
    <n v="6"/>
    <s v="OD 06"/>
    <s v="REVERSEMENT APPORTS NETS DE FRAIS"/>
    <x v="0"/>
    <n v="250000"/>
  </r>
  <r>
    <s v="OD"/>
    <s v="Opérations diverses"/>
    <d v="2020-04-04T00:00:00"/>
    <x v="0"/>
    <x v="0"/>
    <n v="1012"/>
    <x v="4"/>
    <x v="19"/>
    <s v="101"/>
    <s v="Capital souscrit - appelé, non versé"/>
    <n v="7"/>
    <s v="OD 07"/>
    <s v="LEBERATION DES APPORTS"/>
    <x v="757"/>
    <n v="0"/>
  </r>
  <r>
    <s v="OD"/>
    <s v="Opérations diverses"/>
    <d v="2020-04-04T00:00:00"/>
    <x v="0"/>
    <x v="0"/>
    <n v="10131"/>
    <x v="4"/>
    <x v="19"/>
    <s v="101"/>
    <s v="Capital non amorti"/>
    <n v="7"/>
    <s v="OD 07"/>
    <s v="LEBERATION DES APPORTS"/>
    <x v="0"/>
    <n v="250000"/>
  </r>
  <r>
    <s v="OD"/>
    <s v="Opérations diverses"/>
    <d v="2020-04-30T00:00:00"/>
    <x v="0"/>
    <x v="0"/>
    <n v="445621"/>
    <x v="0"/>
    <x v="2"/>
    <s v="445"/>
    <s v="TVA sur immobilisations 20% Débits"/>
    <n v="60"/>
    <s v="TVA 2017/04"/>
    <s v="Déclaration de TVA AVRIL 2017 - TVA sur achats 20,00%"/>
    <x v="0"/>
    <n v="153044"/>
  </r>
  <r>
    <s v="OD"/>
    <s v="Opérations diverses"/>
    <d v="2020-04-30T00:00:00"/>
    <x v="0"/>
    <x v="0"/>
    <n v="44566"/>
    <x v="0"/>
    <x v="2"/>
    <s v="445"/>
    <s v="TVA sur autres biens et services"/>
    <n v="60"/>
    <s v="TVA 2017/04"/>
    <s v="Déclaration de TVA AVRIL 2017 - TVA sur achats 20,00%"/>
    <x v="0"/>
    <n v="4358.97"/>
  </r>
  <r>
    <s v="OD"/>
    <s v="Opérations diverses"/>
    <d v="2020-04-30T00:00:00"/>
    <x v="0"/>
    <x v="0"/>
    <n v="445661"/>
    <x v="0"/>
    <x v="2"/>
    <s v="445"/>
    <s v="TVA déductible 20% Débits"/>
    <n v="60"/>
    <s v="TVA 2017/04"/>
    <s v="Déclaration de TVA AVRIL 2017 - TVA sur achats 20,00%"/>
    <x v="0"/>
    <n v="32100.81"/>
  </r>
  <r>
    <s v="OD"/>
    <s v="Opérations diverses"/>
    <d v="2020-04-30T00:00:00"/>
    <x v="0"/>
    <x v="0"/>
    <n v="4456611"/>
    <x v="0"/>
    <x v="2"/>
    <s v="445"/>
    <s v="TVA déductible 5,5% Débits"/>
    <n v="60"/>
    <s v="TVA 2017/04"/>
    <s v="Déclaration de TVA AVRIL 2017 - TVA sur achats 5,50%"/>
    <x v="0"/>
    <n v="0.55000000000000004"/>
  </r>
  <r>
    <s v="OD"/>
    <s v="Opérations diverses"/>
    <d v="2020-04-30T00:00:00"/>
    <x v="0"/>
    <x v="0"/>
    <n v="44521"/>
    <x v="0"/>
    <x v="2"/>
    <s v="445"/>
    <s v="TVA due intracommunautaire (biens) 20%"/>
    <n v="60"/>
    <s v="TVA 2017/04"/>
    <s v="Déclaration de TVA AVRIL 2017 - TVA sur ventes 20,00%"/>
    <x v="2"/>
    <n v="0"/>
  </r>
  <r>
    <s v="OD"/>
    <s v="Opérations diverses"/>
    <d v="2020-04-30T00:00:00"/>
    <x v="0"/>
    <x v="0"/>
    <n v="445711"/>
    <x v="0"/>
    <x v="2"/>
    <s v="445"/>
    <s v="TVA collectée 20% Débits"/>
    <n v="60"/>
    <s v="TVA 2017/04"/>
    <s v="Déclaration de TVA AVRIL 2017 - TVA sur ventes 20,00%"/>
    <x v="838"/>
    <n v="0"/>
  </r>
  <r>
    <s v="OD"/>
    <s v="Opérations diverses"/>
    <d v="2020-04-30T00:00:00"/>
    <x v="0"/>
    <x v="0"/>
    <n v="658"/>
    <x v="1"/>
    <x v="20"/>
    <s v="658"/>
    <s v="Charges diverses de gestion courante"/>
    <n v="60"/>
    <s v="TVA 2017/04"/>
    <s v="Déclaration de TVA AVRIL 2017"/>
    <x v="839"/>
    <n v="0"/>
  </r>
  <r>
    <s v="OD"/>
    <s v="Opérations diverses"/>
    <d v="2020-04-30T00:00:00"/>
    <x v="0"/>
    <x v="0"/>
    <n v="44567"/>
    <x v="0"/>
    <x v="2"/>
    <s v="445"/>
    <s v="Crédit de TVA à reporter"/>
    <n v="60"/>
    <s v="TVA 2017/04"/>
    <s v="Déclaration de TVA AVRIL 2017"/>
    <x v="375"/>
    <n v="0"/>
  </r>
  <r>
    <s v="OD"/>
    <s v="Opérations diverses"/>
    <d v="2020-04-30T00:00:00"/>
    <x v="0"/>
    <x v="0"/>
    <n v="6411"/>
    <x v="1"/>
    <x v="21"/>
    <s v="641"/>
    <s v="Salaires, appointements"/>
    <n v="75"/>
    <s v="OS SAL 04/17"/>
    <s v="SALAIRES ET APPOINTEMENTS AVRIL 2017"/>
    <x v="840"/>
    <n v="0"/>
  </r>
  <r>
    <s v="OD"/>
    <s v="Opérations diverses"/>
    <d v="2020-04-30T00:00:00"/>
    <x v="0"/>
    <x v="0"/>
    <n v="6413"/>
    <x v="1"/>
    <x v="21"/>
    <s v="641"/>
    <s v="Primes et gratifications"/>
    <n v="75"/>
    <s v="OS SAL 04/17"/>
    <s v="PRILES ET COMMISSION SUR CA AVRIL 2017"/>
    <x v="841"/>
    <n v="0"/>
  </r>
  <r>
    <s v="OD"/>
    <s v="Opérations diverses"/>
    <d v="2020-04-30T00:00:00"/>
    <x v="0"/>
    <x v="0"/>
    <n v="421"/>
    <x v="0"/>
    <x v="13"/>
    <s v="421"/>
    <s v="Personnel - Rémunérations dues"/>
    <n v="75"/>
    <s v="OS SAL 04/17"/>
    <s v="BELLANGER SALAIRE AVRIL 2017"/>
    <x v="0"/>
    <n v="3603.6"/>
  </r>
  <r>
    <s v="OD"/>
    <s v="Opérations diverses"/>
    <d v="2020-04-30T00:00:00"/>
    <x v="0"/>
    <x v="0"/>
    <n v="421"/>
    <x v="0"/>
    <x v="13"/>
    <s v="421"/>
    <s v="Personnel - Rémunérations dues"/>
    <n v="75"/>
    <s v="OS SAL 04/17"/>
    <s v="BOURIEZ SALAIRE AVRIL 2017"/>
    <x v="0"/>
    <n v="2043.6"/>
  </r>
  <r>
    <s v="OD"/>
    <s v="Opérations diverses"/>
    <d v="2020-04-30T00:00:00"/>
    <x v="0"/>
    <x v="0"/>
    <n v="421"/>
    <x v="0"/>
    <x v="13"/>
    <s v="421"/>
    <s v="Personnel - Rémunérations dues"/>
    <n v="75"/>
    <s v="OS SAL 04/17"/>
    <s v="BOUVROT SALAIRE AVRIL 2017"/>
    <x v="0"/>
    <n v="1886.17"/>
  </r>
  <r>
    <s v="OD"/>
    <s v="Opérations diverses"/>
    <d v="2020-04-30T00:00:00"/>
    <x v="0"/>
    <x v="0"/>
    <n v="421"/>
    <x v="0"/>
    <x v="13"/>
    <s v="421"/>
    <s v="Personnel - Rémunérations dues"/>
    <n v="75"/>
    <s v="OS SAL 04/17"/>
    <s v="CHARRIER SALAIRE AVRIL 2017"/>
    <x v="0"/>
    <n v="981.62"/>
  </r>
  <r>
    <s v="OD"/>
    <s v="Opérations diverses"/>
    <d v="2020-04-30T00:00:00"/>
    <x v="0"/>
    <x v="0"/>
    <n v="421"/>
    <x v="0"/>
    <x v="13"/>
    <s v="421"/>
    <s v="Personnel - Rémunérations dues"/>
    <n v="75"/>
    <s v="OS SAL 04/17"/>
    <s v="CLEMENT SALAIRE AVRIL 2017"/>
    <x v="0"/>
    <n v="2698.8"/>
  </r>
  <r>
    <s v="OD"/>
    <s v="Opérations diverses"/>
    <d v="2020-04-30T00:00:00"/>
    <x v="0"/>
    <x v="0"/>
    <n v="421"/>
    <x v="0"/>
    <x v="13"/>
    <s v="421"/>
    <s v="Personnel - Rémunérations dues"/>
    <n v="75"/>
    <s v="OS SAL 04/17"/>
    <s v="DEMERLEY SALAIRE AVRIL 2017"/>
    <x v="0"/>
    <n v="1677.21"/>
  </r>
  <r>
    <s v="OD"/>
    <s v="Opérations diverses"/>
    <d v="2020-04-30T00:00:00"/>
    <x v="0"/>
    <x v="0"/>
    <n v="421"/>
    <x v="0"/>
    <x v="13"/>
    <s v="421"/>
    <s v="Personnel - Rémunérations dues"/>
    <n v="75"/>
    <s v="OS SAL 04/17"/>
    <s v="FABRE SALAIRE AVRIL 2017"/>
    <x v="0"/>
    <n v="2172.81"/>
  </r>
  <r>
    <s v="OD"/>
    <s v="Opérations diverses"/>
    <d v="2020-04-30T00:00:00"/>
    <x v="0"/>
    <x v="0"/>
    <n v="421"/>
    <x v="0"/>
    <x v="13"/>
    <s v="421"/>
    <s v="Personnel - Rémunérations dues"/>
    <n v="75"/>
    <s v="OS SAL 04/17"/>
    <s v="FREMONT SALAIRE AVRIL 2017"/>
    <x v="0"/>
    <n v="1674.66"/>
  </r>
  <r>
    <s v="OD"/>
    <s v="Opérations diverses"/>
    <d v="2020-04-30T00:00:00"/>
    <x v="0"/>
    <x v="0"/>
    <n v="421"/>
    <x v="0"/>
    <x v="13"/>
    <s v="421"/>
    <s v="Personnel - Rémunérations dues"/>
    <n v="75"/>
    <s v="OS SAL 04/17"/>
    <s v="LECOUVREUR SALAIRE AVRIL 2017"/>
    <x v="0"/>
    <n v="3042"/>
  </r>
  <r>
    <s v="OD"/>
    <s v="Opérations diverses"/>
    <d v="2020-04-30T00:00:00"/>
    <x v="0"/>
    <x v="0"/>
    <n v="421"/>
    <x v="0"/>
    <x v="13"/>
    <s v="421"/>
    <s v="Personnel - Rémunérations dues"/>
    <n v="75"/>
    <s v="OS SAL 04/17"/>
    <s v="SCHULLER SALAIRE AVRIL 2017"/>
    <x v="0"/>
    <n v="2964"/>
  </r>
  <r>
    <s v="OD"/>
    <s v="Opérations diverses"/>
    <d v="2020-04-30T00:00:00"/>
    <x v="0"/>
    <x v="0"/>
    <n v="431"/>
    <x v="0"/>
    <x v="15"/>
    <s v="431"/>
    <s v="Sécurité sociale"/>
    <n v="75"/>
    <s v="OS SAL 04/17"/>
    <s v="URSSAF COT SALARIALES AVRIL 2017"/>
    <x v="0"/>
    <n v="4082.34"/>
  </r>
  <r>
    <s v="OD"/>
    <s v="Opérations diverses"/>
    <d v="2020-04-30T00:00:00"/>
    <x v="0"/>
    <x v="0"/>
    <n v="4373"/>
    <x v="0"/>
    <x v="15"/>
    <s v="437"/>
    <s v="Caisses Retraites"/>
    <n v="75"/>
    <s v="OS SAL 04/17"/>
    <s v="CAISSE RC NON CADRE COT SALARIALE AVRIL 2017"/>
    <x v="0"/>
    <n v="1399.66"/>
  </r>
  <r>
    <s v="OD"/>
    <s v="Opérations diverses"/>
    <d v="2020-04-30T00:00:00"/>
    <x v="0"/>
    <x v="0"/>
    <n v="4373"/>
    <x v="0"/>
    <x v="15"/>
    <s v="437"/>
    <s v="Caisses Retraites"/>
    <n v="75"/>
    <s v="OS SAL 04/17"/>
    <s v="CAISE RC CADRE COT SALARIALES AVRIL 2017"/>
    <x v="0"/>
    <n v="933.12"/>
  </r>
  <r>
    <s v="OD"/>
    <s v="Opérations diverses"/>
    <d v="2020-04-30T00:00:00"/>
    <x v="0"/>
    <x v="0"/>
    <n v="6451"/>
    <x v="1"/>
    <x v="21"/>
    <s v="645"/>
    <s v="Cotisations à l'URSSAF"/>
    <n v="77"/>
    <s v="OD CSP 04/17"/>
    <s v="COTISATIONS PATRONLES URSSAF AVRIL 2017"/>
    <x v="842"/>
    <n v="0"/>
  </r>
  <r>
    <s v="OD"/>
    <s v="Opérations diverses"/>
    <d v="2020-04-30T00:00:00"/>
    <x v="0"/>
    <x v="0"/>
    <n v="6453"/>
    <x v="1"/>
    <x v="21"/>
    <s v="645"/>
    <s v="Cotisations aux caisses de retraites"/>
    <n v="77"/>
    <s v="OD CSP 04/17"/>
    <s v="COTISATIONS PATRONLES RC AVRIL 2017"/>
    <x v="843"/>
    <n v="0"/>
  </r>
  <r>
    <s v="OD"/>
    <s v="Opérations diverses"/>
    <d v="2020-04-30T00:00:00"/>
    <x v="0"/>
    <x v="0"/>
    <n v="431"/>
    <x v="0"/>
    <x v="15"/>
    <s v="431"/>
    <s v="Sécurité sociale"/>
    <n v="77"/>
    <s v="OD CSP 04/17"/>
    <s v="COTISATIONS PATRONLES URSSAF AVRIL 2017"/>
    <x v="0"/>
    <n v="8223"/>
  </r>
  <r>
    <s v="OD"/>
    <s v="Opérations diverses"/>
    <d v="2020-04-30T00:00:00"/>
    <x v="0"/>
    <x v="0"/>
    <n v="4373"/>
    <x v="0"/>
    <x v="15"/>
    <s v="437"/>
    <s v="Caisses Retraites"/>
    <n v="77"/>
    <s v="OD CSP 04/17"/>
    <s v="COTISATIONS PATRONLES RC AVRIL 2017"/>
    <x v="0"/>
    <n v="1793.32"/>
  </r>
  <r>
    <s v="OD"/>
    <s v="Opérations diverses"/>
    <d v="2020-05-31T00:00:00"/>
    <x v="1"/>
    <x v="0"/>
    <n v="445621"/>
    <x v="0"/>
    <x v="2"/>
    <s v="445"/>
    <s v="TVA sur immobilisations 20% Débits"/>
    <n v="62"/>
    <s v="CA2 2017/05"/>
    <s v="Déclaration de TVA MAI 2017 - TVA sur achats 20,00%"/>
    <x v="0"/>
    <n v="3851.2"/>
  </r>
  <r>
    <s v="OD"/>
    <s v="Opérations diverses"/>
    <d v="2020-05-31T00:00:00"/>
    <x v="1"/>
    <x v="0"/>
    <n v="445661"/>
    <x v="0"/>
    <x v="2"/>
    <s v="445"/>
    <s v="TVA déductible 20% Débits"/>
    <n v="62"/>
    <s v="CA2 2017/05"/>
    <s v="Déclaration de TVA MAI 2017 - TVA sur achats 20,00%"/>
    <x v="0"/>
    <n v="32671.3"/>
  </r>
  <r>
    <s v="OD"/>
    <s v="Opérations diverses"/>
    <d v="2020-05-31T00:00:00"/>
    <x v="1"/>
    <x v="0"/>
    <n v="4456611"/>
    <x v="0"/>
    <x v="2"/>
    <s v="445"/>
    <s v="TVA déductible 5,5% Débits"/>
    <n v="62"/>
    <s v="CA2 2017/05"/>
    <s v="Déclaration de TVA MAI 2017 - TVA sur achats 5,50%"/>
    <x v="0"/>
    <n v="0.55000000000000004"/>
  </r>
  <r>
    <s v="OD"/>
    <s v="Opérations diverses"/>
    <d v="2020-05-31T00:00:00"/>
    <x v="1"/>
    <x v="0"/>
    <n v="4456613"/>
    <x v="0"/>
    <x v="2"/>
    <s v="445"/>
    <s v="TVA déductible 10% Débits"/>
    <n v="62"/>
    <s v="CA2 2017/05"/>
    <s v="Déclaration de TVA MAI 2017 - TVA sur achats 10,00%"/>
    <x v="0"/>
    <n v="6.8"/>
  </r>
  <r>
    <s v="OD"/>
    <s v="Opérations diverses"/>
    <d v="2020-05-31T00:00:00"/>
    <x v="1"/>
    <x v="0"/>
    <n v="445711"/>
    <x v="0"/>
    <x v="2"/>
    <s v="445"/>
    <s v="TVA collectée 20% Débits"/>
    <n v="62"/>
    <s v="CA2 2017/05"/>
    <s v="Déclaration de TVA MAI 2017 - TVA sur ventes 20,00%"/>
    <x v="844"/>
    <n v="0"/>
  </r>
  <r>
    <s v="OD"/>
    <s v="Opérations diverses"/>
    <d v="2020-05-31T00:00:00"/>
    <x v="1"/>
    <x v="0"/>
    <n v="758"/>
    <x v="5"/>
    <x v="22"/>
    <s v="758"/>
    <s v="Produits divers de gestion courante"/>
    <n v="62"/>
    <s v="CA2 2017/05"/>
    <s v="Déclaration de TVA MAI 2017"/>
    <x v="0"/>
    <n v="0.21"/>
  </r>
  <r>
    <s v="OD"/>
    <s v="Opérations diverses"/>
    <d v="2020-05-31T00:00:00"/>
    <x v="1"/>
    <x v="0"/>
    <n v="445511"/>
    <x v="0"/>
    <x v="2"/>
    <s v="445"/>
    <s v="TVA à décaisser en France"/>
    <n v="62"/>
    <s v="CA2 2017/05"/>
    <s v="Déclaration de TVA MAI 2017"/>
    <x v="0"/>
    <n v="4197"/>
  </r>
  <r>
    <s v="OD"/>
    <s v="Opérations diverses"/>
    <d v="2020-05-31T00:00:00"/>
    <x v="1"/>
    <x v="0"/>
    <n v="6411"/>
    <x v="1"/>
    <x v="21"/>
    <s v="641"/>
    <s v="Salaires, appointements"/>
    <n v="75"/>
    <s v="OS SAL 05/17"/>
    <s v="SALAIRES ET APPOINTEMENTS MAI 2017"/>
    <x v="845"/>
    <n v="0"/>
  </r>
  <r>
    <s v="OD"/>
    <s v="Opérations diverses"/>
    <d v="2020-05-31T00:00:00"/>
    <x v="1"/>
    <x v="0"/>
    <n v="6413"/>
    <x v="1"/>
    <x v="21"/>
    <s v="641"/>
    <s v="Primes et gratifications"/>
    <n v="75"/>
    <s v="OS SAL 05/17"/>
    <s v="PRIMES ET  COMMISSIONS SUR CA MAI 2017"/>
    <x v="846"/>
    <n v="0"/>
  </r>
  <r>
    <s v="OD"/>
    <s v="Opérations diverses"/>
    <d v="2020-05-31T00:00:00"/>
    <x v="1"/>
    <x v="0"/>
    <n v="421"/>
    <x v="0"/>
    <x v="13"/>
    <s v="421"/>
    <s v="Personnel - Rémunérations dues"/>
    <n v="75"/>
    <s v="OS SAL 05/17"/>
    <s v="BALLAHI SALAIRE MAI 2017"/>
    <x v="0"/>
    <n v="1294.8"/>
  </r>
  <r>
    <s v="OD"/>
    <s v="Opérations diverses"/>
    <d v="2020-05-31T00:00:00"/>
    <x v="1"/>
    <x v="0"/>
    <n v="421"/>
    <x v="0"/>
    <x v="13"/>
    <s v="421"/>
    <s v="Personnel - Rémunérations dues"/>
    <n v="75"/>
    <s v="OS SAL 05/17"/>
    <s v="BELLANGER SALAIRE MAI 2017"/>
    <x v="0"/>
    <n v="3603.6"/>
  </r>
  <r>
    <s v="OD"/>
    <s v="Opérations diverses"/>
    <d v="2020-05-31T00:00:00"/>
    <x v="1"/>
    <x v="0"/>
    <n v="421"/>
    <x v="0"/>
    <x v="13"/>
    <s v="421"/>
    <s v="Personnel - Rémunérations dues"/>
    <n v="75"/>
    <s v="OS SAL 05/17"/>
    <s v="BOURIEZ SALAIRE MAI2017"/>
    <x v="0"/>
    <n v="2043.6"/>
  </r>
  <r>
    <s v="OD"/>
    <s v="Opérations diverses"/>
    <d v="2020-05-31T00:00:00"/>
    <x v="1"/>
    <x v="0"/>
    <n v="421"/>
    <x v="0"/>
    <x v="13"/>
    <s v="421"/>
    <s v="Personnel - Rémunérations dues"/>
    <n v="75"/>
    <s v="OS SAL 05/17"/>
    <s v="BOUVROT SALAIRE MAI 2017"/>
    <x v="0"/>
    <n v="1782.72"/>
  </r>
  <r>
    <s v="OD"/>
    <s v="Opérations diverses"/>
    <d v="2020-05-31T00:00:00"/>
    <x v="1"/>
    <x v="0"/>
    <n v="421"/>
    <x v="0"/>
    <x v="13"/>
    <s v="421"/>
    <s v="Personnel - Rémunérations dues"/>
    <n v="75"/>
    <s v="OS SAL 05/17"/>
    <s v="CHARRIER SALAIRE MAI 2017"/>
    <x v="0"/>
    <n v="1760.06"/>
  </r>
  <r>
    <s v="OD"/>
    <s v="Opérations diverses"/>
    <d v="2020-05-31T00:00:00"/>
    <x v="1"/>
    <x v="0"/>
    <n v="421"/>
    <x v="0"/>
    <x v="13"/>
    <s v="421"/>
    <s v="Personnel - Rémunérations dues"/>
    <n v="75"/>
    <s v="OS SAL 05/17"/>
    <s v="CLEMENT SALAIRE MAI 2017"/>
    <x v="0"/>
    <n v="2698.8"/>
  </r>
  <r>
    <s v="OD"/>
    <s v="Opérations diverses"/>
    <d v="2020-05-31T00:00:00"/>
    <x v="1"/>
    <x v="0"/>
    <n v="421"/>
    <x v="0"/>
    <x v="13"/>
    <s v="421"/>
    <s v="Personnel - Rémunérations dues"/>
    <n v="75"/>
    <s v="OS SAL 05/17"/>
    <s v="DEMERLEY SALAIRE MAI 2017"/>
    <x v="0"/>
    <n v="1729.71"/>
  </r>
  <r>
    <s v="OD"/>
    <s v="Opérations diverses"/>
    <d v="2020-05-31T00:00:00"/>
    <x v="1"/>
    <x v="0"/>
    <n v="421"/>
    <x v="0"/>
    <x v="13"/>
    <s v="421"/>
    <s v="Personnel - Rémunérations dues"/>
    <n v="75"/>
    <s v="OS SAL 05/17"/>
    <s v="ESSAIDI SALAIRE MAI 2017"/>
    <x v="0"/>
    <n v="1357.2"/>
  </r>
  <r>
    <s v="OD"/>
    <s v="Opérations diverses"/>
    <d v="2020-05-31T00:00:00"/>
    <x v="1"/>
    <x v="0"/>
    <n v="421"/>
    <x v="0"/>
    <x v="13"/>
    <s v="421"/>
    <s v="Personnel - Rémunérations dues"/>
    <n v="75"/>
    <s v="OS SAL 05/17"/>
    <s v="FABRE SALAIRE MAI 2017"/>
    <x v="0"/>
    <n v="1605.19"/>
  </r>
  <r>
    <s v="OD"/>
    <s v="Opérations diverses"/>
    <d v="2020-05-31T00:00:00"/>
    <x v="1"/>
    <x v="0"/>
    <n v="421"/>
    <x v="0"/>
    <x v="13"/>
    <s v="421"/>
    <s v="Personnel - Rémunérations dues"/>
    <n v="75"/>
    <s v="OS SAL 05/17"/>
    <s v="FREMONT SALAIRE MAI 2017"/>
    <x v="0"/>
    <n v="4187.78"/>
  </r>
  <r>
    <s v="OD"/>
    <s v="Opérations diverses"/>
    <d v="2020-05-31T00:00:00"/>
    <x v="1"/>
    <x v="0"/>
    <n v="421"/>
    <x v="0"/>
    <x v="13"/>
    <s v="421"/>
    <s v="Personnel - Rémunérations dues"/>
    <n v="75"/>
    <s v="OS SAL 05/17"/>
    <s v="LECOUVREUR SALAIRE MAI 2017"/>
    <x v="0"/>
    <n v="3042"/>
  </r>
  <r>
    <s v="OD"/>
    <s v="Opérations diverses"/>
    <d v="2020-05-31T00:00:00"/>
    <x v="1"/>
    <x v="0"/>
    <n v="421"/>
    <x v="0"/>
    <x v="13"/>
    <s v="421"/>
    <s v="Personnel - Rémunérations dues"/>
    <n v="75"/>
    <s v="OS SAL 05/17"/>
    <s v="LEDOGAR SALAIRE MAI 2017"/>
    <x v="0"/>
    <n v="1287"/>
  </r>
  <r>
    <s v="OD"/>
    <s v="Opérations diverses"/>
    <d v="2020-05-31T00:00:00"/>
    <x v="1"/>
    <x v="0"/>
    <n v="421"/>
    <x v="0"/>
    <x v="13"/>
    <s v="421"/>
    <s v="Personnel - Rémunérations dues"/>
    <n v="75"/>
    <s v="OS SAL 05/17"/>
    <s v="LEDUC SALAIRE MAI 2017"/>
    <x v="0"/>
    <n v="1874.94"/>
  </r>
  <r>
    <s v="OD"/>
    <s v="Opérations diverses"/>
    <d v="2020-05-31T00:00:00"/>
    <x v="1"/>
    <x v="0"/>
    <n v="421"/>
    <x v="0"/>
    <x v="13"/>
    <s v="421"/>
    <s v="Personnel - Rémunérations dues"/>
    <n v="75"/>
    <s v="OS SAL 05/17"/>
    <s v="MEYER SALAIRE MAI 2017"/>
    <x v="0"/>
    <n v="1326"/>
  </r>
  <r>
    <s v="OD"/>
    <s v="Opérations diverses"/>
    <d v="2020-05-31T00:00:00"/>
    <x v="1"/>
    <x v="0"/>
    <n v="421"/>
    <x v="0"/>
    <x v="13"/>
    <s v="421"/>
    <s v="Personnel - Rémunérations dues"/>
    <n v="75"/>
    <s v="OS SAL 05/17"/>
    <s v="SCHULLER SALAIRE MAI 2017"/>
    <x v="0"/>
    <n v="2964"/>
  </r>
  <r>
    <s v="OD"/>
    <s v="Opérations diverses"/>
    <d v="2020-05-31T00:00:00"/>
    <x v="1"/>
    <x v="0"/>
    <n v="431"/>
    <x v="0"/>
    <x v="15"/>
    <s v="431"/>
    <s v="Sécurité sociale"/>
    <n v="75"/>
    <s v="OS SAL 05/17"/>
    <s v="URSSAF COT SALARIALES MAI 2017"/>
    <x v="0"/>
    <n v="5843.64"/>
  </r>
  <r>
    <s v="OD"/>
    <s v="Opérations diverses"/>
    <d v="2020-05-31T00:00:00"/>
    <x v="1"/>
    <x v="0"/>
    <n v="4373"/>
    <x v="0"/>
    <x v="15"/>
    <s v="437"/>
    <s v="Caisses Retraites"/>
    <n v="75"/>
    <s v="OS SAL 05/17"/>
    <s v="CAISSE RC NON CADRE COT SALARIALE MAI 2017"/>
    <x v="0"/>
    <n v="2003.53"/>
  </r>
  <r>
    <s v="OD"/>
    <s v="Opérations diverses"/>
    <d v="2020-05-31T00:00:00"/>
    <x v="1"/>
    <x v="0"/>
    <n v="4373"/>
    <x v="0"/>
    <x v="15"/>
    <s v="437"/>
    <s v="Caisses Retraites"/>
    <n v="75"/>
    <s v="OS SAL 05/17"/>
    <s v="CAISE RC CADRE COT SALARIALES MAI 2017"/>
    <x v="0"/>
    <n v="1335.7"/>
  </r>
  <r>
    <s v="OD"/>
    <s v="Opérations diverses"/>
    <d v="2020-05-31T00:00:00"/>
    <x v="1"/>
    <x v="0"/>
    <n v="6451"/>
    <x v="1"/>
    <x v="21"/>
    <s v="645"/>
    <s v="Cotisations à l'URSSAF"/>
    <n v="77"/>
    <s v="OD CSP 05/17"/>
    <s v="COTISATIONS PATRONLES URSSAF MAI 2017"/>
    <x v="847"/>
    <n v="0"/>
  </r>
  <r>
    <s v="OD"/>
    <s v="Opérations diverses"/>
    <d v="2020-05-31T00:00:00"/>
    <x v="1"/>
    <x v="0"/>
    <n v="6453"/>
    <x v="1"/>
    <x v="21"/>
    <s v="645"/>
    <s v="Cotisations aux caisses de retraites"/>
    <n v="77"/>
    <s v="OD CSP 05/17"/>
    <s v="COTISATIONS PATRONLES RC MAI 2017"/>
    <x v="848"/>
    <n v="0"/>
  </r>
  <r>
    <s v="OD"/>
    <s v="Opérations diverses"/>
    <d v="2020-05-31T00:00:00"/>
    <x v="1"/>
    <x v="0"/>
    <n v="431"/>
    <x v="0"/>
    <x v="15"/>
    <s v="431"/>
    <s v="Sécurité sociale"/>
    <n v="77"/>
    <s v="OD CSP 05/17"/>
    <s v="COTISATIONS PATRONLES URSSAF MAI 2017"/>
    <x v="0"/>
    <n v="11770.76"/>
  </r>
  <r>
    <s v="OD"/>
    <s v="Opérations diverses"/>
    <d v="2020-05-31T00:00:00"/>
    <x v="1"/>
    <x v="0"/>
    <n v="4373"/>
    <x v="0"/>
    <x v="15"/>
    <s v="437"/>
    <s v="Caisses Retraites"/>
    <n v="77"/>
    <s v="OD CSP 05/17"/>
    <s v="COTISATIONS PATRONLES RC MAI 2017"/>
    <x v="0"/>
    <n v="2567.0300000000002"/>
  </r>
  <r>
    <s v="OD"/>
    <s v="Opérations diverses"/>
    <d v="2020-06-30T00:00:00"/>
    <x v="2"/>
    <x v="0"/>
    <n v="445621"/>
    <x v="0"/>
    <x v="2"/>
    <s v="445"/>
    <s v="TVA sur immobilisations 20% Débits"/>
    <n v="63"/>
    <s v="CA3 2017/06"/>
    <s v="Déclaration de TVA JUIN 2017 - TVA sur achats 20,00%"/>
    <x v="0"/>
    <n v="5096"/>
  </r>
  <r>
    <s v="OD"/>
    <s v="Opérations diverses"/>
    <d v="2020-06-30T00:00:00"/>
    <x v="2"/>
    <x v="0"/>
    <n v="44566"/>
    <x v="0"/>
    <x v="2"/>
    <s v="445"/>
    <s v="TVA sur autres biens et services"/>
    <n v="63"/>
    <s v="CA3 2017/06"/>
    <s v="Déclaration de TVA JUIN 2017 - TVA sur achats 20,00%"/>
    <x v="0"/>
    <n v="34466.74"/>
  </r>
  <r>
    <s v="OD"/>
    <s v="Opérations diverses"/>
    <d v="2020-06-30T00:00:00"/>
    <x v="2"/>
    <x v="0"/>
    <n v="445661"/>
    <x v="0"/>
    <x v="2"/>
    <s v="445"/>
    <s v="TVA déductible 20% Débits"/>
    <n v="63"/>
    <s v="CA3 2017/06"/>
    <s v="Déclaration de TVA JUIN 2017 - TVA sur achats 20,00%"/>
    <x v="0"/>
    <n v="5658.98"/>
  </r>
  <r>
    <s v="OD"/>
    <s v="Opérations diverses"/>
    <d v="2020-06-30T00:00:00"/>
    <x v="2"/>
    <x v="0"/>
    <n v="4456611"/>
    <x v="0"/>
    <x v="2"/>
    <s v="445"/>
    <s v="TVA déductible 5,5% Débits"/>
    <n v="63"/>
    <s v="CA3 2017/06"/>
    <s v="Déclaration de TVA JUIN 2017 - TVA sur achats 5,50%"/>
    <x v="0"/>
    <n v="0.55000000000000004"/>
  </r>
  <r>
    <s v="OD"/>
    <s v="Opérations diverses"/>
    <d v="2020-06-30T00:00:00"/>
    <x v="2"/>
    <x v="0"/>
    <n v="4456613"/>
    <x v="0"/>
    <x v="2"/>
    <s v="445"/>
    <s v="TVA déductible 10% Débits"/>
    <n v="63"/>
    <s v="CA3 2017/06"/>
    <s v="Déclaration de TVA JUIN 2017 - TVA sur achats 10,00%"/>
    <x v="0"/>
    <n v="7"/>
  </r>
  <r>
    <s v="OD"/>
    <s v="Opérations diverses"/>
    <d v="2020-06-30T00:00:00"/>
    <x v="2"/>
    <x v="0"/>
    <n v="445711"/>
    <x v="0"/>
    <x v="2"/>
    <s v="445"/>
    <s v="TVA collectée 20% Débits"/>
    <n v="63"/>
    <s v="CA3 2017/06"/>
    <s v="Déclaration de TVA JUIN 2017 - TVA sur ventes 20,00%"/>
    <x v="849"/>
    <n v="0"/>
  </r>
  <r>
    <s v="OD"/>
    <s v="Opérations diverses"/>
    <d v="2020-06-30T00:00:00"/>
    <x v="2"/>
    <x v="0"/>
    <n v="44521"/>
    <x v="0"/>
    <x v="2"/>
    <s v="445"/>
    <s v="TVA due intracommunautaire (biens) 20%"/>
    <n v="63"/>
    <s v="CA3 2017/06"/>
    <s v="Déclaration de TVA JUIN 2017 - TVA sur ventes 20,00%"/>
    <x v="850"/>
    <n v="0"/>
  </r>
  <r>
    <s v="OD"/>
    <s v="Opérations diverses"/>
    <d v="2020-06-30T00:00:00"/>
    <x v="2"/>
    <x v="0"/>
    <n v="658"/>
    <x v="1"/>
    <x v="20"/>
    <s v="658"/>
    <s v="Charges diverses de gestion courante"/>
    <n v="63"/>
    <s v="CA3 2017/06"/>
    <s v="Déclaration de TVA JUIN 2017"/>
    <x v="851"/>
    <n v="0"/>
  </r>
  <r>
    <s v="OD"/>
    <s v="Opérations diverses"/>
    <d v="2020-06-30T00:00:00"/>
    <x v="2"/>
    <x v="0"/>
    <n v="445511"/>
    <x v="0"/>
    <x v="2"/>
    <s v="445"/>
    <s v="TVA à décaisser en France"/>
    <n v="63"/>
    <s v="CA3 2017/06"/>
    <s v="Déclaration de TVA JUIN 2017"/>
    <x v="0"/>
    <n v="37465"/>
  </r>
  <r>
    <s v="OD"/>
    <s v="Opérations diverses"/>
    <d v="2020-06-30T00:00:00"/>
    <x v="2"/>
    <x v="0"/>
    <n v="6411"/>
    <x v="1"/>
    <x v="21"/>
    <s v="641"/>
    <s v="Salaires, appointements"/>
    <n v="75"/>
    <s v="OS SAL 06/17"/>
    <s v="SALAIRES ET APPOINTEMENTS JUIN 2017"/>
    <x v="852"/>
    <n v="0"/>
  </r>
  <r>
    <s v="OD"/>
    <s v="Opérations diverses"/>
    <d v="2020-06-30T00:00:00"/>
    <x v="2"/>
    <x v="0"/>
    <n v="6413"/>
    <x v="1"/>
    <x v="21"/>
    <s v="641"/>
    <s v="Primes et gratifications"/>
    <n v="75"/>
    <s v="OS SAL 06/17"/>
    <s v="PRIMES ET  COMMISSIONS SUR CA JUIN 2017"/>
    <x v="853"/>
    <n v="0"/>
  </r>
  <r>
    <s v="OD"/>
    <s v="Opérations diverses"/>
    <d v="2020-06-30T00:00:00"/>
    <x v="2"/>
    <x v="0"/>
    <n v="421"/>
    <x v="0"/>
    <x v="13"/>
    <s v="421"/>
    <s v="Personnel - Rémunérations dues"/>
    <n v="75"/>
    <s v="OS SAL 06/17"/>
    <s v="BALLAHI SALAIRE JUIN 2017"/>
    <x v="0"/>
    <n v="1294.8"/>
  </r>
  <r>
    <s v="OD"/>
    <s v="Opérations diverses"/>
    <d v="2020-06-30T00:00:00"/>
    <x v="2"/>
    <x v="0"/>
    <n v="421"/>
    <x v="0"/>
    <x v="13"/>
    <s v="421"/>
    <s v="Personnel - Rémunérations dues"/>
    <n v="75"/>
    <s v="OS SAL 06/17"/>
    <s v="BELLANGER SALAIRE JUIN 2017"/>
    <x v="0"/>
    <n v="3603.6"/>
  </r>
  <r>
    <s v="OD"/>
    <s v="Opérations diverses"/>
    <d v="2020-06-30T00:00:00"/>
    <x v="2"/>
    <x v="0"/>
    <n v="421"/>
    <x v="0"/>
    <x v="13"/>
    <s v="421"/>
    <s v="Personnel - Rémunérations dues"/>
    <n v="75"/>
    <s v="OS SAL 06/17"/>
    <s v="BOURIEZ SALAIRE JUIN 2017"/>
    <x v="0"/>
    <n v="2043.6"/>
  </r>
  <r>
    <s v="OD"/>
    <s v="Opérations diverses"/>
    <d v="2020-06-30T00:00:00"/>
    <x v="2"/>
    <x v="0"/>
    <n v="421"/>
    <x v="0"/>
    <x v="13"/>
    <s v="421"/>
    <s v="Personnel - Rémunérations dues"/>
    <n v="75"/>
    <s v="OS SAL 06/17"/>
    <s v="BOUVROT SALAIRE JUIN 2017"/>
    <x v="0"/>
    <n v="2814.2"/>
  </r>
  <r>
    <s v="OD"/>
    <s v="Opérations diverses"/>
    <d v="2020-06-30T00:00:00"/>
    <x v="2"/>
    <x v="0"/>
    <n v="421"/>
    <x v="0"/>
    <x v="13"/>
    <s v="421"/>
    <s v="Personnel - Rémunérations dues"/>
    <n v="75"/>
    <s v="OS SAL 06/17"/>
    <s v="CHARRIER SALAIRE JUIN 2017"/>
    <x v="0"/>
    <n v="1996.66"/>
  </r>
  <r>
    <s v="OD"/>
    <s v="Opérations diverses"/>
    <d v="2020-06-30T00:00:00"/>
    <x v="2"/>
    <x v="0"/>
    <n v="421"/>
    <x v="0"/>
    <x v="13"/>
    <s v="421"/>
    <s v="Personnel - Rémunérations dues"/>
    <n v="75"/>
    <s v="OS SAL 06/17"/>
    <s v="CLEMENT SALAIRE JUJN 2017"/>
    <x v="0"/>
    <n v="2698.8"/>
  </r>
  <r>
    <s v="OD"/>
    <s v="Opérations diverses"/>
    <d v="2020-06-30T00:00:00"/>
    <x v="2"/>
    <x v="0"/>
    <n v="421"/>
    <x v="0"/>
    <x v="13"/>
    <s v="421"/>
    <s v="Personnel - Rémunérations dues"/>
    <n v="75"/>
    <s v="OS SAL 06/17"/>
    <s v="DEMERLEY SALAIRE JUIN 2017"/>
    <x v="0"/>
    <n v="1781.55"/>
  </r>
  <r>
    <s v="OD"/>
    <s v="Opérations diverses"/>
    <d v="2020-06-30T00:00:00"/>
    <x v="2"/>
    <x v="0"/>
    <n v="421"/>
    <x v="0"/>
    <x v="13"/>
    <s v="421"/>
    <s v="Personnel - Rémunérations dues"/>
    <n v="75"/>
    <s v="OS SAL 06/17"/>
    <s v="ESSAIDI SALAIRE JUIN 2017"/>
    <x v="0"/>
    <n v="1357.2"/>
  </r>
  <r>
    <s v="OD"/>
    <s v="Opérations diverses"/>
    <d v="2020-06-30T00:00:00"/>
    <x v="2"/>
    <x v="0"/>
    <n v="421"/>
    <x v="0"/>
    <x v="13"/>
    <s v="421"/>
    <s v="Personnel - Rémunérations dues"/>
    <n v="75"/>
    <s v="OS SAL 06/17"/>
    <s v="FABRE SALAIRE JUIN 2017"/>
    <x v="0"/>
    <n v="1287"/>
  </r>
  <r>
    <s v="OD"/>
    <s v="Opérations diverses"/>
    <d v="2020-06-30T00:00:00"/>
    <x v="2"/>
    <x v="0"/>
    <n v="421"/>
    <x v="0"/>
    <x v="13"/>
    <s v="421"/>
    <s v="Personnel - Rémunérations dues"/>
    <n v="75"/>
    <s v="OS SAL 06/17"/>
    <s v="FREMONT SALAIRE JUIN 2017"/>
    <x v="0"/>
    <n v="2110.6"/>
  </r>
  <r>
    <s v="OD"/>
    <s v="Opérations diverses"/>
    <d v="2020-06-30T00:00:00"/>
    <x v="2"/>
    <x v="0"/>
    <n v="421"/>
    <x v="0"/>
    <x v="13"/>
    <s v="421"/>
    <s v="Personnel - Rémunérations dues"/>
    <n v="75"/>
    <s v="OS SAL 06/17"/>
    <s v="LECOUVREUR SALAIRE JUIN 2017"/>
    <x v="0"/>
    <n v="3042"/>
  </r>
  <r>
    <s v="OD"/>
    <s v="Opérations diverses"/>
    <d v="2020-06-30T00:00:00"/>
    <x v="2"/>
    <x v="0"/>
    <n v="421"/>
    <x v="0"/>
    <x v="13"/>
    <s v="421"/>
    <s v="Personnel - Rémunérations dues"/>
    <n v="75"/>
    <s v="OS SAL 06/17"/>
    <s v="LEDOGAR SALAIRE JUIN 2017"/>
    <x v="0"/>
    <n v="1287"/>
  </r>
  <r>
    <s v="OD"/>
    <s v="Opérations diverses"/>
    <d v="2020-06-30T00:00:00"/>
    <x v="2"/>
    <x v="0"/>
    <n v="421"/>
    <x v="0"/>
    <x v="13"/>
    <s v="421"/>
    <s v="Personnel - Rémunérations dues"/>
    <n v="75"/>
    <s v="OS SAL 06/17"/>
    <s v="LEDUC SALAIRE JUINJ017"/>
    <x v="0"/>
    <n v="1743.03"/>
  </r>
  <r>
    <s v="OD"/>
    <s v="Opérations diverses"/>
    <d v="2020-06-30T00:00:00"/>
    <x v="2"/>
    <x v="0"/>
    <n v="421"/>
    <x v="0"/>
    <x v="13"/>
    <s v="421"/>
    <s v="Personnel - Rémunérations dues"/>
    <n v="75"/>
    <s v="OS SAL 06/17"/>
    <s v="MEYER SALAIRE JUIN 2017"/>
    <x v="0"/>
    <n v="1326"/>
  </r>
  <r>
    <s v="OD"/>
    <s v="Opérations diverses"/>
    <d v="2020-06-30T00:00:00"/>
    <x v="2"/>
    <x v="0"/>
    <n v="421"/>
    <x v="0"/>
    <x v="13"/>
    <s v="421"/>
    <s v="Personnel - Rémunérations dues"/>
    <n v="75"/>
    <s v="OS SAL 06/17"/>
    <s v="PANZA SALAIRE JUIN 2017"/>
    <x v="0"/>
    <n v="780.78"/>
  </r>
  <r>
    <s v="OD"/>
    <s v="Opérations diverses"/>
    <d v="2020-06-30T00:00:00"/>
    <x v="2"/>
    <x v="0"/>
    <n v="421"/>
    <x v="0"/>
    <x v="13"/>
    <s v="421"/>
    <s v="Personnel - Rémunérations dues"/>
    <n v="75"/>
    <s v="OS SAL 06/17"/>
    <s v="SCHULLER SALAIRE JUIN 2017"/>
    <x v="0"/>
    <n v="2964"/>
  </r>
  <r>
    <s v="OD"/>
    <s v="Opérations diverses"/>
    <d v="2020-06-30T00:00:00"/>
    <x v="2"/>
    <x v="0"/>
    <n v="431"/>
    <x v="0"/>
    <x v="15"/>
    <s v="431"/>
    <s v="Sécurité sociale"/>
    <n v="75"/>
    <s v="OS SAL 06/17"/>
    <s v="URSSAF COT SALARIALES JUIN 2017"/>
    <x v="0"/>
    <n v="5767.07"/>
  </r>
  <r>
    <s v="OD"/>
    <s v="Opérations diverses"/>
    <d v="2020-06-30T00:00:00"/>
    <x v="2"/>
    <x v="0"/>
    <n v="4373"/>
    <x v="0"/>
    <x v="15"/>
    <s v="437"/>
    <s v="Caisses Retraites"/>
    <n v="75"/>
    <s v="OS SAL 06/17"/>
    <s v="CAISSE RC NON CADRE COT SALARIALE JUIN 017"/>
    <x v="0"/>
    <n v="1318.19"/>
  </r>
  <r>
    <s v="OD"/>
    <s v="Opérations diverses"/>
    <d v="2020-06-30T00:00:00"/>
    <x v="2"/>
    <x v="0"/>
    <n v="4373"/>
    <x v="0"/>
    <x v="15"/>
    <s v="437"/>
    <s v="Caisses Retraites"/>
    <n v="75"/>
    <s v="OS SAL 06/17"/>
    <s v="CAISE RC CADRE COT SALARIALES JUIN 2017"/>
    <x v="0"/>
    <n v="1977.28"/>
  </r>
  <r>
    <s v="OD"/>
    <s v="Opérations diverses"/>
    <d v="2020-06-30T00:00:00"/>
    <x v="2"/>
    <x v="0"/>
    <n v="6451"/>
    <x v="1"/>
    <x v="21"/>
    <s v="645"/>
    <s v="Cotisations à l'URSSAF"/>
    <n v="77"/>
    <s v="OD CSP 06/17"/>
    <s v="COTISATIONS PATRONLES URSSAF JUIN 2017"/>
    <x v="854"/>
    <n v="0"/>
  </r>
  <r>
    <s v="OD"/>
    <s v="Opérations diverses"/>
    <d v="2020-06-30T00:00:00"/>
    <x v="2"/>
    <x v="0"/>
    <n v="6453"/>
    <x v="1"/>
    <x v="21"/>
    <s v="645"/>
    <s v="Cotisations aux caisses de retraites"/>
    <n v="77"/>
    <s v="OD CSP 06/17"/>
    <s v="COTISATIONS PATRONLES RC JUIN 2017"/>
    <x v="855"/>
    <n v="0"/>
  </r>
  <r>
    <s v="OD"/>
    <s v="Opérations diverses"/>
    <d v="2020-06-30T00:00:00"/>
    <x v="2"/>
    <x v="0"/>
    <n v="431"/>
    <x v="0"/>
    <x v="15"/>
    <s v="431"/>
    <s v="Sécurité sociale"/>
    <n v="77"/>
    <s v="OD CSP 06/17"/>
    <s v="COTISATIONS PATRONLES URSSAF JUIN 2017"/>
    <x v="0"/>
    <n v="11613.53"/>
  </r>
  <r>
    <s v="OD"/>
    <s v="Opérations diverses"/>
    <d v="2020-06-30T00:00:00"/>
    <x v="2"/>
    <x v="0"/>
    <n v="4373"/>
    <x v="0"/>
    <x v="15"/>
    <s v="437"/>
    <s v="Caisses Retraites"/>
    <n v="77"/>
    <s v="OD CSP 06/17"/>
    <s v="COTISATIONS PATRONLES RC JUIN 2017"/>
    <x v="0"/>
    <n v="2533.39"/>
  </r>
  <r>
    <s v="OD"/>
    <s v="Opérations diverses"/>
    <d v="2020-07-30T00:00:00"/>
    <x v="3"/>
    <x v="0"/>
    <n v="6451"/>
    <x v="1"/>
    <x v="21"/>
    <s v="645"/>
    <s v="Cotisations à l'URSSAF"/>
    <n v="77"/>
    <s v="OD CSP 07/17"/>
    <s v="COTISATIONS PATRONLES URSSAF JUILLET 2017"/>
    <x v="856"/>
    <n v="0"/>
  </r>
  <r>
    <s v="OD"/>
    <s v="Opérations diverses"/>
    <d v="2020-07-30T00:00:00"/>
    <x v="3"/>
    <x v="0"/>
    <n v="6453"/>
    <x v="1"/>
    <x v="21"/>
    <s v="645"/>
    <s v="Cotisations aux caisses de retraites"/>
    <n v="77"/>
    <s v="OD CSP 07/17"/>
    <s v="COTISATIONS PATRONLES RC JUILLET 2017"/>
    <x v="857"/>
    <n v="0"/>
  </r>
  <r>
    <s v="OD"/>
    <s v="Opérations diverses"/>
    <d v="2020-07-30T00:00:00"/>
    <x v="3"/>
    <x v="0"/>
    <n v="431"/>
    <x v="0"/>
    <x v="15"/>
    <s v="431"/>
    <s v="Sécurité sociale"/>
    <n v="77"/>
    <s v="OD CSP 07/17"/>
    <s v="COTISATIONS PATRONLES URSSAF JUILLET 2017"/>
    <x v="0"/>
    <n v="11514.88"/>
  </r>
  <r>
    <s v="OD"/>
    <s v="Opérations diverses"/>
    <d v="2020-07-30T00:00:00"/>
    <x v="3"/>
    <x v="0"/>
    <n v="4373"/>
    <x v="0"/>
    <x v="15"/>
    <s v="437"/>
    <s v="Caisses Retraites"/>
    <n v="77"/>
    <s v="OD CSP 07/17"/>
    <s v="COTISATIONS PATRONLES RC JUILLET 2017"/>
    <x v="0"/>
    <n v="2511.23"/>
  </r>
  <r>
    <s v="OD"/>
    <s v="Opérations diverses"/>
    <d v="2020-07-31T00:00:00"/>
    <x v="3"/>
    <x v="0"/>
    <n v="44566"/>
    <x v="0"/>
    <x v="2"/>
    <s v="445"/>
    <s v="TVA sur autres biens et services"/>
    <n v="66"/>
    <s v="CA3 2017/07"/>
    <s v="Déclaration de TVA JUILLET 2017 - TVA sur achats 20,00%"/>
    <x v="0"/>
    <n v="17766.34"/>
  </r>
  <r>
    <s v="OD"/>
    <s v="Opérations diverses"/>
    <d v="2020-07-31T00:00:00"/>
    <x v="3"/>
    <x v="0"/>
    <n v="445661"/>
    <x v="0"/>
    <x v="2"/>
    <s v="445"/>
    <s v="TVA déductible 20% Débits"/>
    <n v="66"/>
    <s v="CA3 2017/07"/>
    <s v="Déclaration de TVA JUILLET 2017 - TVA sur achats 20,00%"/>
    <x v="0"/>
    <n v="16114.43"/>
  </r>
  <r>
    <s v="OD"/>
    <s v="Opérations diverses"/>
    <d v="2020-07-31T00:00:00"/>
    <x v="3"/>
    <x v="0"/>
    <n v="4456611"/>
    <x v="0"/>
    <x v="2"/>
    <s v="445"/>
    <s v="TVA déductible 5,5% Débits"/>
    <n v="66"/>
    <s v="CA3 2017/07"/>
    <s v="Déclaration de TVA JUILLET 2017 - TVA sur achats 5,50%"/>
    <x v="0"/>
    <n v="0.55000000000000004"/>
  </r>
  <r>
    <s v="OD"/>
    <s v="Opérations diverses"/>
    <d v="2020-07-31T00:00:00"/>
    <x v="3"/>
    <x v="0"/>
    <n v="4456614"/>
    <x v="0"/>
    <x v="2"/>
    <s v="445"/>
    <s v="TVA déductible 20% Encaissements"/>
    <n v="66"/>
    <s v="CA3 2017/07"/>
    <s v="Déclaration de TVA JUILLET 2017 - TVA sur achats 20,00%"/>
    <x v="0"/>
    <n v="250"/>
  </r>
  <r>
    <s v="OD"/>
    <s v="Opérations diverses"/>
    <d v="2020-07-31T00:00:00"/>
    <x v="3"/>
    <x v="0"/>
    <n v="445711"/>
    <x v="0"/>
    <x v="2"/>
    <s v="445"/>
    <s v="TVA collectée 20% Débits"/>
    <n v="66"/>
    <s v="CA3 2017/07"/>
    <s v="Déclaration de TVA JUILLET 2017 - TVA sur ventes 20,00%"/>
    <x v="858"/>
    <n v="0"/>
  </r>
  <r>
    <s v="OD"/>
    <s v="Opérations diverses"/>
    <d v="2020-07-31T00:00:00"/>
    <x v="3"/>
    <x v="0"/>
    <n v="44521"/>
    <x v="0"/>
    <x v="2"/>
    <s v="445"/>
    <s v="TVA due intracommunautaire (biens) 20%"/>
    <n v="66"/>
    <s v="CA3 2017/07"/>
    <s v="Déclaration de TVA JUILLET 2017 - TVA sur ventes 20,00%"/>
    <x v="859"/>
    <n v="0"/>
  </r>
  <r>
    <s v="OD"/>
    <s v="Opérations diverses"/>
    <d v="2020-07-31T00:00:00"/>
    <x v="3"/>
    <x v="0"/>
    <n v="658"/>
    <x v="1"/>
    <x v="20"/>
    <s v="658"/>
    <s v="Charges diverses de gestion courante"/>
    <n v="66"/>
    <s v="CA3 2017/07"/>
    <s v="Déclaration de TVA JUILLET 2017"/>
    <x v="860"/>
    <n v="0"/>
  </r>
  <r>
    <s v="OD"/>
    <s v="Opérations diverses"/>
    <d v="2020-07-31T00:00:00"/>
    <x v="3"/>
    <x v="0"/>
    <n v="445511"/>
    <x v="0"/>
    <x v="2"/>
    <s v="445"/>
    <s v="TVA à décaisser en France"/>
    <n v="66"/>
    <s v="CA3 2017/07"/>
    <s v="Déclaration de TVA JUILLET 2017"/>
    <x v="0"/>
    <n v="5479"/>
  </r>
  <r>
    <s v="OD"/>
    <s v="Opérations diverses"/>
    <d v="2020-07-31T00:00:00"/>
    <x v="3"/>
    <x v="0"/>
    <n v="6411"/>
    <x v="1"/>
    <x v="21"/>
    <s v="641"/>
    <s v="Salaires, appointements"/>
    <n v="75"/>
    <s v="OS SAL 07/17"/>
    <s v="SALAIRES ET APPOINTEMENTS JUILLET 2017"/>
    <x v="861"/>
    <n v="0"/>
  </r>
  <r>
    <s v="OD"/>
    <s v="Opérations diverses"/>
    <d v="2020-07-31T00:00:00"/>
    <x v="3"/>
    <x v="0"/>
    <n v="6413"/>
    <x v="1"/>
    <x v="21"/>
    <s v="641"/>
    <s v="Primes et gratifications"/>
    <n v="75"/>
    <s v="OS SAL 07/17"/>
    <s v="PRIMES ET  COMMISSIONS SUR CA JUILLET 2017"/>
    <x v="862"/>
    <n v="0"/>
  </r>
  <r>
    <s v="OD"/>
    <s v="Opérations diverses"/>
    <d v="2020-07-31T00:00:00"/>
    <x v="3"/>
    <x v="0"/>
    <n v="421"/>
    <x v="0"/>
    <x v="13"/>
    <s v="421"/>
    <s v="Personnel - Rémunérations dues"/>
    <n v="75"/>
    <s v="OS SAL 07/17"/>
    <s v="BALLAHI SALAIRE JUILLET 2017"/>
    <x v="0"/>
    <n v="1294.8"/>
  </r>
  <r>
    <s v="OD"/>
    <s v="Opérations diverses"/>
    <d v="2020-07-31T00:00:00"/>
    <x v="3"/>
    <x v="0"/>
    <n v="421"/>
    <x v="0"/>
    <x v="13"/>
    <s v="421"/>
    <s v="Personnel - Rémunérations dues"/>
    <n v="75"/>
    <s v="OS SAL 07/17"/>
    <s v="BELLANGER SALAIRE JUILLET 2017"/>
    <x v="0"/>
    <n v="3853.29"/>
  </r>
  <r>
    <s v="OD"/>
    <s v="Opérations diverses"/>
    <d v="2020-07-31T00:00:00"/>
    <x v="3"/>
    <x v="0"/>
    <n v="421"/>
    <x v="0"/>
    <x v="13"/>
    <s v="421"/>
    <s v="Personnel - Rémunérations dues"/>
    <n v="75"/>
    <s v="OS SAL 07/17"/>
    <s v="BOURIEZ SALAIRE JUILLET 2017"/>
    <x v="0"/>
    <n v="2043.6"/>
  </r>
  <r>
    <s v="OD"/>
    <s v="Opérations diverses"/>
    <d v="2020-07-31T00:00:00"/>
    <x v="3"/>
    <x v="0"/>
    <n v="421"/>
    <x v="0"/>
    <x v="13"/>
    <s v="421"/>
    <s v="Personnel - Rémunérations dues"/>
    <n v="75"/>
    <s v="OS SAL 07/17"/>
    <s v="BOUVROT SALAIRE JUILLET 2017"/>
    <x v="0"/>
    <n v="1661.55"/>
  </r>
  <r>
    <s v="OD"/>
    <s v="Opérations diverses"/>
    <d v="2020-07-31T00:00:00"/>
    <x v="3"/>
    <x v="0"/>
    <n v="421"/>
    <x v="0"/>
    <x v="13"/>
    <s v="421"/>
    <s v="Personnel - Rémunérations dues"/>
    <n v="75"/>
    <s v="OS SAL 07/17"/>
    <s v="CHARRIER SALAIRE JUILLET 2017"/>
    <x v="0"/>
    <n v="1248"/>
  </r>
  <r>
    <s v="OD"/>
    <s v="Opérations diverses"/>
    <d v="2020-07-31T00:00:00"/>
    <x v="3"/>
    <x v="0"/>
    <n v="421"/>
    <x v="0"/>
    <x v="13"/>
    <s v="421"/>
    <s v="Personnel - Rémunérations dues"/>
    <n v="75"/>
    <s v="OS SAL 07/17"/>
    <s v="CLEMENT SALAIRE JUILLET 2017"/>
    <x v="0"/>
    <n v="2698.8"/>
  </r>
  <r>
    <s v="OD"/>
    <s v="Opérations diverses"/>
    <d v="2020-07-31T00:00:00"/>
    <x v="3"/>
    <x v="0"/>
    <n v="421"/>
    <x v="0"/>
    <x v="13"/>
    <s v="421"/>
    <s v="Personnel - Rémunérations dues"/>
    <n v="75"/>
    <s v="OS SAL 07/17"/>
    <s v="DEMERLEY SALAIRE JUILLET 2017"/>
    <x v="0"/>
    <n v="1695.37"/>
  </r>
  <r>
    <s v="OD"/>
    <s v="Opérations diverses"/>
    <d v="2020-07-31T00:00:00"/>
    <x v="3"/>
    <x v="0"/>
    <n v="421"/>
    <x v="0"/>
    <x v="13"/>
    <s v="421"/>
    <s v="Personnel - Rémunérations dues"/>
    <n v="75"/>
    <s v="OS SAL 07/17"/>
    <s v="ESSAIDI SALAIRE JUILLET 2017"/>
    <x v="0"/>
    <n v="1357.2"/>
  </r>
  <r>
    <s v="OD"/>
    <s v="Opérations diverses"/>
    <d v="2020-07-31T00:00:00"/>
    <x v="3"/>
    <x v="0"/>
    <n v="421"/>
    <x v="0"/>
    <x v="13"/>
    <s v="421"/>
    <s v="Personnel - Rémunérations dues"/>
    <n v="75"/>
    <s v="OS SAL 07/17"/>
    <s v="FABRE SALAIRE JUILLET 2017"/>
    <x v="0"/>
    <n v="1436.86"/>
  </r>
  <r>
    <s v="OD"/>
    <s v="Opérations diverses"/>
    <d v="2020-07-31T00:00:00"/>
    <x v="3"/>
    <x v="0"/>
    <n v="421"/>
    <x v="0"/>
    <x v="13"/>
    <s v="421"/>
    <s v="Personnel - Rémunérations dues"/>
    <n v="75"/>
    <s v="OS SAL 07/17"/>
    <s v="FREMONT SALAIRE JUILLET 2017"/>
    <x v="0"/>
    <n v="1552.54"/>
  </r>
  <r>
    <s v="OD"/>
    <s v="Opérations diverses"/>
    <d v="2020-07-31T00:00:00"/>
    <x v="3"/>
    <x v="0"/>
    <n v="421"/>
    <x v="0"/>
    <x v="13"/>
    <s v="421"/>
    <s v="Personnel - Rémunérations dues"/>
    <n v="75"/>
    <s v="OS SAL 07/17"/>
    <s v="LECOUVREUR SALAIRE JUILLET 2017"/>
    <x v="0"/>
    <n v="3042"/>
  </r>
  <r>
    <s v="OD"/>
    <s v="Opérations diverses"/>
    <d v="2020-07-31T00:00:00"/>
    <x v="3"/>
    <x v="0"/>
    <n v="421"/>
    <x v="0"/>
    <x v="13"/>
    <s v="421"/>
    <s v="Personnel - Rémunérations dues"/>
    <n v="75"/>
    <s v="OS SAL 07/17"/>
    <s v="LEDOGAR SALAIRE JUILLET 2017"/>
    <x v="0"/>
    <n v="1287"/>
  </r>
  <r>
    <s v="OD"/>
    <s v="Opérations diverses"/>
    <d v="2020-07-31T00:00:00"/>
    <x v="3"/>
    <x v="0"/>
    <n v="421"/>
    <x v="0"/>
    <x v="13"/>
    <s v="421"/>
    <s v="Personnel - Rémunérations dues"/>
    <n v="75"/>
    <s v="OS SAL 07/17"/>
    <s v="LEDUC SALAIRE JUILLET 2017"/>
    <x v="0"/>
    <n v="2281.89"/>
  </r>
  <r>
    <s v="OD"/>
    <s v="Opérations diverses"/>
    <d v="2020-07-31T00:00:00"/>
    <x v="3"/>
    <x v="0"/>
    <n v="421"/>
    <x v="0"/>
    <x v="13"/>
    <s v="421"/>
    <s v="Personnel - Rémunérations dues"/>
    <n v="75"/>
    <s v="OS SAL 07/17"/>
    <s v="MEYER SALAIRE JUILLET 2017"/>
    <x v="0"/>
    <n v="1326"/>
  </r>
  <r>
    <s v="OD"/>
    <s v="Opérations diverses"/>
    <d v="2020-07-31T00:00:00"/>
    <x v="3"/>
    <x v="0"/>
    <n v="421"/>
    <x v="0"/>
    <x v="13"/>
    <s v="421"/>
    <s v="Personnel - Rémunérations dues"/>
    <n v="75"/>
    <s v="OS SAL 07/17"/>
    <s v="PANZA SALAIRE JUILLET 2017"/>
    <x v="0"/>
    <n v="780.78"/>
  </r>
  <r>
    <s v="OD"/>
    <s v="Opérations diverses"/>
    <d v="2020-07-31T00:00:00"/>
    <x v="3"/>
    <x v="0"/>
    <n v="421"/>
    <x v="0"/>
    <x v="13"/>
    <s v="421"/>
    <s v="Personnel - Rémunérations dues"/>
    <n v="75"/>
    <s v="OS SAL 07/17"/>
    <s v="PRUVOST SALAIRE JUILLET 2017"/>
    <x v="0"/>
    <n v="1326"/>
  </r>
  <r>
    <s v="OD"/>
    <s v="Opérations diverses"/>
    <d v="2020-07-31T00:00:00"/>
    <x v="3"/>
    <x v="0"/>
    <n v="421"/>
    <x v="0"/>
    <x v="13"/>
    <s v="421"/>
    <s v="Personnel - Rémunérations dues"/>
    <n v="75"/>
    <s v="OS SAL 07/17"/>
    <s v="SCHULLER SALAIRE JUILLET 2017"/>
    <x v="0"/>
    <n v="2964"/>
  </r>
  <r>
    <s v="OD"/>
    <s v="Opérations diverses"/>
    <d v="2020-07-31T00:00:00"/>
    <x v="3"/>
    <x v="0"/>
    <n v="431"/>
    <x v="0"/>
    <x v="15"/>
    <s v="431"/>
    <s v="Sécurité sociale"/>
    <n v="75"/>
    <s v="OS SAL 07/17"/>
    <s v="URSSAF COT SALARIALES JUILLET 2017"/>
    <x v="0"/>
    <n v="5716.61"/>
  </r>
  <r>
    <s v="OD"/>
    <s v="Opérations diverses"/>
    <d v="2020-07-31T00:00:00"/>
    <x v="3"/>
    <x v="0"/>
    <n v="4373"/>
    <x v="0"/>
    <x v="15"/>
    <s v="437"/>
    <s v="Caisses Retraites"/>
    <n v="75"/>
    <s v="OS SAL 07/17"/>
    <s v="RC NON CADRES COT SALARIALES  JUILLET 2017"/>
    <x v="0"/>
    <n v="1306.6500000000001"/>
  </r>
  <r>
    <s v="OD"/>
    <s v="Opérations diverses"/>
    <d v="2020-07-31T00:00:00"/>
    <x v="3"/>
    <x v="0"/>
    <n v="4373"/>
    <x v="0"/>
    <x v="15"/>
    <s v="437"/>
    <s v="Caisses Retraites"/>
    <n v="75"/>
    <s v="OS SAL 07/17"/>
    <s v="RC CADRES COT SALARIALES JUILLET 2017"/>
    <x v="0"/>
    <n v="1959.98"/>
  </r>
  <r>
    <s v="OD"/>
    <s v="Opérations diverses"/>
    <d v="2020-08-31T00:00:00"/>
    <x v="4"/>
    <x v="0"/>
    <n v="44521"/>
    <x v="0"/>
    <x v="2"/>
    <s v="445"/>
    <s v="TVA due intracommunautaire (biens) 20%"/>
    <n v="67"/>
    <m/>
    <s v="Déclaration de TVA AOÛT 2017 - TVA sur ventes 20,00%"/>
    <x v="863"/>
    <n v="0"/>
  </r>
  <r>
    <s v="OD"/>
    <s v="Opérations diverses"/>
    <d v="2020-08-31T00:00:00"/>
    <x v="4"/>
    <x v="0"/>
    <n v="44566"/>
    <x v="0"/>
    <x v="2"/>
    <s v="445"/>
    <s v="TVA sur autres biens et services"/>
    <n v="67"/>
    <m/>
    <s v="Déclaration de TVA AOÛT 2017 - TVA sur achats 20,00%"/>
    <x v="0"/>
    <n v="45033.78"/>
  </r>
  <r>
    <s v="OD"/>
    <s v="Opérations diverses"/>
    <d v="2020-08-31T00:00:00"/>
    <x v="4"/>
    <x v="0"/>
    <n v="445661"/>
    <x v="0"/>
    <x v="2"/>
    <s v="445"/>
    <s v="TVA déductible 20% Débits"/>
    <n v="67"/>
    <m/>
    <s v="Déclaration de TVA AOÛT 2017 - TVA sur achats 20,00%"/>
    <x v="0"/>
    <n v="7664.34"/>
  </r>
  <r>
    <s v="OD"/>
    <s v="Opérations diverses"/>
    <d v="2020-08-31T00:00:00"/>
    <x v="4"/>
    <x v="0"/>
    <n v="4456611"/>
    <x v="0"/>
    <x v="2"/>
    <s v="445"/>
    <s v="TVA déductible 5,5% Débits"/>
    <n v="67"/>
    <m/>
    <s v="Déclaration de TVA AOÛT 2017 - TVA sur achats 5,50%"/>
    <x v="0"/>
    <n v="0.55000000000000004"/>
  </r>
  <r>
    <s v="OD"/>
    <s v="Opérations diverses"/>
    <d v="2020-08-31T00:00:00"/>
    <x v="4"/>
    <x v="0"/>
    <n v="4456613"/>
    <x v="0"/>
    <x v="2"/>
    <s v="445"/>
    <s v="TVA déductible 10% Débits"/>
    <n v="67"/>
    <m/>
    <s v="Déclaration de TVA AOÛT 2017 - TVA sur achats 10,00%"/>
    <x v="0"/>
    <n v="3"/>
  </r>
  <r>
    <s v="OD"/>
    <s v="Opérations diverses"/>
    <d v="2020-08-31T00:00:00"/>
    <x v="4"/>
    <x v="0"/>
    <n v="445711"/>
    <x v="0"/>
    <x v="2"/>
    <s v="445"/>
    <s v="TVA collectée 20% Débits"/>
    <n v="67"/>
    <m/>
    <s v="Déclaration de TVA AOÛT 2017 - TVA sur ventes 20,00%"/>
    <x v="864"/>
    <n v="0"/>
  </r>
  <r>
    <s v="OD"/>
    <s v="Opérations diverses"/>
    <d v="2020-08-31T00:00:00"/>
    <x v="4"/>
    <x v="0"/>
    <n v="758"/>
    <x v="5"/>
    <x v="22"/>
    <s v="758"/>
    <s v="Produits divers de gestion courante"/>
    <n v="67"/>
    <m/>
    <s v="Déclaration de TVA AOÛT 2017"/>
    <x v="0"/>
    <n v="0.15"/>
  </r>
  <r>
    <s v="OD"/>
    <s v="Opérations diverses"/>
    <d v="2020-08-31T00:00:00"/>
    <x v="4"/>
    <x v="0"/>
    <n v="445511"/>
    <x v="0"/>
    <x v="2"/>
    <s v="445"/>
    <s v="TVA à décaisser en France"/>
    <n v="67"/>
    <m/>
    <s v="Déclaration de TVA AOÛT 2017"/>
    <x v="0"/>
    <n v="40608"/>
  </r>
  <r>
    <s v="OD"/>
    <s v="Opérations diverses"/>
    <d v="2020-08-31T00:00:00"/>
    <x v="4"/>
    <x v="0"/>
    <n v="6411"/>
    <x v="1"/>
    <x v="21"/>
    <s v="641"/>
    <s v="Salaires, appointements"/>
    <n v="75"/>
    <s v="OS SAL 08/17"/>
    <s v="SALAIRES ET APPOINTEMENTS AOUT 2017"/>
    <x v="861"/>
    <n v="0"/>
  </r>
  <r>
    <s v="OD"/>
    <s v="Opérations diverses"/>
    <d v="2020-08-31T00:00:00"/>
    <x v="4"/>
    <x v="0"/>
    <n v="6413"/>
    <x v="1"/>
    <x v="21"/>
    <s v="641"/>
    <s v="Primes et gratifications"/>
    <n v="75"/>
    <s v="OS SAL 08/17"/>
    <s v="PRIMES ET  COMMISSIONS SUR CA AOUT2017"/>
    <x v="865"/>
    <n v="0"/>
  </r>
  <r>
    <s v="OD"/>
    <s v="Opérations diverses"/>
    <d v="2020-08-31T00:00:00"/>
    <x v="4"/>
    <x v="0"/>
    <n v="421"/>
    <x v="0"/>
    <x v="13"/>
    <s v="421"/>
    <s v="Personnel - Rémunérations dues"/>
    <n v="75"/>
    <s v="OS SAL 08/17"/>
    <s v="BALLAHI SALAIRE AOUT 2017"/>
    <x v="0"/>
    <n v="1294.8"/>
  </r>
  <r>
    <s v="OD"/>
    <s v="Opérations diverses"/>
    <d v="2020-08-31T00:00:00"/>
    <x v="4"/>
    <x v="0"/>
    <n v="421"/>
    <x v="0"/>
    <x v="13"/>
    <s v="421"/>
    <s v="Personnel - Rémunérations dues"/>
    <n v="75"/>
    <s v="OS SAL 08/17"/>
    <s v="BELLANGER SALAIRE AOUT 2017"/>
    <x v="0"/>
    <n v="3603.6"/>
  </r>
  <r>
    <s v="OD"/>
    <s v="Opérations diverses"/>
    <d v="2020-08-31T00:00:00"/>
    <x v="4"/>
    <x v="0"/>
    <n v="421"/>
    <x v="0"/>
    <x v="13"/>
    <s v="421"/>
    <s v="Personnel - Rémunérations dues"/>
    <n v="75"/>
    <s v="OS SAL 08/17"/>
    <s v="BOURIEZ SALAIRE AOUT 2017"/>
    <x v="0"/>
    <n v="2043.6"/>
  </r>
  <r>
    <s v="OD"/>
    <s v="Opérations diverses"/>
    <d v="2020-08-31T00:00:00"/>
    <x v="4"/>
    <x v="0"/>
    <n v="421"/>
    <x v="0"/>
    <x v="13"/>
    <s v="421"/>
    <s v="Personnel - Rémunérations dues"/>
    <n v="75"/>
    <s v="OS SAL 08/17"/>
    <s v="BOUVROT SALAIRE AOUT 2017"/>
    <x v="0"/>
    <n v="1386.01"/>
  </r>
  <r>
    <s v="OD"/>
    <s v="Opérations diverses"/>
    <d v="2020-08-31T00:00:00"/>
    <x v="4"/>
    <x v="0"/>
    <n v="421"/>
    <x v="0"/>
    <x v="13"/>
    <s v="421"/>
    <s v="Personnel - Rémunérations dues"/>
    <n v="75"/>
    <s v="OS SAL 08/17"/>
    <s v="CHARRIER SALAIRE AOUT 2017"/>
    <x v="0"/>
    <n v="3155.9"/>
  </r>
  <r>
    <s v="OD"/>
    <s v="Opérations diverses"/>
    <d v="2020-08-31T00:00:00"/>
    <x v="4"/>
    <x v="0"/>
    <n v="421"/>
    <x v="0"/>
    <x v="13"/>
    <s v="421"/>
    <s v="Personnel - Rémunérations dues"/>
    <n v="75"/>
    <s v="OS SAL 08/17"/>
    <s v="CLEMENT SALAIRE AOUT 2017"/>
    <x v="0"/>
    <n v="2698.8"/>
  </r>
  <r>
    <s v="OD"/>
    <s v="Opérations diverses"/>
    <d v="2020-08-31T00:00:00"/>
    <x v="4"/>
    <x v="0"/>
    <n v="421"/>
    <x v="0"/>
    <x v="13"/>
    <s v="421"/>
    <s v="Personnel - Rémunérations dues"/>
    <n v="75"/>
    <s v="OS SAL 08/17"/>
    <s v="DEMERLEY SALAIRE AOUT 2017"/>
    <x v="0"/>
    <n v="2557.96"/>
  </r>
  <r>
    <s v="OD"/>
    <s v="Opérations diverses"/>
    <d v="2020-08-31T00:00:00"/>
    <x v="4"/>
    <x v="0"/>
    <n v="421"/>
    <x v="0"/>
    <x v="13"/>
    <s v="421"/>
    <s v="Personnel - Rémunérations dues"/>
    <n v="75"/>
    <s v="OS SAL 08/17"/>
    <s v="ESSAIDI SALAIRE AOUT 2017"/>
    <x v="0"/>
    <n v="1357.2"/>
  </r>
  <r>
    <s v="OD"/>
    <s v="Opérations diverses"/>
    <d v="2020-08-31T00:00:00"/>
    <x v="4"/>
    <x v="0"/>
    <n v="421"/>
    <x v="0"/>
    <x v="13"/>
    <s v="421"/>
    <s v="Personnel - Rémunérations dues"/>
    <n v="75"/>
    <s v="OS SAL 08/17"/>
    <s v="FABRE SALAIRE AOUT 2017"/>
    <x v="0"/>
    <n v="1672.61"/>
  </r>
  <r>
    <s v="OD"/>
    <s v="Opérations diverses"/>
    <d v="2020-08-31T00:00:00"/>
    <x v="4"/>
    <x v="0"/>
    <n v="421"/>
    <x v="0"/>
    <x v="13"/>
    <s v="421"/>
    <s v="Personnel - Rémunérations dues"/>
    <n v="75"/>
    <s v="OS SAL 08/17"/>
    <s v="FREMONT SALAIRE AOUT 2017"/>
    <x v="0"/>
    <n v="1991.29"/>
  </r>
  <r>
    <s v="OD"/>
    <s v="Opérations diverses"/>
    <d v="2020-08-31T00:00:00"/>
    <x v="4"/>
    <x v="0"/>
    <n v="421"/>
    <x v="0"/>
    <x v="13"/>
    <s v="421"/>
    <s v="Personnel - Rémunérations dues"/>
    <n v="75"/>
    <s v="OS SAL 08/17"/>
    <s v="LECOUVREUR SALAIRE AOUT 2017"/>
    <x v="0"/>
    <n v="3042"/>
  </r>
  <r>
    <s v="OD"/>
    <s v="Opérations diverses"/>
    <d v="2020-08-31T00:00:00"/>
    <x v="4"/>
    <x v="0"/>
    <n v="421"/>
    <x v="0"/>
    <x v="13"/>
    <s v="421"/>
    <s v="Personnel - Rémunérations dues"/>
    <n v="75"/>
    <s v="OS SAL 08/17"/>
    <s v="LEDOGAR SALAIRE AOUT 2017"/>
    <x v="0"/>
    <n v="1287"/>
  </r>
  <r>
    <s v="OD"/>
    <s v="Opérations diverses"/>
    <d v="2020-08-31T00:00:00"/>
    <x v="4"/>
    <x v="0"/>
    <n v="421"/>
    <x v="0"/>
    <x v="13"/>
    <s v="421"/>
    <s v="Personnel - Rémunérations dues"/>
    <n v="75"/>
    <s v="OS SAL 08/17"/>
    <s v="LEDUC SALAIRE AOUT 2017"/>
    <x v="0"/>
    <n v="1570.19"/>
  </r>
  <r>
    <s v="OD"/>
    <s v="Opérations diverses"/>
    <d v="2020-08-31T00:00:00"/>
    <x v="4"/>
    <x v="0"/>
    <n v="421"/>
    <x v="0"/>
    <x v="13"/>
    <s v="421"/>
    <s v="Personnel - Rémunérations dues"/>
    <n v="75"/>
    <s v="OS SAL 08/17"/>
    <s v="MEYER SALAIRE AOUT 2017"/>
    <x v="0"/>
    <n v="1326"/>
  </r>
  <r>
    <s v="OD"/>
    <s v="Opérations diverses"/>
    <d v="2020-08-31T00:00:00"/>
    <x v="4"/>
    <x v="0"/>
    <n v="421"/>
    <x v="0"/>
    <x v="13"/>
    <s v="421"/>
    <s v="Personnel - Rémunérations dues"/>
    <n v="75"/>
    <s v="OS SAL 08/17"/>
    <s v="PANZA SALAIRE AOUT 2017"/>
    <x v="0"/>
    <n v="780.78"/>
  </r>
  <r>
    <s v="OD"/>
    <s v="Opérations diverses"/>
    <d v="2020-08-31T00:00:00"/>
    <x v="4"/>
    <x v="0"/>
    <n v="421"/>
    <x v="0"/>
    <x v="13"/>
    <s v="421"/>
    <s v="Personnel - Rémunérations dues"/>
    <n v="75"/>
    <s v="OS SAL 08/17"/>
    <s v="PRUVOST SALAIRE AOUT 2017"/>
    <x v="0"/>
    <n v="1326"/>
  </r>
  <r>
    <s v="OD"/>
    <s v="Opérations diverses"/>
    <d v="2020-08-31T00:00:00"/>
    <x v="4"/>
    <x v="0"/>
    <n v="421"/>
    <x v="0"/>
    <x v="13"/>
    <s v="421"/>
    <s v="Personnel - Rémunérations dues"/>
    <n v="75"/>
    <s v="OS SAL 08/17"/>
    <s v="SCHULLER SALAIRE AOUT 2017"/>
    <x v="0"/>
    <n v="2964"/>
  </r>
  <r>
    <s v="OD"/>
    <s v="Opérations diverses"/>
    <d v="2020-08-31T00:00:00"/>
    <x v="4"/>
    <x v="0"/>
    <n v="431"/>
    <x v="0"/>
    <x v="15"/>
    <s v="431"/>
    <s v="Sécurité sociale"/>
    <n v="75"/>
    <s v="OS SAL 08/17"/>
    <s v="URSSAF COT SALARIALES AOUT 2017"/>
    <x v="0"/>
    <n v="6112.93"/>
  </r>
  <r>
    <s v="OD"/>
    <s v="Opérations diverses"/>
    <d v="2020-08-31T00:00:00"/>
    <x v="4"/>
    <x v="0"/>
    <n v="4373"/>
    <x v="0"/>
    <x v="15"/>
    <s v="437"/>
    <s v="Caisses Retraites"/>
    <n v="75"/>
    <s v="OS SAL 08/17"/>
    <s v="RC NON CADRES COT SALARIALES  AOUT 2017"/>
    <x v="0"/>
    <n v="1397.24"/>
  </r>
  <r>
    <s v="OD"/>
    <s v="Opérations diverses"/>
    <d v="2020-08-31T00:00:00"/>
    <x v="4"/>
    <x v="0"/>
    <n v="4373"/>
    <x v="0"/>
    <x v="15"/>
    <s v="437"/>
    <s v="Caisses Retraites"/>
    <n v="75"/>
    <s v="OS SAL 08/17"/>
    <s v="RC CADRES COT SALARIALES AOUT 2017"/>
    <x v="0"/>
    <n v="2095.86"/>
  </r>
  <r>
    <s v="OD"/>
    <s v="Opérations diverses"/>
    <d v="2020-08-31T00:00:00"/>
    <x v="4"/>
    <x v="0"/>
    <n v="6451"/>
    <x v="1"/>
    <x v="21"/>
    <s v="645"/>
    <s v="Cotisations à l'URSSAF"/>
    <n v="77"/>
    <s v="OD CSP 08/17"/>
    <s v="COTISATIONS PATRONLES URSSAF AOUT 2017"/>
    <x v="866"/>
    <n v="0"/>
  </r>
  <r>
    <s v="OD"/>
    <s v="Opérations diverses"/>
    <d v="2020-08-31T00:00:00"/>
    <x v="4"/>
    <x v="0"/>
    <n v="6453"/>
    <x v="1"/>
    <x v="21"/>
    <s v="645"/>
    <s v="Cotisations aux caisses de retraites"/>
    <n v="77"/>
    <s v="OD CSP 08/17"/>
    <s v="COTISATIONS PATRONLES RC AOUT 2017"/>
    <x v="867"/>
    <n v="0"/>
  </r>
  <r>
    <s v="OD"/>
    <s v="Opérations diverses"/>
    <d v="2020-08-31T00:00:00"/>
    <x v="4"/>
    <x v="0"/>
    <n v="431"/>
    <x v="0"/>
    <x v="15"/>
    <s v="431"/>
    <s v="Sécurité sociale"/>
    <n v="77"/>
    <s v="OD CSP 08/17"/>
    <s v="COTISATIONS PATRONLES URSSAF AOUT 2017"/>
    <x v="0"/>
    <n v="12313.18"/>
  </r>
  <r>
    <s v="OD"/>
    <s v="Opérations diverses"/>
    <d v="2020-08-31T00:00:00"/>
    <x v="4"/>
    <x v="0"/>
    <n v="4373"/>
    <x v="0"/>
    <x v="15"/>
    <s v="437"/>
    <s v="Caisses Retraites"/>
    <n v="77"/>
    <s v="OD CSP 08/17"/>
    <s v="COTISATIONS PATRONLES RC AOUT 2017"/>
    <x v="0"/>
    <n v="2685.32"/>
  </r>
  <r>
    <s v="OD"/>
    <s v="Opérations diverses"/>
    <d v="2020-09-30T00:00:00"/>
    <x v="5"/>
    <x v="0"/>
    <n v="44566"/>
    <x v="0"/>
    <x v="2"/>
    <s v="445"/>
    <s v="TVA sur autres biens et services"/>
    <n v="68"/>
    <s v="CA3 2017/09"/>
    <s v="Déclaration de TVA SEPTEMBRE 2017 - TVA sur achats 20,00%"/>
    <x v="0"/>
    <n v="7304.8"/>
  </r>
  <r>
    <s v="OD"/>
    <s v="Opérations diverses"/>
    <d v="2020-09-30T00:00:00"/>
    <x v="5"/>
    <x v="0"/>
    <n v="445661"/>
    <x v="0"/>
    <x v="2"/>
    <s v="445"/>
    <s v="TVA déductible 20% Débits"/>
    <n v="68"/>
    <s v="CA3 2017/09"/>
    <s v="Déclaration de TVA SEPTEMBRE 2017 - TVA sur achats 20,00%"/>
    <x v="0"/>
    <n v="36191.56"/>
  </r>
  <r>
    <s v="OD"/>
    <s v="Opérations diverses"/>
    <d v="2020-09-30T00:00:00"/>
    <x v="5"/>
    <x v="0"/>
    <n v="4456611"/>
    <x v="0"/>
    <x v="2"/>
    <s v="445"/>
    <s v="TVA déductible 5,5% Débits"/>
    <n v="68"/>
    <s v="CA3 2017/09"/>
    <s v="Déclaration de TVA SEPTEMBRE 2017 - TVA sur achats 5,50%"/>
    <x v="0"/>
    <n v="0.55000000000000004"/>
  </r>
  <r>
    <s v="OD"/>
    <s v="Opérations diverses"/>
    <d v="2020-09-30T00:00:00"/>
    <x v="5"/>
    <x v="0"/>
    <n v="4456613"/>
    <x v="0"/>
    <x v="2"/>
    <s v="445"/>
    <s v="TVA déductible 10% Débits"/>
    <n v="68"/>
    <s v="CA3 2017/09"/>
    <s v="Déclaration de TVA SEPTEMBRE 2017 - TVA sur achats 10,00%"/>
    <x v="0"/>
    <n v="5.5"/>
  </r>
  <r>
    <s v="OD"/>
    <s v="Opérations diverses"/>
    <d v="2020-09-30T00:00:00"/>
    <x v="5"/>
    <x v="0"/>
    <n v="445711"/>
    <x v="0"/>
    <x v="2"/>
    <s v="445"/>
    <s v="TVA collectée 20% Débits"/>
    <n v="68"/>
    <s v="CA3 2017/09"/>
    <s v="Déclaration de TVA SEPTEMBRE 2017 - TVA sur ventes 20,00%"/>
    <x v="868"/>
    <n v="0"/>
  </r>
  <r>
    <s v="OD"/>
    <s v="Opérations diverses"/>
    <d v="2020-09-30T00:00:00"/>
    <x v="5"/>
    <x v="0"/>
    <n v="44521"/>
    <x v="0"/>
    <x v="2"/>
    <s v="445"/>
    <s v="TVA due intracommunautaire (biens) 20%"/>
    <n v="68"/>
    <s v="CA3 2017/09"/>
    <s v="Déclaration de TVA SEPTEMBRE 2017 - TVA sur ventes 20,00%"/>
    <x v="179"/>
    <n v="0"/>
  </r>
  <r>
    <s v="OD"/>
    <s v="Opérations diverses"/>
    <d v="2020-09-30T00:00:00"/>
    <x v="5"/>
    <x v="0"/>
    <n v="658"/>
    <x v="1"/>
    <x v="20"/>
    <s v="658"/>
    <s v="Charges diverses de gestion courante"/>
    <n v="68"/>
    <s v="CA3 2017/09"/>
    <s v="Déclaration de TVA SEPTEMBRE 2017"/>
    <x v="869"/>
    <n v="0"/>
  </r>
  <r>
    <s v="OD"/>
    <s v="Opérations diverses"/>
    <d v="2020-09-30T00:00:00"/>
    <x v="5"/>
    <x v="0"/>
    <n v="445511"/>
    <x v="0"/>
    <x v="2"/>
    <s v="445"/>
    <s v="TVA à décaisser en France"/>
    <n v="68"/>
    <s v="CA3 2017/09"/>
    <s v="Déclaration de TVA SEPTEMBRE 2017"/>
    <x v="0"/>
    <n v="8812"/>
  </r>
  <r>
    <s v="OD"/>
    <s v="Opérations diverses"/>
    <d v="2020-09-30T00:00:00"/>
    <x v="5"/>
    <x v="0"/>
    <n v="6411"/>
    <x v="1"/>
    <x v="21"/>
    <s v="641"/>
    <s v="Salaires, appointements"/>
    <n v="75"/>
    <s v="OS SAL 09/17"/>
    <s v="SALAIRES ET APPOINTEMENTS SEPTEMBRE 2017"/>
    <x v="870"/>
    <n v="0"/>
  </r>
  <r>
    <s v="OD"/>
    <s v="Opérations diverses"/>
    <d v="2020-09-30T00:00:00"/>
    <x v="5"/>
    <x v="0"/>
    <n v="6413"/>
    <x v="1"/>
    <x v="21"/>
    <s v="641"/>
    <s v="Primes et gratifications"/>
    <n v="75"/>
    <s v="OS SAL 09/17"/>
    <s v="PRIMES ET  COMMISSIONS SUR CA SEPTEMBRE 2017"/>
    <x v="871"/>
    <n v="0"/>
  </r>
  <r>
    <s v="OD"/>
    <s v="Opérations diverses"/>
    <d v="2020-09-30T00:00:00"/>
    <x v="5"/>
    <x v="0"/>
    <n v="421"/>
    <x v="0"/>
    <x v="13"/>
    <s v="421"/>
    <s v="Personnel - Rémunérations dues"/>
    <n v="75"/>
    <s v="OS SAL 09/17"/>
    <s v="BALLAHI SALAIRE SEPTEMBRE 2017"/>
    <x v="0"/>
    <n v="1294.8"/>
  </r>
  <r>
    <s v="OD"/>
    <s v="Opérations diverses"/>
    <d v="2020-09-30T00:00:00"/>
    <x v="5"/>
    <x v="0"/>
    <n v="421"/>
    <x v="0"/>
    <x v="13"/>
    <s v="421"/>
    <s v="Personnel - Rémunérations dues"/>
    <n v="75"/>
    <s v="OS SAL 09/17"/>
    <s v="BELLANGER SALAIRE SEPTEMBRE 2017"/>
    <x v="0"/>
    <n v="3772.32"/>
  </r>
  <r>
    <s v="OD"/>
    <s v="Opérations diverses"/>
    <d v="2020-09-30T00:00:00"/>
    <x v="5"/>
    <x v="0"/>
    <n v="421"/>
    <x v="0"/>
    <x v="13"/>
    <s v="421"/>
    <s v="Personnel - Rémunérations dues"/>
    <n v="75"/>
    <s v="OS SAL 09/17"/>
    <s v="BOURIEZ SALAIRE SEPTEMBRE 2017"/>
    <x v="0"/>
    <n v="2043.6"/>
  </r>
  <r>
    <s v="OD"/>
    <s v="Opérations diverses"/>
    <d v="2020-09-30T00:00:00"/>
    <x v="5"/>
    <x v="0"/>
    <n v="421"/>
    <x v="0"/>
    <x v="13"/>
    <s v="421"/>
    <s v="Personnel - Rémunérations dues"/>
    <n v="75"/>
    <s v="OS SAL 09/17"/>
    <s v="BOUVROT SALAIRE SEPTEMBRE 2017"/>
    <x v="0"/>
    <n v="2593.52"/>
  </r>
  <r>
    <s v="OD"/>
    <s v="Opérations diverses"/>
    <d v="2020-09-30T00:00:00"/>
    <x v="5"/>
    <x v="0"/>
    <n v="421"/>
    <x v="0"/>
    <x v="13"/>
    <s v="421"/>
    <s v="Personnel - Rémunérations dues"/>
    <n v="75"/>
    <s v="OS SAL 09/17"/>
    <s v="CHARRIER SALAIRE SEPTEMBRE 2017"/>
    <x v="0"/>
    <n v="1461.58"/>
  </r>
  <r>
    <s v="OD"/>
    <s v="Opérations diverses"/>
    <d v="2020-09-30T00:00:00"/>
    <x v="5"/>
    <x v="0"/>
    <n v="421"/>
    <x v="0"/>
    <x v="13"/>
    <s v="421"/>
    <s v="Personnel - Rémunérations dues"/>
    <n v="75"/>
    <s v="OS SAL 09/17"/>
    <s v="CLEMENT SALAIRE SEPTEMBRE 2017"/>
    <x v="0"/>
    <n v="2698.8"/>
  </r>
  <r>
    <s v="OD"/>
    <s v="Opérations diverses"/>
    <d v="2020-09-30T00:00:00"/>
    <x v="5"/>
    <x v="0"/>
    <n v="421"/>
    <x v="0"/>
    <x v="13"/>
    <s v="421"/>
    <s v="Personnel - Rémunérations dues"/>
    <n v="75"/>
    <s v="OS SAL 09/17"/>
    <s v="DEMERLEY SALAIRE SEPTEMBRE 2017"/>
    <x v="0"/>
    <n v="1958.27"/>
  </r>
  <r>
    <s v="OD"/>
    <s v="Opérations diverses"/>
    <d v="2020-09-30T00:00:00"/>
    <x v="5"/>
    <x v="0"/>
    <n v="421"/>
    <x v="0"/>
    <x v="13"/>
    <s v="421"/>
    <s v="Personnel - Rémunérations dues"/>
    <n v="75"/>
    <s v="OS SAL 09/17"/>
    <s v="ESSAIDI SALAIRE SEPTEMBRE 2017"/>
    <x v="0"/>
    <n v="1357.2"/>
  </r>
  <r>
    <s v="OD"/>
    <s v="Opérations diverses"/>
    <d v="2020-09-30T00:00:00"/>
    <x v="5"/>
    <x v="0"/>
    <n v="421"/>
    <x v="0"/>
    <x v="13"/>
    <s v="421"/>
    <s v="Personnel - Rémunérations dues"/>
    <n v="75"/>
    <s v="OS SAL 09/17"/>
    <s v="FABRE SALAIRE SEPTEMBRE 2017"/>
    <x v="0"/>
    <n v="1835.95"/>
  </r>
  <r>
    <s v="OD"/>
    <s v="Opérations diverses"/>
    <d v="2020-09-30T00:00:00"/>
    <x v="5"/>
    <x v="0"/>
    <n v="421"/>
    <x v="0"/>
    <x v="13"/>
    <s v="421"/>
    <s v="Personnel - Rémunérations dues"/>
    <n v="75"/>
    <s v="OS SAL 09/17"/>
    <s v="FREMONT SALAIRE SEPTEMBRE 2017"/>
    <x v="0"/>
    <n v="1785.79"/>
  </r>
  <r>
    <s v="OD"/>
    <s v="Opérations diverses"/>
    <d v="2020-09-30T00:00:00"/>
    <x v="5"/>
    <x v="0"/>
    <n v="421"/>
    <x v="0"/>
    <x v="13"/>
    <s v="421"/>
    <s v="Personnel - Rémunérations dues"/>
    <n v="75"/>
    <s v="OS SAL 09/17"/>
    <s v="LECOUVREUR SALAIRE SEPTEMBRE 2017"/>
    <x v="0"/>
    <n v="3042"/>
  </r>
  <r>
    <s v="OD"/>
    <s v="Opérations diverses"/>
    <d v="2020-09-30T00:00:00"/>
    <x v="5"/>
    <x v="0"/>
    <n v="421"/>
    <x v="0"/>
    <x v="13"/>
    <s v="421"/>
    <s v="Personnel - Rémunérations dues"/>
    <n v="75"/>
    <s v="OS SAL 09/17"/>
    <s v="LEDOGAR SALAIRE SEPTEMBRE 2017"/>
    <x v="0"/>
    <n v="1287"/>
  </r>
  <r>
    <s v="OD"/>
    <s v="Opérations diverses"/>
    <d v="2020-09-30T00:00:00"/>
    <x v="5"/>
    <x v="0"/>
    <n v="421"/>
    <x v="0"/>
    <x v="13"/>
    <s v="421"/>
    <s v="Personnel - Rémunérations dues"/>
    <n v="75"/>
    <s v="OS SAL 09/17"/>
    <s v="LEDUC SALAIRE SEPTEMBR 2017"/>
    <x v="0"/>
    <n v="2288.69"/>
  </r>
  <r>
    <s v="OD"/>
    <s v="Opérations diverses"/>
    <d v="2020-09-30T00:00:00"/>
    <x v="5"/>
    <x v="0"/>
    <n v="421"/>
    <x v="0"/>
    <x v="13"/>
    <s v="421"/>
    <s v="Personnel - Rémunérations dues"/>
    <n v="75"/>
    <s v="OS SAL 09/17"/>
    <s v="MEYER SALAIRE SEPTEMBRE 2017"/>
    <x v="0"/>
    <n v="1326"/>
  </r>
  <r>
    <s v="OD"/>
    <s v="Opérations diverses"/>
    <d v="2020-09-30T00:00:00"/>
    <x v="5"/>
    <x v="0"/>
    <n v="421"/>
    <x v="0"/>
    <x v="13"/>
    <s v="421"/>
    <s v="Personnel - Rémunérations dues"/>
    <n v="75"/>
    <s v="OS SAL 09/17"/>
    <s v="PANZA SALAIRE SEPTEMBRE 2017"/>
    <x v="0"/>
    <n v="780.78"/>
  </r>
  <r>
    <s v="OD"/>
    <s v="Opérations diverses"/>
    <d v="2020-09-30T00:00:00"/>
    <x v="5"/>
    <x v="0"/>
    <n v="421"/>
    <x v="0"/>
    <x v="13"/>
    <s v="421"/>
    <s v="Personnel - Rémunérations dues"/>
    <n v="75"/>
    <s v="OS SAL 09/17"/>
    <s v="PRUVOST SALAIRE SEPTEMBRE 2017"/>
    <x v="0"/>
    <n v="1326"/>
  </r>
  <r>
    <s v="OD"/>
    <s v="Opérations diverses"/>
    <d v="2020-09-30T00:00:00"/>
    <x v="5"/>
    <x v="0"/>
    <n v="421"/>
    <x v="0"/>
    <x v="13"/>
    <s v="421"/>
    <s v="Personnel - Rémunérations dues"/>
    <n v="75"/>
    <s v="OS SAL 09/17"/>
    <s v="SCHULLER SALAIRE SEPTEMBRE 2017"/>
    <x v="0"/>
    <n v="2964"/>
  </r>
  <r>
    <s v="OD"/>
    <s v="Opérations diverses"/>
    <d v="2020-09-30T00:00:00"/>
    <x v="5"/>
    <x v="0"/>
    <n v="431"/>
    <x v="0"/>
    <x v="15"/>
    <s v="431"/>
    <s v="Sécurité sociale"/>
    <n v="75"/>
    <s v="OS SAL 09/17"/>
    <s v="URSSAF COT SALARIALES SEPTEMBRE 2017"/>
    <x v="0"/>
    <n v="6154.98"/>
  </r>
  <r>
    <s v="OD"/>
    <s v="Opérations diverses"/>
    <d v="2020-09-30T00:00:00"/>
    <x v="5"/>
    <x v="0"/>
    <n v="431"/>
    <x v="0"/>
    <x v="15"/>
    <s v="431"/>
    <s v="Sécurité sociale"/>
    <n v="75"/>
    <s v="OS SAL 09/17"/>
    <s v="TOUATI SALAIRE SEPTEMBRE 2017"/>
    <x v="0"/>
    <n v="475.73"/>
  </r>
  <r>
    <s v="OD"/>
    <s v="Opérations diverses"/>
    <d v="2020-09-30T00:00:00"/>
    <x v="5"/>
    <x v="0"/>
    <n v="4373"/>
    <x v="0"/>
    <x v="15"/>
    <s v="437"/>
    <s v="Caisses Retraites"/>
    <n v="75"/>
    <s v="OS SAL 09/17"/>
    <s v="RC NON CADRES COT SALARIALES  SEPTEMBRE 2017"/>
    <x v="0"/>
    <n v="1406.85"/>
  </r>
  <r>
    <s v="OD"/>
    <s v="Opérations diverses"/>
    <d v="2020-09-30T00:00:00"/>
    <x v="5"/>
    <x v="0"/>
    <n v="4373"/>
    <x v="0"/>
    <x v="15"/>
    <s v="437"/>
    <s v="Caisses Retraites"/>
    <n v="75"/>
    <s v="OS SAL 09/17"/>
    <s v="RC CADRES COT SALARIALES AOUT 2017"/>
    <x v="0"/>
    <n v="2110.2800000000002"/>
  </r>
  <r>
    <s v="OD"/>
    <s v="Opérations diverses"/>
    <d v="2020-09-30T00:00:00"/>
    <x v="5"/>
    <x v="0"/>
    <n v="6451"/>
    <x v="1"/>
    <x v="21"/>
    <s v="645"/>
    <s v="Cotisations à l'URSSAF"/>
    <n v="77"/>
    <s v="OD CSP 09/17"/>
    <s v="COTISATIONS PATRONLES URSSAF SEPTEMBRE 2017"/>
    <x v="872"/>
    <n v="0"/>
  </r>
  <r>
    <s v="OD"/>
    <s v="Opérations diverses"/>
    <d v="2020-09-30T00:00:00"/>
    <x v="5"/>
    <x v="0"/>
    <n v="6453"/>
    <x v="1"/>
    <x v="21"/>
    <s v="645"/>
    <s v="Cotisations aux caisses de retraites"/>
    <n v="77"/>
    <s v="OD CSP 09/17"/>
    <s v="COTISATIONS PATRONLES RC SEPTEMBRE 2017"/>
    <x v="873"/>
    <n v="0"/>
  </r>
  <r>
    <s v="OD"/>
    <s v="Opérations diverses"/>
    <d v="2020-09-30T00:00:00"/>
    <x v="5"/>
    <x v="0"/>
    <n v="431"/>
    <x v="0"/>
    <x v="15"/>
    <s v="431"/>
    <s v="Sécurité sociale"/>
    <n v="77"/>
    <s v="OD CSP 09/17"/>
    <s v="COTISATIONS PATRONLES URSSAF SEPTEMBRE 2017"/>
    <x v="0"/>
    <n v="12397.89"/>
  </r>
  <r>
    <s v="OD"/>
    <s v="Opérations diverses"/>
    <d v="2020-09-30T00:00:00"/>
    <x v="5"/>
    <x v="0"/>
    <n v="4373"/>
    <x v="0"/>
    <x v="15"/>
    <s v="437"/>
    <s v="Caisses Retraites"/>
    <n v="77"/>
    <s v="OD CSP 09/17"/>
    <s v="COTISATIONS PATRONLES RC SEPTEMBRE 2017"/>
    <x v="0"/>
    <n v="2703.8"/>
  </r>
  <r>
    <s v="OD"/>
    <s v="Opérations diverses"/>
    <d v="2020-10-30T00:00:00"/>
    <x v="6"/>
    <x v="0"/>
    <n v="6411"/>
    <x v="1"/>
    <x v="21"/>
    <s v="641"/>
    <s v="Salaires, appointements"/>
    <n v="75"/>
    <s v="OS SAL 10/17"/>
    <s v="SALAIRES ET APPOINTEMENTS OCTOBRE 2017"/>
    <x v="874"/>
    <n v="0"/>
  </r>
  <r>
    <s v="OD"/>
    <s v="Opérations diverses"/>
    <d v="2020-10-30T00:00:00"/>
    <x v="6"/>
    <x v="0"/>
    <n v="6413"/>
    <x v="1"/>
    <x v="21"/>
    <s v="641"/>
    <s v="Primes et gratifications"/>
    <n v="75"/>
    <s v="OS SAL 10/17"/>
    <s v="PRIMES ET  COMMISSIONS SUR CA OCTOBRE 2017"/>
    <x v="875"/>
    <n v="0"/>
  </r>
  <r>
    <s v="OD"/>
    <s v="Opérations diverses"/>
    <d v="2020-10-30T00:00:00"/>
    <x v="6"/>
    <x v="0"/>
    <n v="421"/>
    <x v="0"/>
    <x v="13"/>
    <s v="421"/>
    <s v="Personnel - Rémunérations dues"/>
    <n v="75"/>
    <s v="OS SAL 10/17"/>
    <s v="BALLAHI SALAIRE OCTOBRE 2017"/>
    <x v="0"/>
    <n v="1294.8"/>
  </r>
  <r>
    <s v="OD"/>
    <s v="Opérations diverses"/>
    <d v="2020-10-30T00:00:00"/>
    <x v="6"/>
    <x v="0"/>
    <n v="421"/>
    <x v="0"/>
    <x v="13"/>
    <s v="421"/>
    <s v="Personnel - Rémunérations dues"/>
    <n v="75"/>
    <s v="OS SAL 10/17"/>
    <s v="BELLANGER SALAIRE OCTOBRE 017"/>
    <x v="0"/>
    <n v="4155.96"/>
  </r>
  <r>
    <s v="OD"/>
    <s v="Opérations diverses"/>
    <d v="2020-10-30T00:00:00"/>
    <x v="6"/>
    <x v="0"/>
    <n v="421"/>
    <x v="0"/>
    <x v="13"/>
    <s v="421"/>
    <s v="Personnel - Rémunérations dues"/>
    <n v="75"/>
    <s v="OS SAL 10/17"/>
    <s v="BOURIEZ SALAIRE OCTOBRE 2017"/>
    <x v="0"/>
    <n v="2043.6"/>
  </r>
  <r>
    <s v="OD"/>
    <s v="Opérations diverses"/>
    <d v="2020-10-30T00:00:00"/>
    <x v="6"/>
    <x v="0"/>
    <n v="421"/>
    <x v="0"/>
    <x v="13"/>
    <s v="421"/>
    <s v="Personnel - Rémunérations dues"/>
    <n v="75"/>
    <s v="OS SAL 10/17"/>
    <s v="BOUVROT SALAIRE OCTOBRE 2017"/>
    <x v="0"/>
    <n v="1380.48"/>
  </r>
  <r>
    <s v="OD"/>
    <s v="Opérations diverses"/>
    <d v="2020-10-30T00:00:00"/>
    <x v="6"/>
    <x v="0"/>
    <n v="421"/>
    <x v="0"/>
    <x v="13"/>
    <s v="421"/>
    <s v="Personnel - Rémunérations dues"/>
    <n v="75"/>
    <s v="OS SAL 10/17"/>
    <s v="CHARRIER SALAIRE OCTOBRE 2017"/>
    <x v="0"/>
    <n v="1811.14"/>
  </r>
  <r>
    <s v="OD"/>
    <s v="Opérations diverses"/>
    <d v="2020-10-30T00:00:00"/>
    <x v="6"/>
    <x v="0"/>
    <n v="421"/>
    <x v="0"/>
    <x v="13"/>
    <s v="421"/>
    <s v="Personnel - Rémunérations dues"/>
    <n v="75"/>
    <s v="OS SAL 10/17"/>
    <s v="CLEMENT SALAIRE OCTOBRE 2017"/>
    <x v="0"/>
    <n v="2698.8"/>
  </r>
  <r>
    <s v="OD"/>
    <s v="Opérations diverses"/>
    <d v="2020-10-30T00:00:00"/>
    <x v="6"/>
    <x v="0"/>
    <n v="421"/>
    <x v="0"/>
    <x v="13"/>
    <s v="421"/>
    <s v="Personnel - Rémunérations dues"/>
    <n v="75"/>
    <s v="OS SAL 10/17"/>
    <s v="DARRAZ SALAIRE OCTOBRE 2017"/>
    <x v="0"/>
    <n v="1638"/>
  </r>
  <r>
    <s v="OD"/>
    <s v="Opérations diverses"/>
    <d v="2020-10-30T00:00:00"/>
    <x v="6"/>
    <x v="0"/>
    <n v="421"/>
    <x v="0"/>
    <x v="13"/>
    <s v="421"/>
    <s v="Personnel - Rémunérations dues"/>
    <n v="75"/>
    <s v="OS SAL 10/17"/>
    <s v="DEMERLEY SALAIRE OCTOBRE 2017"/>
    <x v="0"/>
    <n v="1533.92"/>
  </r>
  <r>
    <s v="OD"/>
    <s v="Opérations diverses"/>
    <d v="2020-10-30T00:00:00"/>
    <x v="6"/>
    <x v="0"/>
    <n v="421"/>
    <x v="0"/>
    <x v="13"/>
    <s v="421"/>
    <s v="Personnel - Rémunérations dues"/>
    <n v="75"/>
    <s v="OS SAL 10/17"/>
    <s v="ESSAIDI SALAIRE OCTOBRE 2017"/>
    <x v="0"/>
    <n v="1357.2"/>
  </r>
  <r>
    <s v="OD"/>
    <s v="Opérations diverses"/>
    <d v="2020-10-30T00:00:00"/>
    <x v="6"/>
    <x v="0"/>
    <n v="421"/>
    <x v="0"/>
    <x v="13"/>
    <s v="421"/>
    <s v="Personnel - Rémunérations dues"/>
    <n v="75"/>
    <s v="OS SAL 10/17"/>
    <s v="FABRE SALAIRE OCTOBRE 2017"/>
    <x v="0"/>
    <n v="2012.9"/>
  </r>
  <r>
    <s v="OD"/>
    <s v="Opérations diverses"/>
    <d v="2020-10-30T00:00:00"/>
    <x v="6"/>
    <x v="0"/>
    <n v="421"/>
    <x v="0"/>
    <x v="13"/>
    <s v="421"/>
    <s v="Personnel - Rémunérations dues"/>
    <n v="75"/>
    <s v="OS SAL 10/17"/>
    <s v="FREMONT SALAIRE OCTOBRE 2017"/>
    <x v="0"/>
    <n v="2606.5500000000002"/>
  </r>
  <r>
    <s v="OD"/>
    <s v="Opérations diverses"/>
    <d v="2020-10-30T00:00:00"/>
    <x v="6"/>
    <x v="0"/>
    <n v="421"/>
    <x v="0"/>
    <x v="13"/>
    <s v="421"/>
    <s v="Personnel - Rémunérations dues"/>
    <n v="75"/>
    <s v="OS SAL 10/17"/>
    <s v="LECOUVREUR SALAIRE OCTOBRE 2017"/>
    <x v="0"/>
    <n v="3042"/>
  </r>
  <r>
    <s v="OD"/>
    <s v="Opérations diverses"/>
    <d v="2020-10-30T00:00:00"/>
    <x v="6"/>
    <x v="0"/>
    <n v="421"/>
    <x v="0"/>
    <x v="13"/>
    <s v="421"/>
    <s v="Personnel - Rémunérations dues"/>
    <n v="75"/>
    <s v="OS SAL 10/17"/>
    <s v="LEDOGAR SALAIRE OCTOBRE 2017"/>
    <x v="0"/>
    <n v="1287"/>
  </r>
  <r>
    <s v="OD"/>
    <s v="Opérations diverses"/>
    <d v="2020-10-30T00:00:00"/>
    <x v="6"/>
    <x v="0"/>
    <n v="421"/>
    <x v="0"/>
    <x v="13"/>
    <s v="421"/>
    <s v="Personnel - Rémunérations dues"/>
    <n v="75"/>
    <s v="OS SAL 10/17"/>
    <s v="LEDUC SALAIRE  OCTOBRE 2017"/>
    <x v="0"/>
    <n v="1701.42"/>
  </r>
  <r>
    <s v="OD"/>
    <s v="Opérations diverses"/>
    <d v="2020-10-30T00:00:00"/>
    <x v="6"/>
    <x v="0"/>
    <n v="421"/>
    <x v="0"/>
    <x v="13"/>
    <s v="421"/>
    <s v="Personnel - Rémunérations dues"/>
    <n v="75"/>
    <s v="OS SAL 10/17"/>
    <s v="MEYER SALAIRE OCTOBRE 2017"/>
    <x v="0"/>
    <n v="1326"/>
  </r>
  <r>
    <s v="OD"/>
    <s v="Opérations diverses"/>
    <d v="2020-10-30T00:00:00"/>
    <x v="6"/>
    <x v="0"/>
    <n v="421"/>
    <x v="0"/>
    <x v="13"/>
    <s v="421"/>
    <s v="Personnel - Rémunérations dues"/>
    <n v="75"/>
    <s v="OS SAL 10/17"/>
    <s v="PANZA SALAIRE OCTOBRE 2017"/>
    <x v="0"/>
    <n v="780.78"/>
  </r>
  <r>
    <s v="OD"/>
    <s v="Opérations diverses"/>
    <d v="2020-10-30T00:00:00"/>
    <x v="6"/>
    <x v="0"/>
    <n v="421"/>
    <x v="0"/>
    <x v="13"/>
    <s v="421"/>
    <s v="Personnel - Rémunérations dues"/>
    <n v="75"/>
    <s v="OS SAL 10/17"/>
    <s v="PRUVOST SALAIRE OCTOBRE 2017"/>
    <x v="0"/>
    <n v="1326"/>
  </r>
  <r>
    <s v="OD"/>
    <s v="Opérations diverses"/>
    <d v="2020-10-30T00:00:00"/>
    <x v="6"/>
    <x v="0"/>
    <n v="421"/>
    <x v="0"/>
    <x v="13"/>
    <s v="421"/>
    <s v="Personnel - Rémunérations dues"/>
    <n v="75"/>
    <s v="OS SAL 10/17"/>
    <s v="SCHULLER SALAIRE OCTOBRE 2017"/>
    <x v="0"/>
    <n v="2964"/>
  </r>
  <r>
    <s v="OD"/>
    <s v="Opérations diverses"/>
    <d v="2020-10-30T00:00:00"/>
    <x v="6"/>
    <x v="0"/>
    <n v="431"/>
    <x v="0"/>
    <x v="15"/>
    <s v="431"/>
    <s v="Sécurité sociale"/>
    <n v="75"/>
    <s v="OS SAL 10/17"/>
    <s v="TOUATI SALAIRE OCTOBRE 2017"/>
    <x v="0"/>
    <n v="475.73"/>
  </r>
  <r>
    <s v="OD"/>
    <s v="Opérations diverses"/>
    <d v="2020-10-30T00:00:00"/>
    <x v="6"/>
    <x v="0"/>
    <n v="431"/>
    <x v="0"/>
    <x v="15"/>
    <s v="431"/>
    <s v="Sécurité sociale"/>
    <n v="75"/>
    <s v="OS SAL 10/17"/>
    <s v="URSSAF  COT SALARIALES OCTOBRE 2017"/>
    <x v="0"/>
    <n v="6360.36"/>
  </r>
  <r>
    <s v="OD"/>
    <s v="Opérations diverses"/>
    <d v="2020-10-30T00:00:00"/>
    <x v="6"/>
    <x v="0"/>
    <n v="4373"/>
    <x v="0"/>
    <x v="15"/>
    <s v="437"/>
    <s v="Caisses Retraites"/>
    <n v="75"/>
    <s v="OS SAL 10/17"/>
    <s v="RC NON CADRES COT SALARIALES  OCTOBRE 2017"/>
    <x v="0"/>
    <n v="1453.8"/>
  </r>
  <r>
    <s v="OD"/>
    <s v="Opérations diverses"/>
    <d v="2020-10-30T00:00:00"/>
    <x v="6"/>
    <x v="0"/>
    <n v="4373"/>
    <x v="0"/>
    <x v="15"/>
    <s v="437"/>
    <s v="Caisses Retraites"/>
    <n v="75"/>
    <s v="OS SAL 10/17"/>
    <s v="RC CADRES COT SALARIALES OCTOBRE 2017"/>
    <x v="0"/>
    <n v="2180.69"/>
  </r>
  <r>
    <s v="OD"/>
    <s v="Opérations diverses"/>
    <d v="2020-10-30T00:00:00"/>
    <x v="6"/>
    <x v="0"/>
    <n v="6451"/>
    <x v="1"/>
    <x v="21"/>
    <s v="645"/>
    <s v="Cotisations à l'URSSAF"/>
    <n v="77"/>
    <s v="OD CSP 10/17"/>
    <s v="COTISATIONS PATRONLES URSSAF OCTOBRE 2017"/>
    <x v="876"/>
    <n v="0"/>
  </r>
  <r>
    <s v="OD"/>
    <s v="Opérations diverses"/>
    <d v="2020-10-30T00:00:00"/>
    <x v="6"/>
    <x v="0"/>
    <n v="6453"/>
    <x v="1"/>
    <x v="21"/>
    <s v="645"/>
    <s v="Cotisations aux caisses de retraites"/>
    <n v="77"/>
    <s v="OD CSP 10/17"/>
    <s v="COTISATIONS PATRONLES RC OCTOBRE 2017"/>
    <x v="877"/>
    <n v="0"/>
  </r>
  <r>
    <s v="OD"/>
    <s v="Opérations diverses"/>
    <d v="2020-10-30T00:00:00"/>
    <x v="6"/>
    <x v="0"/>
    <n v="431"/>
    <x v="0"/>
    <x v="15"/>
    <s v="431"/>
    <s v="Sécurité sociale"/>
    <n v="77"/>
    <s v="OD CSP 10/17"/>
    <s v="COTISATIONS PATRONLES RC OCTOBRE 2017"/>
    <x v="0"/>
    <n v="12811.58"/>
  </r>
  <r>
    <s v="OD"/>
    <s v="Opérations diverses"/>
    <d v="2020-10-30T00:00:00"/>
    <x v="6"/>
    <x v="0"/>
    <n v="4373"/>
    <x v="0"/>
    <x v="15"/>
    <s v="437"/>
    <s v="Caisses Retraites"/>
    <n v="77"/>
    <s v="OD CSP 10/17"/>
    <s v="COTISATIONS PATRONLES URSSAF OCTOBRE 2017"/>
    <x v="0"/>
    <n v="2794.02"/>
  </r>
  <r>
    <s v="OD"/>
    <s v="Opérations diverses"/>
    <d v="2020-10-31T00:00:00"/>
    <x v="6"/>
    <x v="0"/>
    <n v="44566"/>
    <x v="0"/>
    <x v="2"/>
    <s v="445"/>
    <s v="TVA sur autres biens et services"/>
    <n v="69"/>
    <m/>
    <s v="Déclaration de TVA OCTOBRE 2017 - TVA sur achats 20,00%"/>
    <x v="0"/>
    <n v="6566.84"/>
  </r>
  <r>
    <s v="OD"/>
    <s v="Opérations diverses"/>
    <d v="2020-10-31T00:00:00"/>
    <x v="6"/>
    <x v="0"/>
    <n v="445661"/>
    <x v="0"/>
    <x v="2"/>
    <s v="445"/>
    <s v="TVA déductible 20% Débits"/>
    <n v="69"/>
    <m/>
    <s v="Déclaration de TVA OCTOBRE 2017 - TVA sur achats 20,00%"/>
    <x v="0"/>
    <n v="25034.76"/>
  </r>
  <r>
    <s v="OD"/>
    <s v="Opérations diverses"/>
    <d v="2020-10-31T00:00:00"/>
    <x v="6"/>
    <x v="0"/>
    <n v="4456611"/>
    <x v="0"/>
    <x v="2"/>
    <s v="445"/>
    <s v="TVA déductible 5,5% Débits"/>
    <n v="69"/>
    <m/>
    <s v="Déclaration de TVA OCTOBRE 2017 - TVA sur achats 5,50%"/>
    <x v="0"/>
    <n v="0.55000000000000004"/>
  </r>
  <r>
    <s v="OD"/>
    <s v="Opérations diverses"/>
    <d v="2020-10-31T00:00:00"/>
    <x v="6"/>
    <x v="0"/>
    <n v="4456613"/>
    <x v="0"/>
    <x v="2"/>
    <s v="445"/>
    <s v="TVA déductible 10% Débits"/>
    <n v="69"/>
    <m/>
    <s v="Déclaration de TVA OCTOBRE 2017 - TVA sur achats 10,00%"/>
    <x v="0"/>
    <n v="6.2"/>
  </r>
  <r>
    <s v="OD"/>
    <s v="Opérations diverses"/>
    <d v="2020-10-31T00:00:00"/>
    <x v="6"/>
    <x v="0"/>
    <n v="4456614"/>
    <x v="0"/>
    <x v="2"/>
    <s v="445"/>
    <s v="TVA déductible 20% Encaissements"/>
    <n v="69"/>
    <m/>
    <s v="Déclaration de TVA OCTOBRE 2017 - TVA sur achats 20,00%"/>
    <x v="0"/>
    <n v="280"/>
  </r>
  <r>
    <s v="OD"/>
    <s v="Opérations diverses"/>
    <d v="2020-10-31T00:00:00"/>
    <x v="6"/>
    <x v="0"/>
    <n v="445711"/>
    <x v="0"/>
    <x v="2"/>
    <s v="445"/>
    <s v="TVA collectée 20% Débits"/>
    <n v="69"/>
    <m/>
    <s v="Déclaration de TVA OCTOBRE 2017 - TVA sur ventes 20,00%"/>
    <x v="878"/>
    <n v="0"/>
  </r>
  <r>
    <s v="OD"/>
    <s v="Opérations diverses"/>
    <d v="2020-10-31T00:00:00"/>
    <x v="6"/>
    <x v="0"/>
    <n v="44521"/>
    <x v="0"/>
    <x v="2"/>
    <s v="445"/>
    <s v="TVA due intracommunautaire (biens) 20%"/>
    <n v="69"/>
    <m/>
    <s v="Déclaration de TVA OCTOBRE 2017 - TVA sur ventes 20,00%"/>
    <x v="221"/>
    <n v="0"/>
  </r>
  <r>
    <s v="OD"/>
    <s v="Opérations diverses"/>
    <d v="2020-10-31T00:00:00"/>
    <x v="6"/>
    <x v="0"/>
    <n v="658"/>
    <x v="1"/>
    <x v="20"/>
    <s v="658"/>
    <s v="Charges diverses de gestion courante"/>
    <n v="69"/>
    <m/>
    <s v="Déclaration de TVA OCTOBRE 2017"/>
    <x v="879"/>
    <n v="0"/>
  </r>
  <r>
    <s v="OD"/>
    <s v="Opérations diverses"/>
    <d v="2020-10-31T00:00:00"/>
    <x v="6"/>
    <x v="0"/>
    <n v="445511"/>
    <x v="0"/>
    <x v="2"/>
    <s v="445"/>
    <s v="TVA à décaisser en France"/>
    <n v="69"/>
    <m/>
    <s v="Déclaration de TVA OCTOBRE 2017"/>
    <x v="0"/>
    <n v="19030"/>
  </r>
  <r>
    <s v="OD"/>
    <s v="Opérations diverses"/>
    <d v="2020-11-30T00:00:00"/>
    <x v="7"/>
    <x v="0"/>
    <n v="445661"/>
    <x v="0"/>
    <x v="2"/>
    <s v="445"/>
    <s v="TVA déductible 20% Débits"/>
    <n v="70"/>
    <s v="CA3 2017/11"/>
    <s v="Déclaration de TVA NOVEMBRE 2017 - TVA sur achats 20,00%"/>
    <x v="0"/>
    <n v="38078.75"/>
  </r>
  <r>
    <s v="OD"/>
    <s v="Opérations diverses"/>
    <d v="2020-11-30T00:00:00"/>
    <x v="7"/>
    <x v="0"/>
    <n v="4456611"/>
    <x v="0"/>
    <x v="2"/>
    <s v="445"/>
    <s v="TVA déductible 5,5% Débits"/>
    <n v="70"/>
    <s v="CA3 2017/11"/>
    <s v="Déclaration de TVA NOVEMBRE 2017 - TVA sur achats 5,50%"/>
    <x v="0"/>
    <n v="0.55000000000000004"/>
  </r>
  <r>
    <s v="OD"/>
    <s v="Opérations diverses"/>
    <d v="2020-11-30T00:00:00"/>
    <x v="7"/>
    <x v="0"/>
    <n v="445711"/>
    <x v="0"/>
    <x v="2"/>
    <s v="445"/>
    <s v="TVA collectée 20% Débits"/>
    <n v="70"/>
    <s v="CA3 2017/11"/>
    <s v="Déclaration de TVA NOVEMBRE 2017 - TVA sur ventes 20,00%"/>
    <x v="880"/>
    <n v="0"/>
  </r>
  <r>
    <s v="OD"/>
    <s v="Opérations diverses"/>
    <d v="2020-11-30T00:00:00"/>
    <x v="7"/>
    <x v="0"/>
    <n v="758"/>
    <x v="5"/>
    <x v="22"/>
    <s v="758"/>
    <s v="Produits divers de gestion courante"/>
    <n v="70"/>
    <s v="CA3 2017/11"/>
    <s v="Déclaration de TVA NOVEMBRE 2017"/>
    <x v="0"/>
    <n v="0.09"/>
  </r>
  <r>
    <s v="OD"/>
    <s v="Opérations diverses"/>
    <d v="2020-11-30T00:00:00"/>
    <x v="7"/>
    <x v="0"/>
    <n v="445511"/>
    <x v="0"/>
    <x v="2"/>
    <s v="445"/>
    <s v="TVA à décaisser en France"/>
    <n v="70"/>
    <s v="CA3 2017/11"/>
    <s v="Déclaration de TVA NOVEMBRE 2017"/>
    <x v="0"/>
    <n v="20508"/>
  </r>
  <r>
    <s v="OD"/>
    <s v="Opérations diverses"/>
    <d v="2020-11-30T00:00:00"/>
    <x v="7"/>
    <x v="0"/>
    <n v="6411"/>
    <x v="1"/>
    <x v="21"/>
    <s v="641"/>
    <s v="Salaires, appointements"/>
    <n v="75"/>
    <s v="OS SAL 11/17"/>
    <s v="SALAIRES ET APPOINTEMENTS NOVEMBRE 2017"/>
    <x v="874"/>
    <n v="0"/>
  </r>
  <r>
    <s v="OD"/>
    <s v="Opérations diverses"/>
    <d v="2020-11-30T00:00:00"/>
    <x v="7"/>
    <x v="0"/>
    <n v="6413"/>
    <x v="1"/>
    <x v="21"/>
    <s v="641"/>
    <s v="Primes et gratifications"/>
    <n v="75"/>
    <s v="OS SAL 11/17"/>
    <s v="PRIMES ET  COMMISSIONS SUR CA NOVEMBRE 2017"/>
    <x v="881"/>
    <n v="0"/>
  </r>
  <r>
    <s v="OD"/>
    <s v="Opérations diverses"/>
    <d v="2020-11-30T00:00:00"/>
    <x v="7"/>
    <x v="0"/>
    <n v="421"/>
    <x v="0"/>
    <x v="13"/>
    <s v="421"/>
    <s v="Personnel - Rémunérations dues"/>
    <n v="75"/>
    <s v="OS SAL 11/17"/>
    <s v="BALLAHI SALAIRE NOVEMBRE 2017"/>
    <x v="0"/>
    <n v="1294.8"/>
  </r>
  <r>
    <s v="OD"/>
    <s v="Opérations diverses"/>
    <d v="2020-11-30T00:00:00"/>
    <x v="7"/>
    <x v="0"/>
    <n v="421"/>
    <x v="0"/>
    <x v="13"/>
    <s v="421"/>
    <s v="Personnel - Rémunérations dues"/>
    <n v="75"/>
    <s v="OS SAL 11/17"/>
    <s v="BELLANGER SALAIRE NOVEMBRE 017"/>
    <x v="0"/>
    <n v="3603.6"/>
  </r>
  <r>
    <s v="OD"/>
    <s v="Opérations diverses"/>
    <d v="2020-11-30T00:00:00"/>
    <x v="7"/>
    <x v="0"/>
    <n v="421"/>
    <x v="0"/>
    <x v="13"/>
    <s v="421"/>
    <s v="Personnel - Rémunérations dues"/>
    <n v="75"/>
    <s v="OS SAL 11/17"/>
    <s v="BOURIEZ SALAIRE NOVEMBRE 2017"/>
    <x v="0"/>
    <n v="2043.6"/>
  </r>
  <r>
    <s v="OD"/>
    <s v="Opérations diverses"/>
    <d v="2020-11-30T00:00:00"/>
    <x v="7"/>
    <x v="0"/>
    <n v="421"/>
    <x v="0"/>
    <x v="13"/>
    <s v="421"/>
    <s v="Personnel - Rémunérations dues"/>
    <n v="75"/>
    <s v="OS SAL 11/17"/>
    <s v="BOUVROT SALAIRE NOVEMBRE 2017"/>
    <x v="0"/>
    <n v="2760.39"/>
  </r>
  <r>
    <s v="OD"/>
    <s v="Opérations diverses"/>
    <d v="2020-11-30T00:00:00"/>
    <x v="7"/>
    <x v="0"/>
    <n v="421"/>
    <x v="0"/>
    <x v="13"/>
    <s v="421"/>
    <s v="Personnel - Rémunérations dues"/>
    <n v="75"/>
    <s v="OS SAL 11/17"/>
    <s v="CHARRIER SALAIRE NOVEMBRE 2017"/>
    <x v="0"/>
    <n v="2160.09"/>
  </r>
  <r>
    <s v="OD"/>
    <s v="Opérations diverses"/>
    <d v="2020-11-30T00:00:00"/>
    <x v="7"/>
    <x v="0"/>
    <n v="421"/>
    <x v="0"/>
    <x v="13"/>
    <s v="421"/>
    <s v="Personnel - Rémunérations dues"/>
    <n v="75"/>
    <s v="OS SAL 11/17"/>
    <s v="CLEMENT SALAIRE NOVEMBRE 2017"/>
    <x v="0"/>
    <n v="2698.8"/>
  </r>
  <r>
    <s v="OD"/>
    <s v="Opérations diverses"/>
    <d v="2020-11-30T00:00:00"/>
    <x v="7"/>
    <x v="0"/>
    <n v="421"/>
    <x v="0"/>
    <x v="13"/>
    <s v="421"/>
    <s v="Personnel - Rémunérations dues"/>
    <n v="75"/>
    <s v="OS SAL 11/17"/>
    <s v="DARRAZ SALAIRE NOVEMBRE 2017"/>
    <x v="0"/>
    <n v="1638"/>
  </r>
  <r>
    <s v="OD"/>
    <s v="Opérations diverses"/>
    <d v="2020-11-30T00:00:00"/>
    <x v="7"/>
    <x v="0"/>
    <n v="421"/>
    <x v="0"/>
    <x v="13"/>
    <s v="421"/>
    <s v="Personnel - Rémunérations dues"/>
    <n v="75"/>
    <s v="OS SAL 11/17"/>
    <s v="DEMERLEY SALAIRE NOVEMBRE 2017"/>
    <x v="0"/>
    <n v="2391.6799999999998"/>
  </r>
  <r>
    <s v="OD"/>
    <s v="Opérations diverses"/>
    <d v="2020-11-30T00:00:00"/>
    <x v="7"/>
    <x v="0"/>
    <n v="421"/>
    <x v="0"/>
    <x v="13"/>
    <s v="421"/>
    <s v="Personnel - Rémunérations dues"/>
    <n v="75"/>
    <s v="OS SAL 11/17"/>
    <s v="ESSAIDI SALAIRE NOVEMBRE 2017"/>
    <x v="0"/>
    <n v="1357.2"/>
  </r>
  <r>
    <s v="OD"/>
    <s v="Opérations diverses"/>
    <d v="2020-11-30T00:00:00"/>
    <x v="7"/>
    <x v="0"/>
    <n v="421"/>
    <x v="0"/>
    <x v="13"/>
    <s v="421"/>
    <s v="Personnel - Rémunérations dues"/>
    <n v="75"/>
    <s v="OS SAL 11/17"/>
    <s v="FABRE SALAIRE NOVEMBRE 2017"/>
    <x v="0"/>
    <n v="2348.7399999999998"/>
  </r>
  <r>
    <s v="OD"/>
    <s v="Opérations diverses"/>
    <d v="2020-11-30T00:00:00"/>
    <x v="7"/>
    <x v="0"/>
    <n v="421"/>
    <x v="0"/>
    <x v="13"/>
    <s v="421"/>
    <s v="Personnel - Rémunérations dues"/>
    <n v="75"/>
    <s v="OS SAL 11/17"/>
    <s v="FREMONT SALAIRE NOVEMBRE 2017"/>
    <x v="0"/>
    <n v="1612.24"/>
  </r>
  <r>
    <s v="OD"/>
    <s v="Opérations diverses"/>
    <d v="2020-11-30T00:00:00"/>
    <x v="7"/>
    <x v="0"/>
    <n v="421"/>
    <x v="0"/>
    <x v="13"/>
    <s v="421"/>
    <s v="Personnel - Rémunérations dues"/>
    <n v="75"/>
    <s v="OS SAL 11/17"/>
    <s v="LECOUVREUR SALAIRE NOVEMBRE 2017"/>
    <x v="0"/>
    <n v="3042"/>
  </r>
  <r>
    <s v="OD"/>
    <s v="Opérations diverses"/>
    <d v="2020-11-30T00:00:00"/>
    <x v="7"/>
    <x v="0"/>
    <n v="421"/>
    <x v="0"/>
    <x v="13"/>
    <s v="421"/>
    <s v="Personnel - Rémunérations dues"/>
    <n v="75"/>
    <s v="OS SAL 11/17"/>
    <s v="LEDOGAR SALAIRE NOVEMBRE 2017"/>
    <x v="0"/>
    <n v="1287"/>
  </r>
  <r>
    <s v="OD"/>
    <s v="Opérations diverses"/>
    <d v="2020-11-30T00:00:00"/>
    <x v="7"/>
    <x v="0"/>
    <n v="421"/>
    <x v="0"/>
    <x v="13"/>
    <s v="421"/>
    <s v="Personnel - Rémunérations dues"/>
    <n v="75"/>
    <s v="OS SAL 11/17"/>
    <s v="LEDUC SALAIRE  NOVEMBRE 2017"/>
    <x v="0"/>
    <n v="2077.12"/>
  </r>
  <r>
    <s v="OD"/>
    <s v="Opérations diverses"/>
    <d v="2020-11-30T00:00:00"/>
    <x v="7"/>
    <x v="0"/>
    <n v="421"/>
    <x v="0"/>
    <x v="13"/>
    <s v="421"/>
    <s v="Personnel - Rémunérations dues"/>
    <n v="75"/>
    <s v="OS SAL 11/17"/>
    <s v="MEYER SALAIRE NOVEMBRE 2017"/>
    <x v="0"/>
    <n v="1326"/>
  </r>
  <r>
    <s v="OD"/>
    <s v="Opérations diverses"/>
    <d v="2020-11-30T00:00:00"/>
    <x v="7"/>
    <x v="0"/>
    <n v="421"/>
    <x v="0"/>
    <x v="13"/>
    <s v="421"/>
    <s v="Personnel - Rémunérations dues"/>
    <n v="75"/>
    <s v="OS SAL 11/17"/>
    <s v="PANZA SALAIRE NOVEMBRE 2017"/>
    <x v="0"/>
    <n v="780.78"/>
  </r>
  <r>
    <s v="OD"/>
    <s v="Opérations diverses"/>
    <d v="2020-11-30T00:00:00"/>
    <x v="7"/>
    <x v="0"/>
    <n v="421"/>
    <x v="0"/>
    <x v="13"/>
    <s v="421"/>
    <s v="Personnel - Rémunérations dues"/>
    <n v="75"/>
    <s v="OS SAL 11/17"/>
    <s v="PRUVOST SALAIRE NOVEMBRE 2017"/>
    <x v="0"/>
    <n v="1326"/>
  </r>
  <r>
    <s v="OD"/>
    <s v="Opérations diverses"/>
    <d v="2020-11-30T00:00:00"/>
    <x v="7"/>
    <x v="0"/>
    <n v="421"/>
    <x v="0"/>
    <x v="13"/>
    <s v="421"/>
    <s v="Personnel - Rémunérations dues"/>
    <n v="75"/>
    <s v="OS SAL 11/17"/>
    <s v="SCHULLER SALAIRE NOVEMBRE 2017"/>
    <x v="0"/>
    <n v="2964"/>
  </r>
  <r>
    <s v="OD"/>
    <s v="Opérations diverses"/>
    <d v="2020-11-30T00:00:00"/>
    <x v="7"/>
    <x v="0"/>
    <n v="431"/>
    <x v="0"/>
    <x v="15"/>
    <s v="431"/>
    <s v="Sécurité sociale"/>
    <n v="75"/>
    <s v="OS SAL 11/17"/>
    <s v="TOUATI SALAIRE NOVEMBRE 2017"/>
    <x v="0"/>
    <n v="475.73"/>
  </r>
  <r>
    <s v="OD"/>
    <s v="Opérations diverses"/>
    <d v="2020-11-30T00:00:00"/>
    <x v="7"/>
    <x v="0"/>
    <n v="431"/>
    <x v="0"/>
    <x v="15"/>
    <s v="431"/>
    <s v="Sécurité sociale"/>
    <n v="75"/>
    <s v="OS SAL 11/17"/>
    <s v="URSSAF  COT SALARIALES NOVEMBRE 2017"/>
    <x v="0"/>
    <n v="6674.71"/>
  </r>
  <r>
    <s v="OD"/>
    <s v="Opérations diverses"/>
    <d v="2020-11-30T00:00:00"/>
    <x v="7"/>
    <x v="0"/>
    <n v="4373"/>
    <x v="0"/>
    <x v="15"/>
    <s v="437"/>
    <s v="Caisses Retraites"/>
    <n v="75"/>
    <s v="OS SAL 11/17"/>
    <s v="RC NON CADRES COT SALARIALES  NOVEMBRE 2017"/>
    <x v="0"/>
    <n v="1525.53"/>
  </r>
  <r>
    <s v="OD"/>
    <s v="Opérations diverses"/>
    <d v="2020-11-30T00:00:00"/>
    <x v="7"/>
    <x v="0"/>
    <n v="4373"/>
    <x v="0"/>
    <x v="15"/>
    <s v="437"/>
    <s v="Caisses Retraites"/>
    <n v="75"/>
    <s v="OS SAL 11/17"/>
    <s v="RC CADRES COT SALARIALES NOVEMBRE 2017"/>
    <x v="0"/>
    <n v="2288.4699999999998"/>
  </r>
  <r>
    <s v="OD"/>
    <s v="Opérations diverses"/>
    <d v="2020-11-30T00:00:00"/>
    <x v="7"/>
    <x v="0"/>
    <n v="6451"/>
    <x v="1"/>
    <x v="21"/>
    <s v="645"/>
    <s v="Cotisations à l'URSSAF"/>
    <n v="77"/>
    <s v="OD CSP 11/17"/>
    <s v="COTISATIONS PATRONLES URSSAF NOVEMBRE 2017"/>
    <x v="882"/>
    <n v="0"/>
  </r>
  <r>
    <s v="OD"/>
    <s v="Opérations diverses"/>
    <d v="2020-11-30T00:00:00"/>
    <x v="7"/>
    <x v="0"/>
    <n v="6453"/>
    <x v="1"/>
    <x v="21"/>
    <s v="645"/>
    <s v="Cotisations aux caisses de retraites"/>
    <n v="77"/>
    <s v="OD CSP 11/17"/>
    <s v="COTISATIONS PATRONLES RC NOVEMBRE 2017"/>
    <x v="883"/>
    <n v="0"/>
  </r>
  <r>
    <s v="OD"/>
    <s v="Opérations diverses"/>
    <d v="2020-11-30T00:00:00"/>
    <x v="7"/>
    <x v="0"/>
    <n v="431"/>
    <x v="0"/>
    <x v="15"/>
    <s v="431"/>
    <s v="Sécurité sociale"/>
    <n v="77"/>
    <s v="OD CSP 11/17"/>
    <s v="COTISATIONS PATRONLES URSSAF NOVEMBRE 2017"/>
    <x v="0"/>
    <n v="13444.17"/>
  </r>
  <r>
    <s v="OD"/>
    <s v="Opérations diverses"/>
    <d v="2020-11-30T00:00:00"/>
    <x v="7"/>
    <x v="0"/>
    <n v="4373"/>
    <x v="0"/>
    <x v="15"/>
    <s v="437"/>
    <s v="Caisses Retraites"/>
    <n v="77"/>
    <s v="OD CSP 11/17"/>
    <s v="COTISATIONS PATRONLES RC NOVEMBRE 2017"/>
    <x v="0"/>
    <n v="2832.7"/>
  </r>
  <r>
    <s v="OD"/>
    <s v="Opérations diverses"/>
    <d v="2020-12-18T00:00:00"/>
    <x v="8"/>
    <x v="0"/>
    <n v="63511"/>
    <x v="1"/>
    <x v="18"/>
    <s v="635"/>
    <s v="Contribution économique territoriale"/>
    <n v="96"/>
    <s v="AI 4785545"/>
    <s v="CONTRIBUTION ECONOMIQUE TERRITORIALE 2017"/>
    <x v="884"/>
    <n v="0"/>
  </r>
  <r>
    <s v="OD"/>
    <s v="Opérations diverses"/>
    <d v="2020-12-18T00:00:00"/>
    <x v="8"/>
    <x v="0"/>
    <n v="447"/>
    <x v="0"/>
    <x v="2"/>
    <s v="447"/>
    <s v="Autres impôts, taxes et versements assimilés"/>
    <n v="96"/>
    <s v="AI 4785545"/>
    <s v="CONTRIBUTION ECONOMIQUE TERRITORIALE 2017"/>
    <x v="0"/>
    <n v="45210"/>
  </r>
  <r>
    <s v="OD"/>
    <s v="Opérations diverses"/>
    <d v="2020-12-30T00:00:00"/>
    <x v="8"/>
    <x v="0"/>
    <n v="6451"/>
    <x v="1"/>
    <x v="21"/>
    <s v="645"/>
    <s v="Cotisations à l'URSSAF"/>
    <n v="77"/>
    <s v="OD CSP 12/17"/>
    <s v="COTISATIONS PATRONLES URSSAF DECEMBRE 2017"/>
    <x v="885"/>
    <n v="0"/>
  </r>
  <r>
    <s v="OD"/>
    <s v="Opérations diverses"/>
    <d v="2020-12-30T00:00:00"/>
    <x v="8"/>
    <x v="0"/>
    <n v="6453"/>
    <x v="1"/>
    <x v="21"/>
    <s v="645"/>
    <s v="Cotisations aux caisses de retraites"/>
    <n v="77"/>
    <s v="OD CSP 12/17"/>
    <s v="COTISATIONS PATRONLES RC DECEMBRE 2017"/>
    <x v="886"/>
    <n v="0"/>
  </r>
  <r>
    <s v="OD"/>
    <s v="Opérations diverses"/>
    <d v="2020-12-30T00:00:00"/>
    <x v="8"/>
    <x v="0"/>
    <n v="431"/>
    <x v="0"/>
    <x v="15"/>
    <s v="431"/>
    <s v="Sécurité sociale"/>
    <n v="77"/>
    <s v="OD CSP 12/17"/>
    <s v="COTISATIONS PATRONLES URSSAF DECEMBRE 2017"/>
    <x v="0"/>
    <n v="13170.55"/>
  </r>
  <r>
    <s v="OD"/>
    <s v="Opérations diverses"/>
    <d v="2020-12-30T00:00:00"/>
    <x v="8"/>
    <x v="0"/>
    <n v="4373"/>
    <x v="0"/>
    <x v="15"/>
    <s v="437"/>
    <s v="Caisses Retraites"/>
    <n v="77"/>
    <s v="OD CSP 12/17"/>
    <s v="COTISATIONS PATRONLES RC DECEMBRE 2017"/>
    <x v="0"/>
    <n v="2872.3"/>
  </r>
  <r>
    <s v="OD"/>
    <s v="Opérations diverses"/>
    <d v="2020-12-31T00:00:00"/>
    <x v="8"/>
    <x v="0"/>
    <n v="445661"/>
    <x v="0"/>
    <x v="2"/>
    <s v="445"/>
    <s v="TVA déductible 20% Débits"/>
    <n v="71"/>
    <s v="CA3 2017/12"/>
    <s v="Déclaration de TVA DÉCEMBRE 2017 - TVA sur achats 20,00%"/>
    <x v="0"/>
    <n v="60948.56"/>
  </r>
  <r>
    <s v="OD"/>
    <s v="Opérations diverses"/>
    <d v="2020-12-31T00:00:00"/>
    <x v="8"/>
    <x v="0"/>
    <n v="4456611"/>
    <x v="0"/>
    <x v="2"/>
    <s v="445"/>
    <s v="TVA déductible 5,5% Débits"/>
    <n v="71"/>
    <s v="CA3 2017/12"/>
    <s v="Déclaration de TVA DÉCEMBRE 2017 - TVA sur achats 5,50%"/>
    <x v="0"/>
    <n v="0.55000000000000004"/>
  </r>
  <r>
    <s v="OD"/>
    <s v="Opérations diverses"/>
    <d v="2020-12-31T00:00:00"/>
    <x v="8"/>
    <x v="0"/>
    <n v="445711"/>
    <x v="0"/>
    <x v="2"/>
    <s v="445"/>
    <s v="TVA collectée 20% Débits"/>
    <n v="71"/>
    <s v="CA3 2017/12"/>
    <s v="Déclaration de TVA DÉCEMBRE 2017 - TVA sur ventes 20,00%"/>
    <x v="887"/>
    <n v="0"/>
  </r>
  <r>
    <s v="OD"/>
    <s v="Opérations diverses"/>
    <d v="2020-12-31T00:00:00"/>
    <x v="8"/>
    <x v="0"/>
    <n v="758"/>
    <x v="5"/>
    <x v="22"/>
    <s v="758"/>
    <s v="Produits divers de gestion courante"/>
    <n v="71"/>
    <s v="CA3 2017/12"/>
    <s v="Déclaration de TVA DÉCEMBRE 2017"/>
    <x v="0"/>
    <n v="0.2"/>
  </r>
  <r>
    <s v="OD"/>
    <s v="Opérations diverses"/>
    <d v="2020-12-31T00:00:00"/>
    <x v="8"/>
    <x v="0"/>
    <n v="445511"/>
    <x v="0"/>
    <x v="2"/>
    <s v="445"/>
    <s v="TVA à décaisser en France"/>
    <n v="71"/>
    <s v="CA3 2017/12"/>
    <s v="Déclaration de TVA DÉCEMBRE 2017"/>
    <x v="0"/>
    <n v="17493"/>
  </r>
  <r>
    <s v="OD"/>
    <s v="Opérations diverses"/>
    <d v="2020-12-31T00:00:00"/>
    <x v="8"/>
    <x v="0"/>
    <n v="6411"/>
    <x v="1"/>
    <x v="21"/>
    <s v="641"/>
    <s v="Salaires, appointements"/>
    <n v="75"/>
    <s v="OS SAL 12/17"/>
    <s v="SALAIRES ET APPOINTEMENTS DECEMBRE 2017"/>
    <x v="874"/>
    <n v="0"/>
  </r>
  <r>
    <s v="OD"/>
    <s v="Opérations diverses"/>
    <d v="2020-12-31T00:00:00"/>
    <x v="8"/>
    <x v="0"/>
    <n v="6413"/>
    <x v="1"/>
    <x v="21"/>
    <s v="641"/>
    <s v="Primes et gratifications"/>
    <n v="75"/>
    <s v="OS SAL 12/17"/>
    <s v="PRIMES ET  COMMISSIONS SUR CA DECEMBRE 2017"/>
    <x v="888"/>
    <n v="0"/>
  </r>
  <r>
    <s v="OD"/>
    <s v="Opérations diverses"/>
    <d v="2020-12-31T00:00:00"/>
    <x v="8"/>
    <x v="0"/>
    <n v="421"/>
    <x v="0"/>
    <x v="13"/>
    <s v="421"/>
    <s v="Personnel - Rémunérations dues"/>
    <n v="75"/>
    <s v="OS SAL 12/17"/>
    <s v="BALLAHI SALAIRE DECEMBRE 2017"/>
    <x v="0"/>
    <n v="1294.8"/>
  </r>
  <r>
    <s v="OD"/>
    <s v="Opérations diverses"/>
    <d v="2020-12-31T00:00:00"/>
    <x v="8"/>
    <x v="0"/>
    <n v="421"/>
    <x v="0"/>
    <x v="13"/>
    <s v="421"/>
    <s v="Personnel - Rémunérations dues"/>
    <n v="75"/>
    <s v="OS SAL 12/17"/>
    <s v="BELLANGER SALAIRE DECEMBRE 017"/>
    <x v="0"/>
    <n v="4012.12"/>
  </r>
  <r>
    <s v="OD"/>
    <s v="Opérations diverses"/>
    <d v="2020-12-31T00:00:00"/>
    <x v="8"/>
    <x v="0"/>
    <n v="421"/>
    <x v="0"/>
    <x v="13"/>
    <s v="421"/>
    <s v="Personnel - Rémunérations dues"/>
    <n v="75"/>
    <s v="OS SAL 12/17"/>
    <s v="BOURIEZ SALAIRE DECEMBRE 2017"/>
    <x v="0"/>
    <n v="2043.6"/>
  </r>
  <r>
    <s v="OD"/>
    <s v="Opérations diverses"/>
    <d v="2020-12-31T00:00:00"/>
    <x v="8"/>
    <x v="0"/>
    <n v="421"/>
    <x v="0"/>
    <x v="13"/>
    <s v="421"/>
    <s v="Personnel - Rémunérations dues"/>
    <n v="75"/>
    <s v="OS SAL 12/17"/>
    <s v="BOUVROT SALAIRE DECEMBRE 2017"/>
    <x v="0"/>
    <n v="3372.21"/>
  </r>
  <r>
    <s v="OD"/>
    <s v="Opérations diverses"/>
    <d v="2020-12-31T00:00:00"/>
    <x v="8"/>
    <x v="0"/>
    <n v="421"/>
    <x v="0"/>
    <x v="13"/>
    <s v="421"/>
    <s v="Personnel - Rémunérations dues"/>
    <n v="75"/>
    <s v="OS SAL 12/17"/>
    <s v="CHARRIER SALAIRE DECEMBRE 2017"/>
    <x v="0"/>
    <n v="2871.36"/>
  </r>
  <r>
    <s v="OD"/>
    <s v="Opérations diverses"/>
    <d v="2020-12-31T00:00:00"/>
    <x v="8"/>
    <x v="0"/>
    <n v="421"/>
    <x v="0"/>
    <x v="13"/>
    <s v="421"/>
    <s v="Personnel - Rémunérations dues"/>
    <n v="75"/>
    <s v="OS SAL 12/17"/>
    <s v="CLEMENT SALAIRE DECEMBRE 2017"/>
    <x v="0"/>
    <n v="2698.8"/>
  </r>
  <r>
    <s v="OD"/>
    <s v="Opérations diverses"/>
    <d v="2020-12-31T00:00:00"/>
    <x v="8"/>
    <x v="0"/>
    <n v="421"/>
    <x v="0"/>
    <x v="13"/>
    <s v="421"/>
    <s v="Personnel - Rémunérations dues"/>
    <n v="75"/>
    <s v="OS SAL 12/17"/>
    <s v="DARRAZ SALAIRE DECEMBRE 2017"/>
    <x v="0"/>
    <n v="1638"/>
  </r>
  <r>
    <s v="OD"/>
    <s v="Opérations diverses"/>
    <d v="2020-12-31T00:00:00"/>
    <x v="8"/>
    <x v="0"/>
    <n v="421"/>
    <x v="0"/>
    <x v="13"/>
    <s v="421"/>
    <s v="Personnel - Rémunérations dues"/>
    <n v="75"/>
    <s v="OS SAL 12/17"/>
    <s v="DEMERLEY SALAIRE DECEMBRE 2017"/>
    <x v="0"/>
    <n v="1248"/>
  </r>
  <r>
    <s v="OD"/>
    <s v="Opérations diverses"/>
    <d v="2020-12-31T00:00:00"/>
    <x v="8"/>
    <x v="0"/>
    <n v="421"/>
    <x v="0"/>
    <x v="13"/>
    <s v="421"/>
    <s v="Personnel - Rémunérations dues"/>
    <n v="75"/>
    <s v="OS SAL 12/17"/>
    <s v="ESSAIDI SALAIRE DECEMBRE 2017"/>
    <x v="0"/>
    <n v="1357.2"/>
  </r>
  <r>
    <s v="OD"/>
    <s v="Opérations diverses"/>
    <d v="2020-12-31T00:00:00"/>
    <x v="8"/>
    <x v="0"/>
    <n v="421"/>
    <x v="0"/>
    <x v="13"/>
    <s v="421"/>
    <s v="Personnel - Rémunérations dues"/>
    <n v="75"/>
    <s v="OS SAL 12/17"/>
    <s v="FABRE SALAIRE DECEMBRE 2017"/>
    <x v="0"/>
    <n v="1614.87"/>
  </r>
  <r>
    <s v="OD"/>
    <s v="Opérations diverses"/>
    <d v="2020-12-31T00:00:00"/>
    <x v="8"/>
    <x v="0"/>
    <n v="421"/>
    <x v="0"/>
    <x v="13"/>
    <s v="421"/>
    <s v="Personnel - Rémunérations dues"/>
    <n v="75"/>
    <s v="OS SAL 12/17"/>
    <s v="FREMONT SALAIRE DECEMBRE 2017"/>
    <x v="0"/>
    <n v="1482"/>
  </r>
  <r>
    <s v="OD"/>
    <s v="Opérations diverses"/>
    <d v="2020-12-31T00:00:00"/>
    <x v="8"/>
    <x v="0"/>
    <n v="421"/>
    <x v="0"/>
    <x v="13"/>
    <s v="421"/>
    <s v="Personnel - Rémunérations dues"/>
    <n v="75"/>
    <s v="OS SAL 12/17"/>
    <s v="LECOUVREUR SALAIRE DECEMBRE 2017"/>
    <x v="0"/>
    <n v="3042"/>
  </r>
  <r>
    <s v="OD"/>
    <s v="Opérations diverses"/>
    <d v="2020-12-31T00:00:00"/>
    <x v="8"/>
    <x v="0"/>
    <n v="421"/>
    <x v="0"/>
    <x v="13"/>
    <s v="421"/>
    <s v="Personnel - Rémunérations dues"/>
    <n v="75"/>
    <s v="OS SAL 12/17"/>
    <s v="LEDOGAR SALAIRE DECEMBRE 2017"/>
    <x v="0"/>
    <n v="1287"/>
  </r>
  <r>
    <s v="OD"/>
    <s v="Opérations diverses"/>
    <d v="2020-12-31T00:00:00"/>
    <x v="8"/>
    <x v="0"/>
    <n v="421"/>
    <x v="0"/>
    <x v="13"/>
    <s v="421"/>
    <s v="Personnel - Rémunérations dues"/>
    <n v="75"/>
    <s v="OS SAL 12/17"/>
    <s v="LEDUC SALAIRE  DECEMBRE 2017"/>
    <x v="0"/>
    <n v="1551.23"/>
  </r>
  <r>
    <s v="OD"/>
    <s v="Opérations diverses"/>
    <d v="2020-12-31T00:00:00"/>
    <x v="8"/>
    <x v="0"/>
    <n v="421"/>
    <x v="0"/>
    <x v="13"/>
    <s v="421"/>
    <s v="Personnel - Rémunérations dues"/>
    <n v="75"/>
    <s v="OS SAL 12/17"/>
    <s v="MEYER SALAIRE DECEMBRE 2017"/>
    <x v="0"/>
    <n v="1326"/>
  </r>
  <r>
    <s v="OD"/>
    <s v="Opérations diverses"/>
    <d v="2020-12-31T00:00:00"/>
    <x v="8"/>
    <x v="0"/>
    <n v="421"/>
    <x v="0"/>
    <x v="13"/>
    <s v="421"/>
    <s v="Personnel - Rémunérations dues"/>
    <n v="75"/>
    <s v="OS SAL 12/17"/>
    <s v="PANZA SALAIRE DECEMBRE 2017"/>
    <x v="0"/>
    <n v="780.78"/>
  </r>
  <r>
    <s v="OD"/>
    <s v="Opérations diverses"/>
    <d v="2020-12-31T00:00:00"/>
    <x v="8"/>
    <x v="0"/>
    <n v="421"/>
    <x v="0"/>
    <x v="13"/>
    <s v="421"/>
    <s v="Personnel - Rémunérations dues"/>
    <n v="75"/>
    <s v="OS SAL 12/17"/>
    <s v="PRUVOST SALAIRE DECEMBRE 2017"/>
    <x v="0"/>
    <n v="1369.47"/>
  </r>
  <r>
    <s v="OD"/>
    <s v="Opérations diverses"/>
    <d v="2020-12-31T00:00:00"/>
    <x v="8"/>
    <x v="0"/>
    <n v="421"/>
    <x v="0"/>
    <x v="13"/>
    <s v="421"/>
    <s v="Personnel - Rémunérations dues"/>
    <n v="75"/>
    <s v="OS SAL 12/17"/>
    <s v="SCHULLER SALAIRE DECEMBRE 2017"/>
    <x v="0"/>
    <n v="2964"/>
  </r>
  <r>
    <s v="OD"/>
    <s v="Opérations diverses"/>
    <d v="2020-12-31T00:00:00"/>
    <x v="8"/>
    <x v="0"/>
    <n v="431"/>
    <x v="0"/>
    <x v="15"/>
    <s v="431"/>
    <s v="Sécurité sociale"/>
    <n v="75"/>
    <s v="OS SAL 12/17"/>
    <s v="TOUATI SALAIRE DECEMBE 2017"/>
    <x v="0"/>
    <n v="475.73"/>
  </r>
  <r>
    <s v="OD"/>
    <s v="Opérations diverses"/>
    <d v="2020-12-31T00:00:00"/>
    <x v="8"/>
    <x v="0"/>
    <n v="431"/>
    <x v="0"/>
    <x v="15"/>
    <s v="431"/>
    <s v="Sécurité sociale"/>
    <n v="75"/>
    <s v="OS SAL 12/17"/>
    <s v="URSSAF  COT SALARIALES DECEMBRE 2017"/>
    <x v="0"/>
    <n v="6538.57"/>
  </r>
  <r>
    <s v="OD"/>
    <s v="Opérations diverses"/>
    <d v="2020-12-31T00:00:00"/>
    <x v="8"/>
    <x v="0"/>
    <n v="4373"/>
    <x v="0"/>
    <x v="15"/>
    <s v="437"/>
    <s v="Caisses Retraites"/>
    <n v="75"/>
    <s v="OS SAL 12/17"/>
    <s v="RC NON CADRES COT SALARIALES  DECEMBRE 2017"/>
    <x v="0"/>
    <n v="1494.53"/>
  </r>
  <r>
    <s v="OD"/>
    <s v="Opérations diverses"/>
    <d v="2020-12-31T00:00:00"/>
    <x v="8"/>
    <x v="0"/>
    <n v="4373"/>
    <x v="0"/>
    <x v="15"/>
    <s v="437"/>
    <s v="Caisses Retraites"/>
    <n v="75"/>
    <s v="OS SAL 12/17"/>
    <s v="RC CADRES COT SALARIALES DECEMBRE 2017"/>
    <x v="0"/>
    <n v="2241.8000000000002"/>
  </r>
  <r>
    <s v="OD"/>
    <s v="Opérations diverses"/>
    <d v="2021-01-31T00:00:00"/>
    <x v="9"/>
    <x v="1"/>
    <n v="44521"/>
    <x v="0"/>
    <x v="2"/>
    <s v="445"/>
    <s v="TVA due intracommunautaire (biens) 20%"/>
    <n v="72"/>
    <s v="CA3 2017/12"/>
    <s v="Déclaration de TVA JANVIER 2018 - TVA sur ventes 20,00%"/>
    <x v="889"/>
    <n v="0"/>
  </r>
  <r>
    <s v="OD"/>
    <s v="Opérations diverses"/>
    <d v="2021-01-31T00:00:00"/>
    <x v="9"/>
    <x v="1"/>
    <n v="44566"/>
    <x v="0"/>
    <x v="2"/>
    <s v="445"/>
    <s v="TVA sur autres biens et services"/>
    <n v="72"/>
    <s v="CA3 2017/12"/>
    <s v="Déclaration de TVA JANVIER 2018 - TVA sur achats 20,00%"/>
    <x v="0"/>
    <n v="35753.86"/>
  </r>
  <r>
    <s v="OD"/>
    <s v="Opérations diverses"/>
    <d v="2021-01-31T00:00:00"/>
    <x v="9"/>
    <x v="1"/>
    <n v="445661"/>
    <x v="0"/>
    <x v="2"/>
    <s v="445"/>
    <s v="TVA déductible 20% Débits"/>
    <n v="72"/>
    <s v="CA3 2017/12"/>
    <s v="Déclaration de TVA JANVIER 2018 - TVA sur achats 20,00%"/>
    <x v="0"/>
    <n v="6292.44"/>
  </r>
  <r>
    <s v="OD"/>
    <s v="Opérations diverses"/>
    <d v="2021-01-31T00:00:00"/>
    <x v="9"/>
    <x v="1"/>
    <n v="4456611"/>
    <x v="0"/>
    <x v="2"/>
    <s v="445"/>
    <s v="TVA déductible 5,5% Débits"/>
    <n v="72"/>
    <s v="CA3 2017/12"/>
    <s v="Déclaration de TVA JANVIER 2018 - TVA sur achats 5,50%"/>
    <x v="0"/>
    <n v="0.55000000000000004"/>
  </r>
  <r>
    <s v="OD"/>
    <s v="Opérations diverses"/>
    <d v="2021-01-31T00:00:00"/>
    <x v="9"/>
    <x v="1"/>
    <n v="4456614"/>
    <x v="0"/>
    <x v="2"/>
    <s v="445"/>
    <s v="TVA déductible 20% Encaissements"/>
    <n v="72"/>
    <s v="CA3 2017/12"/>
    <s v="Déclaration de TVA JANVIER 2018 - TVA sur achats 20,00%"/>
    <x v="0"/>
    <n v="280"/>
  </r>
  <r>
    <s v="OD"/>
    <s v="Opérations diverses"/>
    <d v="2021-01-31T00:00:00"/>
    <x v="9"/>
    <x v="1"/>
    <n v="445711"/>
    <x v="0"/>
    <x v="2"/>
    <s v="445"/>
    <s v="TVA collectée 20% Débits"/>
    <n v="72"/>
    <s v="CA3 2017/12"/>
    <s v="Déclaration de TVA JANVIER 2018 - TVA sur ventes 20,00%"/>
    <x v="890"/>
    <n v="0"/>
  </r>
  <r>
    <s v="OD"/>
    <s v="Opérations diverses"/>
    <d v="2021-01-31T00:00:00"/>
    <x v="9"/>
    <x v="1"/>
    <n v="445511"/>
    <x v="0"/>
    <x v="2"/>
    <s v="445"/>
    <s v="TVA à décaisser en France"/>
    <n v="72"/>
    <s v="CA3 2017/12"/>
    <s v="Déclaration de TVA JANVIER 2018"/>
    <x v="0"/>
    <n v="48759"/>
  </r>
  <r>
    <s v="OD"/>
    <s v="Opérations diverses"/>
    <d v="2021-01-31T00:00:00"/>
    <x v="9"/>
    <x v="1"/>
    <s v="421BALLAHI"/>
    <x v="0"/>
    <x v="13"/>
    <s v="421"/>
    <s v="BALLAHI NOHRA"/>
    <n v="87"/>
    <s v="Paye 0118"/>
    <s v="Salaires janvier/18 BALLAHI NOHRA"/>
    <x v="0"/>
    <n v="1343.69"/>
  </r>
  <r>
    <s v="OD"/>
    <s v="Opérations diverses"/>
    <d v="2021-01-31T00:00:00"/>
    <x v="9"/>
    <x v="1"/>
    <s v="421BELLANGER"/>
    <x v="0"/>
    <x v="13"/>
    <s v="421"/>
    <s v="BELLANGER AXEL"/>
    <n v="87"/>
    <s v="Paye 0118"/>
    <s v="Salaires janvier/18 BELLANGER AXEL"/>
    <x v="0"/>
    <n v="4195.4799999999996"/>
  </r>
  <r>
    <s v="OD"/>
    <s v="Opérations diverses"/>
    <d v="2021-01-31T00:00:00"/>
    <x v="9"/>
    <x v="1"/>
    <s v="421BOURIEZ"/>
    <x v="0"/>
    <x v="13"/>
    <s v="421"/>
    <s v="BOURIEZ ERIC"/>
    <n v="87"/>
    <s v="Paye 0118"/>
    <s v="Salaires janvier/18 BOURIEZ ERIC"/>
    <x v="0"/>
    <n v="2216.29"/>
  </r>
  <r>
    <s v="OD"/>
    <s v="Opérations diverses"/>
    <d v="2021-01-31T00:00:00"/>
    <x v="9"/>
    <x v="1"/>
    <s v="421BOUVROT"/>
    <x v="0"/>
    <x v="13"/>
    <s v="421"/>
    <s v="BOUVROT BERNARD"/>
    <n v="87"/>
    <s v="Paye 0118"/>
    <s v="Salaires janvier/18 BOUVROT BERNARD"/>
    <x v="0"/>
    <n v="2587.41"/>
  </r>
  <r>
    <s v="OD"/>
    <s v="Opérations diverses"/>
    <d v="2021-01-31T00:00:00"/>
    <x v="9"/>
    <x v="1"/>
    <s v="421CHARRIER"/>
    <x v="0"/>
    <x v="13"/>
    <s v="421"/>
    <s v="CHARRIER PATRICK"/>
    <n v="87"/>
    <s v="Paye 0118"/>
    <s v="Salaires janvier/18 CHARRIER PATRICK"/>
    <x v="0"/>
    <n v="2331.98"/>
  </r>
  <r>
    <s v="OD"/>
    <s v="Opérations diverses"/>
    <d v="2021-01-31T00:00:00"/>
    <x v="9"/>
    <x v="1"/>
    <s v="421CLEMENT"/>
    <x v="0"/>
    <x v="13"/>
    <s v="421"/>
    <s v="CLEMENT LOUIS"/>
    <n v="87"/>
    <s v="Paye 0118"/>
    <s v="Salaires janvier/18 CLEMENT LOUIS"/>
    <x v="0"/>
    <n v="3023.12"/>
  </r>
  <r>
    <s v="OD"/>
    <s v="Opérations diverses"/>
    <d v="2021-01-31T00:00:00"/>
    <x v="9"/>
    <x v="1"/>
    <s v="421DARRAZ"/>
    <x v="0"/>
    <x v="13"/>
    <s v="421"/>
    <s v="DARRAZ SALAH"/>
    <n v="87"/>
    <s v="Paye 0118"/>
    <s v="Salaires janvier/18 DARRAZ SALAH"/>
    <x v="0"/>
    <n v="1551.17"/>
  </r>
  <r>
    <s v="OD"/>
    <s v="Opérations diverses"/>
    <d v="2021-01-31T00:00:00"/>
    <x v="9"/>
    <x v="1"/>
    <s v="421DEMERLEY"/>
    <x v="0"/>
    <x v="13"/>
    <s v="421"/>
    <s v="DEMERLEY SOPHIE"/>
    <n v="87"/>
    <s v="Paye 0118"/>
    <s v="Salaires janvier/18 DEMERLEY SOPHIE"/>
    <x v="0"/>
    <n v="2199.85"/>
  </r>
  <r>
    <s v="OD"/>
    <s v="Opérations diverses"/>
    <d v="2021-01-31T00:00:00"/>
    <x v="9"/>
    <x v="1"/>
    <s v="421ESSAIDI"/>
    <x v="0"/>
    <x v="13"/>
    <s v="421"/>
    <s v="ESSAIDI MOHAMED"/>
    <n v="87"/>
    <s v="Paye 0118"/>
    <s v="Salaires janvier/18 ESSAIDI MOHAMED"/>
    <x v="0"/>
    <n v="1343.68"/>
  </r>
  <r>
    <s v="OD"/>
    <s v="Opérations diverses"/>
    <d v="2021-01-31T00:00:00"/>
    <x v="9"/>
    <x v="1"/>
    <s v="421FABRE"/>
    <x v="0"/>
    <x v="13"/>
    <s v="421"/>
    <s v="FABRE DANIEL"/>
    <n v="87"/>
    <s v="Paye 0118"/>
    <s v="Salaires janvier/18 FABRE DANIEL"/>
    <x v="0"/>
    <n v="3193.88"/>
  </r>
  <r>
    <s v="OD"/>
    <s v="Opérations diverses"/>
    <d v="2021-01-31T00:00:00"/>
    <x v="9"/>
    <x v="1"/>
    <s v="421FREMONT"/>
    <x v="0"/>
    <x v="13"/>
    <s v="421"/>
    <s v="FREMONT ANDRE"/>
    <n v="87"/>
    <s v="Paye 0118"/>
    <s v="Salaires janvier/18 FREMONT ANDRE"/>
    <x v="0"/>
    <n v="1467.23"/>
  </r>
  <r>
    <s v="OD"/>
    <s v="Opérations diverses"/>
    <d v="2021-01-31T00:00:00"/>
    <x v="9"/>
    <x v="1"/>
    <s v="421LECOUVREUR"/>
    <x v="0"/>
    <x v="13"/>
    <s v="421"/>
    <s v="LECOUVREUR ANNE"/>
    <n v="87"/>
    <s v="Paye 0118"/>
    <s v="Salaires janvier/18 LECOUVREUR ANNE"/>
    <x v="0"/>
    <n v="3055.16"/>
  </r>
  <r>
    <s v="OD"/>
    <s v="Opérations diverses"/>
    <d v="2021-01-31T00:00:00"/>
    <x v="9"/>
    <x v="1"/>
    <s v="421LEDOGAR"/>
    <x v="0"/>
    <x v="13"/>
    <s v="421"/>
    <s v="LEDOGAR DENIS"/>
    <n v="87"/>
    <s v="Paye 0118"/>
    <s v="Salaires janvier/18 LEDOGAR DENIS"/>
    <x v="0"/>
    <n v="1274.17"/>
  </r>
  <r>
    <s v="OD"/>
    <s v="Opérations diverses"/>
    <d v="2021-01-31T00:00:00"/>
    <x v="9"/>
    <x v="1"/>
    <s v="421LEDUC"/>
    <x v="0"/>
    <x v="13"/>
    <s v="421"/>
    <s v="LEDUC ELISABETH"/>
    <n v="87"/>
    <s v="Paye 0118"/>
    <s v="Salaires janvier/18 LEDUC ELISABETH"/>
    <x v="0"/>
    <n v="2109.7800000000002"/>
  </r>
  <r>
    <s v="OD"/>
    <s v="Opérations diverses"/>
    <d v="2021-01-31T00:00:00"/>
    <x v="9"/>
    <x v="1"/>
    <s v="421MEYER"/>
    <x v="0"/>
    <x v="13"/>
    <s v="421"/>
    <s v="MEYER LUDIVINE"/>
    <n v="87"/>
    <s v="Paye 0118"/>
    <s v="Salaires janvier/18 MEYER LUDIVINE"/>
    <x v="0"/>
    <n v="1312.79"/>
  </r>
  <r>
    <s v="OD"/>
    <s v="Opérations diverses"/>
    <d v="2021-01-31T00:00:00"/>
    <x v="9"/>
    <x v="1"/>
    <s v="421PANZA"/>
    <x v="0"/>
    <x v="13"/>
    <s v="421"/>
    <s v="PANZA NICOLE"/>
    <n v="87"/>
    <s v="Paye 0118"/>
    <s v="Salaires janvier/18 PANZA NICOLE"/>
    <x v="0"/>
    <n v="773"/>
  </r>
  <r>
    <s v="OD"/>
    <s v="Opérations diverses"/>
    <d v="2021-01-31T00:00:00"/>
    <x v="9"/>
    <x v="1"/>
    <s v="421PRUVOST"/>
    <x v="0"/>
    <x v="13"/>
    <s v="421"/>
    <s v="PRUVOST SYLVIE"/>
    <n v="87"/>
    <s v="Paye 0118"/>
    <s v="Salaires janvier/18 PRUVOST SYLVIE"/>
    <x v="0"/>
    <n v="1312.79"/>
  </r>
  <r>
    <s v="OD"/>
    <s v="Opérations diverses"/>
    <d v="2021-01-31T00:00:00"/>
    <x v="9"/>
    <x v="1"/>
    <s v="421SCHULLER"/>
    <x v="0"/>
    <x v="13"/>
    <s v="421"/>
    <s v="SCHULLER GEORGES"/>
    <n v="87"/>
    <s v="Paye 0118"/>
    <s v="Salaires janvier/18 SCHULLER GEORGES"/>
    <x v="0"/>
    <n v="2975.05"/>
  </r>
  <r>
    <s v="OD"/>
    <s v="Opérations diverses"/>
    <d v="2021-01-31T00:00:00"/>
    <x v="9"/>
    <x v="1"/>
    <s v="421TOUATI"/>
    <x v="0"/>
    <x v="13"/>
    <s v="421"/>
    <s v="TOUATI ZOHRA"/>
    <n v="87"/>
    <s v="Paye 0118"/>
    <s v="Salaires janvier/18 TOUATI ZOHRA"/>
    <x v="0"/>
    <n v="608.24"/>
  </r>
  <r>
    <s v="OD"/>
    <s v="Opérations diverses"/>
    <d v="2021-01-31T00:00:00"/>
    <x v="9"/>
    <x v="1"/>
    <n v="431"/>
    <x v="0"/>
    <x v="15"/>
    <s v="431"/>
    <s v="Sécurité sociale"/>
    <n v="87"/>
    <s v="Paye 0118"/>
    <s v="Salaires janvier/18 URSSAF NANCY"/>
    <x v="0"/>
    <n v="21416.44"/>
  </r>
  <r>
    <s v="OD"/>
    <s v="Opérations diverses"/>
    <d v="2021-01-31T00:00:00"/>
    <x v="9"/>
    <x v="1"/>
    <n v="4372"/>
    <x v="0"/>
    <x v="15"/>
    <s v="437"/>
    <s v="Mutuelle"/>
    <n v="87"/>
    <s v="Paye 0118"/>
    <s v="Salaires janvier/18 ARRCO Non Cadre"/>
    <x v="0"/>
    <n v="5141.34"/>
  </r>
  <r>
    <s v="OD"/>
    <s v="Opérations diverses"/>
    <d v="2021-01-31T00:00:00"/>
    <x v="9"/>
    <x v="1"/>
    <n v="4373"/>
    <x v="0"/>
    <x v="15"/>
    <s v="437"/>
    <s v="Caisses Retraites"/>
    <n v="87"/>
    <s v="Paye 0118"/>
    <s v="Salaires janvier/18 Prévoyance"/>
    <x v="0"/>
    <n v="1007.3"/>
  </r>
  <r>
    <s v="OD"/>
    <s v="Opérations diverses"/>
    <d v="2021-01-31T00:00:00"/>
    <x v="9"/>
    <x v="1"/>
    <n v="641"/>
    <x v="1"/>
    <x v="21"/>
    <s v="641"/>
    <s v="Rémunérations du personnel"/>
    <n v="87"/>
    <s v="Paye 0118"/>
    <s v="Salaires janvier/18"/>
    <x v="891"/>
    <n v="0"/>
  </r>
  <r>
    <s v="OD"/>
    <s v="Opérations diverses"/>
    <d v="2021-01-31T00:00:00"/>
    <x v="9"/>
    <x v="1"/>
    <n v="6411"/>
    <x v="1"/>
    <x v="21"/>
    <s v="641"/>
    <s v="Salaires, appointements"/>
    <n v="87"/>
    <s v="Paye 0118"/>
    <s v="Salaires janvier/18"/>
    <x v="892"/>
    <n v="0"/>
  </r>
  <r>
    <s v="OD"/>
    <s v="Opérations diverses"/>
    <d v="2021-01-31T00:00:00"/>
    <x v="9"/>
    <x v="1"/>
    <n v="6413"/>
    <x v="1"/>
    <x v="21"/>
    <s v="641"/>
    <s v="Primes et gratifications"/>
    <n v="87"/>
    <s v="Paye 0118"/>
    <s v="Salaires janvier/18"/>
    <x v="893"/>
    <n v="0"/>
  </r>
  <r>
    <s v="OD"/>
    <s v="Opérations diverses"/>
    <d v="2021-01-31T00:00:00"/>
    <x v="9"/>
    <x v="1"/>
    <n v="6414"/>
    <x v="1"/>
    <x v="21"/>
    <s v="641"/>
    <s v="Indemnités et avantages divers"/>
    <n v="87"/>
    <s v="Paye 0118"/>
    <s v="Salaires janvier/18"/>
    <x v="894"/>
    <n v="0"/>
  </r>
  <r>
    <s v="OD"/>
    <s v="Opérations diverses"/>
    <d v="2021-01-31T00:00:00"/>
    <x v="9"/>
    <x v="1"/>
    <n v="6451"/>
    <x v="1"/>
    <x v="21"/>
    <s v="645"/>
    <s v="Cotisations à l'URSSAF"/>
    <n v="87"/>
    <s v="Paye 0118"/>
    <s v="Salaires janvier/18"/>
    <x v="895"/>
    <n v="0"/>
  </r>
  <r>
    <s v="OD"/>
    <s v="Opérations diverses"/>
    <d v="2021-01-31T00:00:00"/>
    <x v="9"/>
    <x v="1"/>
    <n v="6453"/>
    <x v="1"/>
    <x v="21"/>
    <s v="645"/>
    <s v="Cotisations aux caisses de retraites"/>
    <n v="87"/>
    <s v="Paye 0118"/>
    <s v="Salaires janvier/18"/>
    <x v="896"/>
    <n v="0"/>
  </r>
  <r>
    <s v="OD"/>
    <s v="Opérations diverses"/>
    <d v="2021-01-31T00:00:00"/>
    <x v="9"/>
    <x v="1"/>
    <n v="6454"/>
    <x v="1"/>
    <x v="21"/>
    <s v="645"/>
    <s v="Cotisations aux ASSEDIC"/>
    <n v="87"/>
    <s v="Paye 0118"/>
    <s v="Salaires janvier/18"/>
    <x v="897"/>
    <n v="0"/>
  </r>
  <r>
    <s v="OD"/>
    <s v="Opérations diverses"/>
    <d v="2021-01-31T00:00:00"/>
    <x v="9"/>
    <x v="1"/>
    <n v="6455"/>
    <x v="1"/>
    <x v="21"/>
    <s v="645"/>
    <s v="Compte de cotisation"/>
    <n v="87"/>
    <s v="Paye 0118"/>
    <s v="Salaires janvier/18"/>
    <x v="898"/>
    <n v="0"/>
  </r>
  <r>
    <s v="OD"/>
    <s v="Opérations diverses"/>
    <d v="2021-02-28T00:00:00"/>
    <x v="10"/>
    <x v="1"/>
    <n v="44566"/>
    <x v="0"/>
    <x v="2"/>
    <s v="445"/>
    <s v="TVA sur autres biens et services"/>
    <n v="73"/>
    <s v="CA3 2018/02"/>
    <s v="Déclaration de TVA FÉVRIER 2018 - TVA sur achats 20,00%"/>
    <x v="0"/>
    <n v="21"/>
  </r>
  <r>
    <s v="OD"/>
    <s v="Opérations diverses"/>
    <d v="2021-02-28T00:00:00"/>
    <x v="10"/>
    <x v="1"/>
    <n v="445661"/>
    <x v="0"/>
    <x v="2"/>
    <s v="445"/>
    <s v="TVA déductible 20% Débits"/>
    <n v="73"/>
    <s v="CA3 2018/02"/>
    <s v="Déclaration de TVA FÉVRIER 2018 - TVA sur achats 20,00%"/>
    <x v="0"/>
    <n v="40383.61"/>
  </r>
  <r>
    <s v="OD"/>
    <s v="Opérations diverses"/>
    <d v="2021-02-28T00:00:00"/>
    <x v="10"/>
    <x v="1"/>
    <n v="4456611"/>
    <x v="0"/>
    <x v="2"/>
    <s v="445"/>
    <s v="TVA déductible 5,5% Débits"/>
    <n v="73"/>
    <s v="CA3 2018/02"/>
    <s v="Déclaration de TVA FÉVRIER 2018 - TVA sur achats 5,50%"/>
    <x v="0"/>
    <n v="0.55000000000000004"/>
  </r>
  <r>
    <s v="OD"/>
    <s v="Opérations diverses"/>
    <d v="2021-02-28T00:00:00"/>
    <x v="10"/>
    <x v="1"/>
    <n v="445711"/>
    <x v="0"/>
    <x v="2"/>
    <s v="445"/>
    <s v="TVA collectée 20% Débits"/>
    <n v="73"/>
    <s v="CA3 2018/02"/>
    <s v="Déclaration de TVA FÉVRIER 2018 - TVA sur ventes 20,00%"/>
    <x v="899"/>
    <n v="0"/>
  </r>
  <r>
    <s v="OD"/>
    <s v="Opérations diverses"/>
    <d v="2021-02-28T00:00:00"/>
    <x v="10"/>
    <x v="1"/>
    <n v="658"/>
    <x v="1"/>
    <x v="20"/>
    <s v="658"/>
    <s v="Charges diverses de gestion courante"/>
    <n v="73"/>
    <s v="CA3 2018/02"/>
    <s v="Déclaration de TVA FÉVRIER 2018"/>
    <x v="900"/>
    <n v="0"/>
  </r>
  <r>
    <s v="OD"/>
    <s v="Opérations diverses"/>
    <d v="2021-02-28T00:00:00"/>
    <x v="10"/>
    <x v="1"/>
    <n v="445511"/>
    <x v="0"/>
    <x v="2"/>
    <s v="445"/>
    <s v="TVA à décaisser en France"/>
    <n v="73"/>
    <s v="CA3 2018/02"/>
    <s v="Déclaration de TVA FÉVRIER 2018"/>
    <x v="0"/>
    <n v="16986"/>
  </r>
  <r>
    <s v="OD"/>
    <s v="Opérations diverses"/>
    <d v="2021-02-28T00:00:00"/>
    <x v="10"/>
    <x v="1"/>
    <s v="421BALLAHI"/>
    <x v="0"/>
    <x v="13"/>
    <s v="421"/>
    <s v="BALLAHI NOHRA"/>
    <n v="88"/>
    <s v="Paye 0218"/>
    <s v="Salaires février/18 BALLAHI NOHRA"/>
    <x v="0"/>
    <n v="1257.4000000000001"/>
  </r>
  <r>
    <s v="OD"/>
    <s v="Opérations diverses"/>
    <d v="2021-02-28T00:00:00"/>
    <x v="10"/>
    <x v="1"/>
    <s v="421BELLANGER"/>
    <x v="0"/>
    <x v="13"/>
    <s v="421"/>
    <s v="BELLANGER AXEL"/>
    <n v="88"/>
    <s v="Paye 0218"/>
    <s v="Salaires février/18 BELLANGER AXEL"/>
    <x v="0"/>
    <n v="4631.17"/>
  </r>
  <r>
    <s v="OD"/>
    <s v="Opérations diverses"/>
    <d v="2021-02-28T00:00:00"/>
    <x v="10"/>
    <x v="1"/>
    <s v="421BOURIEZ"/>
    <x v="0"/>
    <x v="13"/>
    <s v="421"/>
    <s v="BOURIEZ ERIC"/>
    <n v="88"/>
    <s v="Paye 0218"/>
    <s v="Salaires février/18 BOURIEZ ERIC"/>
    <x v="0"/>
    <n v="1988.84"/>
  </r>
  <r>
    <s v="OD"/>
    <s v="Opérations diverses"/>
    <d v="2021-02-28T00:00:00"/>
    <x v="10"/>
    <x v="1"/>
    <s v="421BOUVROT"/>
    <x v="0"/>
    <x v="13"/>
    <s v="421"/>
    <s v="BOUVROT BERNARD"/>
    <n v="88"/>
    <s v="Paye 0218"/>
    <s v="Salaires février/18 BOUVROT BERNARD"/>
    <x v="0"/>
    <n v="2986.08"/>
  </r>
  <r>
    <s v="OD"/>
    <s v="Opérations diverses"/>
    <d v="2021-02-28T00:00:00"/>
    <x v="10"/>
    <x v="1"/>
    <s v="421CHARRIER"/>
    <x v="0"/>
    <x v="13"/>
    <s v="421"/>
    <s v="CHARRIER PATRICK"/>
    <n v="88"/>
    <s v="Paye 0218"/>
    <s v="Salaires février/18 CHARRIER PATRICK"/>
    <x v="0"/>
    <n v="2071.66"/>
  </r>
  <r>
    <s v="OD"/>
    <s v="Opérations diverses"/>
    <d v="2021-02-28T00:00:00"/>
    <x v="10"/>
    <x v="1"/>
    <s v="421CLEMENT"/>
    <x v="0"/>
    <x v="13"/>
    <s v="421"/>
    <s v="CLEMENT LOUIS"/>
    <n v="88"/>
    <s v="Paye 0218"/>
    <s v="Salaires février/18 CLEMENT LOUIS"/>
    <x v="0"/>
    <n v="2969.92"/>
  </r>
  <r>
    <s v="OD"/>
    <s v="Opérations diverses"/>
    <d v="2021-02-28T00:00:00"/>
    <x v="10"/>
    <x v="1"/>
    <s v="421DARRAZ"/>
    <x v="0"/>
    <x v="13"/>
    <s v="421"/>
    <s v="DARRAZ SALAH"/>
    <n v="88"/>
    <s v="Paye 0218"/>
    <s v="Salaires février/18 DARRAZ SALAH"/>
    <x v="0"/>
    <n v="1546.73"/>
  </r>
  <r>
    <s v="OD"/>
    <s v="Opérations diverses"/>
    <d v="2021-02-28T00:00:00"/>
    <x v="10"/>
    <x v="1"/>
    <s v="421DEMERLEY"/>
    <x v="0"/>
    <x v="13"/>
    <s v="421"/>
    <s v="DEMERLEY SOPHIE"/>
    <n v="88"/>
    <s v="Paye 0218"/>
    <s v="Salaires février/18 DEMERLEY SOPHIE"/>
    <x v="0"/>
    <n v="1477.82"/>
  </r>
  <r>
    <s v="OD"/>
    <s v="Opérations diverses"/>
    <d v="2021-02-28T00:00:00"/>
    <x v="10"/>
    <x v="1"/>
    <s v="421ESSAIDI"/>
    <x v="0"/>
    <x v="13"/>
    <s v="421"/>
    <s v="ESSAIDI MOHAMED"/>
    <n v="88"/>
    <s v="Paye 0218"/>
    <s v="Salaires février/18 ESSAIDI MOHAMED"/>
    <x v="0"/>
    <n v="1383.5"/>
  </r>
  <r>
    <s v="OD"/>
    <s v="Opérations diverses"/>
    <d v="2021-02-28T00:00:00"/>
    <x v="10"/>
    <x v="1"/>
    <s v="421FABRE"/>
    <x v="0"/>
    <x v="13"/>
    <s v="421"/>
    <s v="FABRE DANIEL"/>
    <n v="88"/>
    <s v="Paye 0218"/>
    <s v="Salaires février/18 FABRE DANIEL"/>
    <x v="0"/>
    <n v="1362.94"/>
  </r>
  <r>
    <s v="OD"/>
    <s v="Opérations diverses"/>
    <d v="2021-02-28T00:00:00"/>
    <x v="10"/>
    <x v="1"/>
    <s v="421FREMONT"/>
    <x v="0"/>
    <x v="13"/>
    <s v="421"/>
    <s v="FREMONT ANDRE"/>
    <n v="88"/>
    <s v="Paye 0218"/>
    <s v="Salaires février/18 FREMONT ANDRE"/>
    <x v="0"/>
    <n v="2141.4299999999998"/>
  </r>
  <r>
    <s v="OD"/>
    <s v="Opérations diverses"/>
    <d v="2021-02-28T00:00:00"/>
    <x v="10"/>
    <x v="1"/>
    <s v="421LECOUVREUR"/>
    <x v="0"/>
    <x v="13"/>
    <s v="421"/>
    <s v="LECOUVREUR ANNE"/>
    <n v="88"/>
    <s v="Paye 0218"/>
    <s v="Salaires février/18 LECOUVREUR ANNE"/>
    <x v="0"/>
    <n v="3455.76"/>
  </r>
  <r>
    <s v="OD"/>
    <s v="Opérations diverses"/>
    <d v="2021-02-28T00:00:00"/>
    <x v="10"/>
    <x v="1"/>
    <s v="421LEDOGAR"/>
    <x v="0"/>
    <x v="13"/>
    <s v="421"/>
    <s v="LEDOGAR DENIS"/>
    <n v="88"/>
    <s v="Paye 0218"/>
    <s v="Salaires février/18 LEDOGAR DENIS"/>
    <x v="0"/>
    <n v="1313.29"/>
  </r>
  <r>
    <s v="OD"/>
    <s v="Opérations diverses"/>
    <d v="2021-02-28T00:00:00"/>
    <x v="10"/>
    <x v="1"/>
    <s v="421LEDUC"/>
    <x v="0"/>
    <x v="13"/>
    <s v="421"/>
    <s v="LEDUC ELISABETH"/>
    <n v="88"/>
    <s v="Paye 0218"/>
    <s v="Salaires février/18 LEDUC ELISABETH"/>
    <x v="0"/>
    <n v="2334.8000000000002"/>
  </r>
  <r>
    <s v="OD"/>
    <s v="Opérations diverses"/>
    <d v="2021-02-28T00:00:00"/>
    <x v="10"/>
    <x v="1"/>
    <s v="421MEYER"/>
    <x v="0"/>
    <x v="13"/>
    <s v="421"/>
    <s v="MEYER LUDIVINE"/>
    <n v="88"/>
    <s v="Paye 0218"/>
    <s v="Salaires février/18 MEYER LUDIVINE"/>
    <x v="0"/>
    <n v="1278.3900000000001"/>
  </r>
  <r>
    <s v="OD"/>
    <s v="Opérations diverses"/>
    <d v="2021-02-28T00:00:00"/>
    <x v="10"/>
    <x v="1"/>
    <s v="421PANZA"/>
    <x v="0"/>
    <x v="13"/>
    <s v="421"/>
    <s v="PANZA NICOLE"/>
    <n v="88"/>
    <s v="Paye 0218"/>
    <s v="Salaires février/18 PANZA NICOLE"/>
    <x v="0"/>
    <n v="738.6"/>
  </r>
  <r>
    <s v="OD"/>
    <s v="Opérations diverses"/>
    <d v="2021-02-28T00:00:00"/>
    <x v="10"/>
    <x v="1"/>
    <s v="421PRUVOST"/>
    <x v="0"/>
    <x v="13"/>
    <s v="421"/>
    <s v="PRUVOST SYLVIE"/>
    <n v="88"/>
    <s v="Paye 0218"/>
    <s v="Salaires février/18 PRUVOST SYLVIE"/>
    <x v="0"/>
    <n v="1278.3900000000001"/>
  </r>
  <r>
    <s v="OD"/>
    <s v="Opérations diverses"/>
    <d v="2021-02-28T00:00:00"/>
    <x v="10"/>
    <x v="1"/>
    <s v="421SCHULLER"/>
    <x v="0"/>
    <x v="13"/>
    <s v="421"/>
    <s v="SCHULLER GEORGES"/>
    <n v="88"/>
    <s v="Paye 0218"/>
    <s v="Salaires février/18 SCHULLER GEORGES"/>
    <x v="0"/>
    <n v="3752.42"/>
  </r>
  <r>
    <s v="OD"/>
    <s v="Opérations diverses"/>
    <d v="2021-02-28T00:00:00"/>
    <x v="10"/>
    <x v="1"/>
    <s v="421TOUATI"/>
    <x v="0"/>
    <x v="13"/>
    <s v="421"/>
    <s v="TOUATI ZOHRA"/>
    <n v="88"/>
    <s v="Paye 0218"/>
    <s v="Salaires février/18 TOUATI ZOHRA"/>
    <x v="0"/>
    <n v="608.24"/>
  </r>
  <r>
    <s v="OD"/>
    <s v="Opérations diverses"/>
    <d v="2021-02-28T00:00:00"/>
    <x v="10"/>
    <x v="1"/>
    <n v="431"/>
    <x v="0"/>
    <x v="15"/>
    <s v="431"/>
    <s v="Sécurité sociale"/>
    <n v="88"/>
    <s v="Paye 0218"/>
    <s v="Salaires février/18 URSSAF NANCY"/>
    <x v="0"/>
    <n v="21523.26"/>
  </r>
  <r>
    <s v="OD"/>
    <s v="Opérations diverses"/>
    <d v="2021-02-28T00:00:00"/>
    <x v="10"/>
    <x v="1"/>
    <n v="4372"/>
    <x v="0"/>
    <x v="15"/>
    <s v="437"/>
    <s v="Mutuelle"/>
    <n v="88"/>
    <s v="Paye 0218"/>
    <s v="Salaires février/18 ARRCO Non Cadre"/>
    <x v="0"/>
    <n v="5337.25"/>
  </r>
  <r>
    <s v="OD"/>
    <s v="Opérations diverses"/>
    <d v="2021-02-28T00:00:00"/>
    <x v="10"/>
    <x v="1"/>
    <n v="4373"/>
    <x v="0"/>
    <x v="15"/>
    <s v="437"/>
    <s v="Caisses Retraites"/>
    <n v="88"/>
    <s v="Paye 0218"/>
    <s v="Salaires février/18 Prévoyance"/>
    <x v="0"/>
    <n v="2517.87"/>
  </r>
  <r>
    <s v="OD"/>
    <s v="Opérations diverses"/>
    <d v="2021-02-28T00:00:00"/>
    <x v="10"/>
    <x v="1"/>
    <n v="641"/>
    <x v="1"/>
    <x v="21"/>
    <s v="641"/>
    <s v="Rémunérations du personnel"/>
    <n v="88"/>
    <s v="Paye 0218"/>
    <s v="Salaires février/18"/>
    <x v="901"/>
    <n v="0"/>
  </r>
  <r>
    <s v="OD"/>
    <s v="Opérations diverses"/>
    <d v="2021-02-28T00:00:00"/>
    <x v="10"/>
    <x v="1"/>
    <n v="6411"/>
    <x v="1"/>
    <x v="21"/>
    <s v="641"/>
    <s v="Salaires, appointements"/>
    <n v="88"/>
    <s v="Paye 0218"/>
    <s v="Salaires février/18"/>
    <x v="902"/>
    <n v="0"/>
  </r>
  <r>
    <s v="OD"/>
    <s v="Opérations diverses"/>
    <d v="2021-02-28T00:00:00"/>
    <x v="10"/>
    <x v="1"/>
    <n v="6412"/>
    <x v="1"/>
    <x v="21"/>
    <s v="641"/>
    <s v="Congés payés"/>
    <n v="88"/>
    <s v="Paye 0218"/>
    <s v="Salaires février/18"/>
    <x v="903"/>
    <n v="0"/>
  </r>
  <r>
    <s v="OD"/>
    <s v="Opérations diverses"/>
    <d v="2021-02-28T00:00:00"/>
    <x v="10"/>
    <x v="1"/>
    <n v="6413"/>
    <x v="1"/>
    <x v="21"/>
    <s v="641"/>
    <s v="Primes et gratifications"/>
    <n v="88"/>
    <s v="Paye 0218"/>
    <s v="Salaires février/18"/>
    <x v="904"/>
    <n v="0"/>
  </r>
  <r>
    <s v="OD"/>
    <s v="Opérations diverses"/>
    <d v="2021-02-28T00:00:00"/>
    <x v="10"/>
    <x v="1"/>
    <n v="6414"/>
    <x v="1"/>
    <x v="21"/>
    <s v="641"/>
    <s v="Indemnités et avantages divers"/>
    <n v="88"/>
    <s v="Paye 0218"/>
    <s v="Salaires février/18"/>
    <x v="905"/>
    <n v="0"/>
  </r>
  <r>
    <s v="OD"/>
    <s v="Opérations diverses"/>
    <d v="2021-02-28T00:00:00"/>
    <x v="10"/>
    <x v="1"/>
    <n v="6451"/>
    <x v="1"/>
    <x v="21"/>
    <s v="645"/>
    <s v="Cotisations à l'URSSAF"/>
    <n v="88"/>
    <s v="Paye 0218"/>
    <s v="Salaires février/18"/>
    <x v="906"/>
    <n v="0"/>
  </r>
  <r>
    <s v="OD"/>
    <s v="Opérations diverses"/>
    <d v="2021-02-28T00:00:00"/>
    <x v="10"/>
    <x v="1"/>
    <n v="6453"/>
    <x v="1"/>
    <x v="21"/>
    <s v="645"/>
    <s v="Cotisations aux caisses de retraites"/>
    <n v="88"/>
    <s v="Paye 0218"/>
    <s v="Salaires février/18"/>
    <x v="907"/>
    <n v="0"/>
  </r>
  <r>
    <s v="OD"/>
    <s v="Opérations diverses"/>
    <d v="2021-02-28T00:00:00"/>
    <x v="10"/>
    <x v="1"/>
    <n v="6454"/>
    <x v="1"/>
    <x v="21"/>
    <s v="645"/>
    <s v="Cotisations aux ASSEDIC"/>
    <n v="88"/>
    <s v="Paye 0218"/>
    <s v="Salaires février/18"/>
    <x v="908"/>
    <n v="0"/>
  </r>
  <r>
    <s v="OD"/>
    <s v="Opérations diverses"/>
    <d v="2021-02-28T00:00:00"/>
    <x v="10"/>
    <x v="1"/>
    <n v="6455"/>
    <x v="1"/>
    <x v="21"/>
    <s v="645"/>
    <s v="Compte de cotisation"/>
    <n v="88"/>
    <s v="Paye 0218"/>
    <s v="Salaires février/18"/>
    <x v="909"/>
    <n v="0"/>
  </r>
  <r>
    <s v="OD"/>
    <s v="Opérations diverses"/>
    <d v="2021-03-31T00:00:00"/>
    <x v="11"/>
    <x v="1"/>
    <n v="68112"/>
    <x v="1"/>
    <x v="23"/>
    <s v="681"/>
    <s v="Immobilisations corporelles"/>
    <n v="12"/>
    <s v="BATIMENT1.001"/>
    <s v="BATIMENT1.001 - Dotation aux amortissements et aux provisions"/>
    <x v="910"/>
    <n v="0"/>
  </r>
  <r>
    <s v="OD"/>
    <s v="Opérations diverses"/>
    <d v="2021-03-31T00:00:00"/>
    <x v="11"/>
    <x v="1"/>
    <n v="281315"/>
    <x v="2"/>
    <x v="24"/>
    <s v="281"/>
    <s v="Compte d'amortissement"/>
    <n v="12"/>
    <s v="BATIMENT1.001"/>
    <s v="BATIMENT1.001 - Dotation aux amortissements et aux provisions"/>
    <x v="0"/>
    <n v="6398.33"/>
  </r>
  <r>
    <s v="OD"/>
    <s v="Opérations diverses"/>
    <d v="2021-03-31T00:00:00"/>
    <x v="11"/>
    <x v="1"/>
    <n v="68112"/>
    <x v="1"/>
    <x v="23"/>
    <s v="681"/>
    <s v="Immobilisations corporelles"/>
    <n v="13"/>
    <s v="BATIMENT1.002"/>
    <s v="BATIMENT1.002 - Dotation aux amortissements et aux provisions"/>
    <x v="911"/>
    <n v="0"/>
  </r>
  <r>
    <s v="OD"/>
    <s v="Opérations diverses"/>
    <d v="2021-03-31T00:00:00"/>
    <x v="11"/>
    <x v="1"/>
    <n v="281315"/>
    <x v="2"/>
    <x v="24"/>
    <s v="281"/>
    <s v="Compte d'amortissement"/>
    <n v="13"/>
    <s v="BATIMENT1.002"/>
    <s v="BATIMENT1.002 - Dotation aux amortissements et aux provisions"/>
    <x v="0"/>
    <n v="1492.94"/>
  </r>
  <r>
    <s v="OD"/>
    <s v="Opérations diverses"/>
    <d v="2021-03-31T00:00:00"/>
    <x v="11"/>
    <x v="1"/>
    <n v="68112"/>
    <x v="1"/>
    <x v="23"/>
    <s v="681"/>
    <s v="Immobilisations corporelles"/>
    <n v="14"/>
    <s v="BATIMENT1.003"/>
    <s v="BATIMENT1.003 - Dotation aux amortissements et aux provisions"/>
    <x v="912"/>
    <n v="0"/>
  </r>
  <r>
    <s v="OD"/>
    <s v="Opérations diverses"/>
    <d v="2021-03-31T00:00:00"/>
    <x v="11"/>
    <x v="1"/>
    <n v="281315"/>
    <x v="2"/>
    <x v="24"/>
    <s v="281"/>
    <s v="Compte d'amortissement"/>
    <n v="14"/>
    <s v="BATIMENT1.003"/>
    <s v="BATIMENT1.003 - Dotation aux amortissements et aux provisions"/>
    <x v="0"/>
    <n v="717.39"/>
  </r>
  <r>
    <s v="OD"/>
    <s v="Opérations diverses"/>
    <d v="2021-03-31T00:00:00"/>
    <x v="11"/>
    <x v="1"/>
    <n v="68112"/>
    <x v="1"/>
    <x v="23"/>
    <s v="681"/>
    <s v="Immobilisations corporelles"/>
    <n v="15"/>
    <s v="BATIMENT1.004"/>
    <s v="BATIMENT1.004 - Dotation aux amortissements et aux provisions"/>
    <x v="913"/>
    <n v="0"/>
  </r>
  <r>
    <s v="OD"/>
    <s v="Opérations diverses"/>
    <d v="2021-03-31T00:00:00"/>
    <x v="11"/>
    <x v="1"/>
    <n v="281315"/>
    <x v="2"/>
    <x v="24"/>
    <s v="281"/>
    <s v="Compte d'amortissement"/>
    <n v="15"/>
    <s v="BATIMENT1.004"/>
    <s v="BATIMENT1.004 - Dotation aux amortissements et aux provisions"/>
    <x v="0"/>
    <n v="1023.73"/>
  </r>
  <r>
    <s v="OD"/>
    <s v="Opérations diverses"/>
    <d v="2021-03-31T00:00:00"/>
    <x v="11"/>
    <x v="1"/>
    <n v="68112"/>
    <x v="1"/>
    <x v="23"/>
    <s v="681"/>
    <s v="Immobilisations corporelles"/>
    <n v="16"/>
    <s v="BATIMENT1.005"/>
    <s v="BATIMENT1.005 - Dotation aux amortissements et aux provisions"/>
    <x v="914"/>
    <n v="0"/>
  </r>
  <r>
    <s v="OD"/>
    <s v="Opérations diverses"/>
    <d v="2021-03-31T00:00:00"/>
    <x v="11"/>
    <x v="1"/>
    <n v="281315"/>
    <x v="2"/>
    <x v="24"/>
    <s v="281"/>
    <s v="Compte d'amortissement"/>
    <n v="16"/>
    <s v="BATIMENT1.005"/>
    <s v="BATIMENT1.005 - Dotation aux amortissements et aux provisions"/>
    <x v="0"/>
    <n v="643.71"/>
  </r>
  <r>
    <s v="OD"/>
    <s v="Opérations diverses"/>
    <d v="2021-03-31T00:00:00"/>
    <x v="11"/>
    <x v="1"/>
    <n v="68112"/>
    <x v="1"/>
    <x v="23"/>
    <s v="681"/>
    <s v="Immobilisations corporelles"/>
    <n v="17"/>
    <s v="ENTREPOT.001"/>
    <s v="ENTREPOT.001 - Dotation aux amortissements et aux provisions"/>
    <x v="915"/>
    <n v="0"/>
  </r>
  <r>
    <s v="OD"/>
    <s v="Opérations diverses"/>
    <d v="2021-03-31T00:00:00"/>
    <x v="11"/>
    <x v="1"/>
    <n v="281311"/>
    <x v="2"/>
    <x v="24"/>
    <s v="281"/>
    <s v="Compte d'amortissement"/>
    <n v="17"/>
    <s v="ENTREPOT.001"/>
    <s v="ENTREPOT.001 - Dotation aux amortissements et aux provisions"/>
    <x v="0"/>
    <n v="5186.53"/>
  </r>
  <r>
    <s v="OD"/>
    <s v="Opérations diverses"/>
    <d v="2021-03-31T00:00:00"/>
    <x v="11"/>
    <x v="1"/>
    <n v="68112"/>
    <x v="1"/>
    <x v="23"/>
    <s v="681"/>
    <s v="Immobilisations corporelles"/>
    <n v="18"/>
    <s v="ENTREPOT.002"/>
    <s v="ENTREPOT.002 - Dotation aux amortissements et aux provisions"/>
    <x v="916"/>
    <n v="0"/>
  </r>
  <r>
    <s v="OD"/>
    <s v="Opérations diverses"/>
    <d v="2021-03-31T00:00:00"/>
    <x v="11"/>
    <x v="1"/>
    <n v="281311"/>
    <x v="2"/>
    <x v="24"/>
    <s v="281"/>
    <s v="Compte d'amortissement"/>
    <n v="18"/>
    <s v="ENTREPOT.002"/>
    <s v="ENTREPOT.002 - Dotation aux amortissements et aux provisions"/>
    <x v="0"/>
    <n v="1793.47"/>
  </r>
  <r>
    <s v="OD"/>
    <s v="Opérations diverses"/>
    <d v="2021-03-31T00:00:00"/>
    <x v="11"/>
    <x v="1"/>
    <n v="68112"/>
    <x v="1"/>
    <x v="23"/>
    <s v="681"/>
    <s v="Immobilisations corporelles"/>
    <n v="19"/>
    <s v="ENTREPOT.003"/>
    <s v="ENTREPOT.003 - Dotation aux amortissements et aux provisions"/>
    <x v="917"/>
    <n v="0"/>
  </r>
  <r>
    <s v="OD"/>
    <s v="Opérations diverses"/>
    <d v="2021-03-31T00:00:00"/>
    <x v="11"/>
    <x v="1"/>
    <n v="281311"/>
    <x v="2"/>
    <x v="24"/>
    <s v="281"/>
    <s v="Compte d'amortissement"/>
    <n v="19"/>
    <s v="ENTREPOT.003"/>
    <s v="ENTREPOT.003 - Dotation aux amortissements et aux provisions"/>
    <x v="0"/>
    <n v="702.85"/>
  </r>
  <r>
    <s v="OD"/>
    <s v="Opérations diverses"/>
    <d v="2021-03-31T00:00:00"/>
    <x v="11"/>
    <x v="1"/>
    <n v="68112"/>
    <x v="1"/>
    <x v="23"/>
    <s v="681"/>
    <s v="Immobilisations corporelles"/>
    <n v="20"/>
    <s v="ENTREPOT.004"/>
    <s v="ENTREPOT.004 - Dotation aux amortissements et aux provisions"/>
    <x v="918"/>
    <n v="0"/>
  </r>
  <r>
    <s v="OD"/>
    <s v="Opérations diverses"/>
    <d v="2021-03-31T00:00:00"/>
    <x v="11"/>
    <x v="1"/>
    <n v="281311"/>
    <x v="2"/>
    <x v="24"/>
    <s v="281"/>
    <s v="Compte d'amortissement"/>
    <n v="20"/>
    <s v="ENTREPOT.004"/>
    <s v="ENTREPOT.004 - Dotation aux amortissements et aux provisions"/>
    <x v="0"/>
    <n v="605.9"/>
  </r>
  <r>
    <s v="OD"/>
    <s v="Opérations diverses"/>
    <d v="2021-03-31T00:00:00"/>
    <x v="11"/>
    <x v="1"/>
    <n v="68112"/>
    <x v="1"/>
    <x v="23"/>
    <s v="681"/>
    <s v="Immobilisations corporelles"/>
    <n v="21"/>
    <s v="ENTREPOT.005"/>
    <s v="ENTREPOT.005 - Dotation aux amortissements et aux provisions"/>
    <x v="919"/>
    <n v="0"/>
  </r>
  <r>
    <s v="OD"/>
    <s v="Opérations diverses"/>
    <d v="2021-03-31T00:00:00"/>
    <x v="11"/>
    <x v="1"/>
    <n v="281311"/>
    <x v="2"/>
    <x v="24"/>
    <s v="281"/>
    <s v="Compte d'amortissement"/>
    <n v="21"/>
    <s v="ENTREPOT.005"/>
    <s v="ENTREPOT.005 - Dotation aux amortissements et aux provisions"/>
    <x v="0"/>
    <n v="436.25"/>
  </r>
  <r>
    <s v="OD"/>
    <s v="Opérations diverses"/>
    <d v="2021-03-31T00:00:00"/>
    <x v="11"/>
    <x v="1"/>
    <n v="68112"/>
    <x v="1"/>
    <x v="23"/>
    <s v="681"/>
    <s v="Immobilisations corporelles"/>
    <n v="22"/>
    <s v="MAGASIN.001"/>
    <s v="MAGASIN.001 - Dotation aux amortissements et aux provisions"/>
    <x v="920"/>
    <n v="0"/>
  </r>
  <r>
    <s v="OD"/>
    <s v="Opérations diverses"/>
    <d v="2021-03-31T00:00:00"/>
    <x v="11"/>
    <x v="1"/>
    <n v="281315"/>
    <x v="2"/>
    <x v="24"/>
    <s v="281"/>
    <s v="Compte d'amortissement"/>
    <n v="22"/>
    <s v="MAGASIN.001"/>
    <s v="MAGASIN.001 - Dotation aux amortissements et aux provisions"/>
    <x v="0"/>
    <n v="1705"/>
  </r>
  <r>
    <s v="OD"/>
    <s v="Opérations diverses"/>
    <d v="2021-03-31T00:00:00"/>
    <x v="11"/>
    <x v="1"/>
    <n v="68112"/>
    <x v="1"/>
    <x v="23"/>
    <s v="681"/>
    <s v="Immobilisations corporelles"/>
    <n v="23"/>
    <s v="MAGASIN.002"/>
    <s v="MAGASIN.002 - Dotation aux amortissements et aux provisions"/>
    <x v="921"/>
    <n v="0"/>
  </r>
  <r>
    <s v="OD"/>
    <s v="Opérations diverses"/>
    <d v="2021-03-31T00:00:00"/>
    <x v="11"/>
    <x v="1"/>
    <n v="281315"/>
    <x v="2"/>
    <x v="24"/>
    <s v="281"/>
    <s v="Compte d'amortissement"/>
    <n v="23"/>
    <s v="MAGASIN.002"/>
    <s v="MAGASIN.002 - Dotation aux amortissements et aux provisions"/>
    <x v="0"/>
    <n v="1591.33"/>
  </r>
  <r>
    <s v="OD"/>
    <s v="Opérations diverses"/>
    <d v="2021-03-31T00:00:00"/>
    <x v="11"/>
    <x v="1"/>
    <n v="68112"/>
    <x v="1"/>
    <x v="23"/>
    <s v="681"/>
    <s v="Immobilisations corporelles"/>
    <n v="24"/>
    <s v="MAGASIN.003"/>
    <s v="MAGASIN.003 - Dotation aux amortissements et aux provisions"/>
    <x v="922"/>
    <n v="0"/>
  </r>
  <r>
    <s v="OD"/>
    <s v="Opérations diverses"/>
    <d v="2021-03-31T00:00:00"/>
    <x v="11"/>
    <x v="1"/>
    <n v="281315"/>
    <x v="2"/>
    <x v="24"/>
    <s v="281"/>
    <s v="Compte d'amortissement"/>
    <n v="24"/>
    <s v="MAGASIN.003"/>
    <s v="MAGASIN.003 - Dotation aux amortissements et aux provisions"/>
    <x v="0"/>
    <n v="682"/>
  </r>
  <r>
    <s v="OD"/>
    <s v="Opérations diverses"/>
    <d v="2021-03-31T00:00:00"/>
    <x v="11"/>
    <x v="1"/>
    <n v="68112"/>
    <x v="1"/>
    <x v="23"/>
    <s v="681"/>
    <s v="Immobilisations corporelles"/>
    <n v="25"/>
    <s v="BURDIR_001"/>
    <s v="BURDIR_001 - Dotation aux amortissements et aux provisions"/>
    <x v="923"/>
    <n v="0"/>
  </r>
  <r>
    <s v="OD"/>
    <s v="Opérations diverses"/>
    <d v="2021-03-31T00:00:00"/>
    <x v="11"/>
    <x v="1"/>
    <n v="28184"/>
    <x v="2"/>
    <x v="24"/>
    <s v="281"/>
    <s v="Compte d'amortissement"/>
    <n v="25"/>
    <s v="BURDIR_001"/>
    <s v="BURDIR_001 - Dotation aux amortissements et aux provisions"/>
    <x v="0"/>
    <n v="316.39"/>
  </r>
  <r>
    <s v="OD"/>
    <s v="Opérations diverses"/>
    <d v="2021-03-31T00:00:00"/>
    <x v="11"/>
    <x v="1"/>
    <n v="68112"/>
    <x v="1"/>
    <x v="23"/>
    <s v="681"/>
    <s v="Immobilisations corporelles"/>
    <n v="26"/>
    <s v="BURDIR_002"/>
    <s v="BURDIR_002 - Dotation aux amortissements et aux provisions"/>
    <x v="924"/>
    <n v="0"/>
  </r>
  <r>
    <s v="OD"/>
    <s v="Opérations diverses"/>
    <d v="2021-03-31T00:00:00"/>
    <x v="11"/>
    <x v="1"/>
    <n v="28184"/>
    <x v="2"/>
    <x v="24"/>
    <s v="281"/>
    <s v="Compte d'amortissement"/>
    <n v="26"/>
    <s v="BURDIR_002"/>
    <s v="BURDIR_002 - Dotation aux amortissements et aux provisions"/>
    <x v="0"/>
    <n v="260.56"/>
  </r>
  <r>
    <s v="OD"/>
    <s v="Opérations diverses"/>
    <d v="2021-03-31T00:00:00"/>
    <x v="11"/>
    <x v="1"/>
    <n v="68112"/>
    <x v="1"/>
    <x v="23"/>
    <s v="681"/>
    <s v="Immobilisations corporelles"/>
    <n v="27"/>
    <s v="BURDIR_003"/>
    <s v="BURDIR_003 - Dotation aux amortissements et aux provisions"/>
    <x v="925"/>
    <n v="0"/>
  </r>
  <r>
    <s v="OD"/>
    <s v="Opérations diverses"/>
    <d v="2021-03-31T00:00:00"/>
    <x v="11"/>
    <x v="1"/>
    <n v="28184"/>
    <x v="2"/>
    <x v="24"/>
    <s v="281"/>
    <s v="Compte d'amortissement"/>
    <n v="27"/>
    <s v="BURDIR_003"/>
    <s v="BURDIR_003 - Dotation aux amortissements et aux provisions"/>
    <x v="0"/>
    <n v="223.33"/>
  </r>
  <r>
    <s v="OD"/>
    <s v="Opérations diverses"/>
    <d v="2021-03-31T00:00:00"/>
    <x v="11"/>
    <x v="1"/>
    <n v="68112"/>
    <x v="1"/>
    <x v="23"/>
    <s v="681"/>
    <s v="Immobilisations corporelles"/>
    <n v="28"/>
    <s v="BURCOMM_001"/>
    <s v="BURCOMM_001 - Dotation aux amortissements et aux provisions"/>
    <x v="926"/>
    <n v="0"/>
  </r>
  <r>
    <s v="OD"/>
    <s v="Opérations diverses"/>
    <d v="2021-03-31T00:00:00"/>
    <x v="11"/>
    <x v="1"/>
    <n v="28184"/>
    <x v="2"/>
    <x v="24"/>
    <s v="281"/>
    <s v="Compte d'amortissement"/>
    <n v="28"/>
    <s v="BURCOMM_001"/>
    <s v="BURCOMM_001 - Dotation aux amortissements et aux provisions"/>
    <x v="0"/>
    <n v="84.25"/>
  </r>
  <r>
    <s v="OD"/>
    <s v="Opérations diverses"/>
    <d v="2021-03-31T00:00:00"/>
    <x v="11"/>
    <x v="1"/>
    <n v="68112"/>
    <x v="1"/>
    <x v="23"/>
    <s v="681"/>
    <s v="Immobilisations corporelles"/>
    <n v="29"/>
    <s v="BURCOMM_002"/>
    <s v="BURCOMM_002 - Dotation aux amortissements et aux provisions"/>
    <x v="926"/>
    <n v="0"/>
  </r>
  <r>
    <s v="OD"/>
    <s v="Opérations diverses"/>
    <d v="2021-03-31T00:00:00"/>
    <x v="11"/>
    <x v="1"/>
    <n v="28184"/>
    <x v="2"/>
    <x v="24"/>
    <s v="281"/>
    <s v="Compte d'amortissement"/>
    <n v="29"/>
    <s v="BURCOMM_002"/>
    <s v="BURCOMM_002 - Dotation aux amortissements et aux provisions"/>
    <x v="0"/>
    <n v="84.25"/>
  </r>
  <r>
    <s v="OD"/>
    <s v="Opérations diverses"/>
    <d v="2021-03-31T00:00:00"/>
    <x v="11"/>
    <x v="1"/>
    <n v="68112"/>
    <x v="1"/>
    <x v="23"/>
    <s v="681"/>
    <s v="Immobilisations corporelles"/>
    <n v="30"/>
    <s v="BURCOMM_003"/>
    <s v="BURCOMM_003 - Dotation aux amortissements et aux provisions"/>
    <x v="926"/>
    <n v="0"/>
  </r>
  <r>
    <s v="OD"/>
    <s v="Opérations diverses"/>
    <d v="2021-03-31T00:00:00"/>
    <x v="11"/>
    <x v="1"/>
    <n v="28184"/>
    <x v="2"/>
    <x v="24"/>
    <s v="281"/>
    <s v="Compte d'amortissement"/>
    <n v="30"/>
    <s v="BURCOMM_003"/>
    <s v="BURCOMM_003 - Dotation aux amortissements et aux provisions"/>
    <x v="0"/>
    <n v="84.25"/>
  </r>
  <r>
    <s v="OD"/>
    <s v="Opérations diverses"/>
    <d v="2021-03-31T00:00:00"/>
    <x v="11"/>
    <x v="1"/>
    <n v="68112"/>
    <x v="1"/>
    <x v="23"/>
    <s v="681"/>
    <s v="Immobilisations corporelles"/>
    <n v="31"/>
    <s v="BURCOMM_004"/>
    <s v="BURCOMM_004 - Dotation aux amortissements et aux provisions"/>
    <x v="926"/>
    <n v="0"/>
  </r>
  <r>
    <s v="OD"/>
    <s v="Opérations diverses"/>
    <d v="2021-03-31T00:00:00"/>
    <x v="11"/>
    <x v="1"/>
    <n v="28184"/>
    <x v="2"/>
    <x v="24"/>
    <s v="281"/>
    <s v="Compte d'amortissement"/>
    <n v="31"/>
    <s v="BURCOMM_004"/>
    <s v="BURCOMM_004 - Dotation aux amortissements et aux provisions"/>
    <x v="0"/>
    <n v="84.25"/>
  </r>
  <r>
    <s v="OD"/>
    <s v="Opérations diverses"/>
    <d v="2021-03-31T00:00:00"/>
    <x v="11"/>
    <x v="1"/>
    <n v="68112"/>
    <x v="1"/>
    <x v="23"/>
    <s v="681"/>
    <s v="Immobilisations corporelles"/>
    <n v="32"/>
    <s v="BURCOMM_005"/>
    <s v="BURCOMM_005 - Dotation aux amortissements et aux provisions"/>
    <x v="927"/>
    <n v="0"/>
  </r>
  <r>
    <s v="OD"/>
    <s v="Opérations diverses"/>
    <d v="2021-03-31T00:00:00"/>
    <x v="11"/>
    <x v="1"/>
    <n v="28184"/>
    <x v="2"/>
    <x v="24"/>
    <s v="281"/>
    <s v="Compte d'amortissement"/>
    <n v="32"/>
    <s v="BURCOMM_005"/>
    <s v="BURCOMM_005 - Dotation aux amortissements et aux provisions"/>
    <x v="0"/>
    <n v="56.17"/>
  </r>
  <r>
    <s v="OD"/>
    <s v="Opérations diverses"/>
    <d v="2021-03-31T00:00:00"/>
    <x v="11"/>
    <x v="1"/>
    <n v="68112"/>
    <x v="1"/>
    <x v="23"/>
    <s v="681"/>
    <s v="Immobilisations corporelles"/>
    <n v="33"/>
    <s v="BURCOMM_006"/>
    <s v="BURCOMM_006 - Dotation aux amortissements et aux provisions"/>
    <x v="927"/>
    <n v="0"/>
  </r>
  <r>
    <s v="OD"/>
    <s v="Opérations diverses"/>
    <d v="2021-03-31T00:00:00"/>
    <x v="11"/>
    <x v="1"/>
    <n v="28184"/>
    <x v="2"/>
    <x v="24"/>
    <s v="281"/>
    <s v="Compte d'amortissement"/>
    <n v="33"/>
    <s v="BURCOMM_006"/>
    <s v="BURCOMM_006 - Dotation aux amortissements et aux provisions"/>
    <x v="0"/>
    <n v="56.17"/>
  </r>
  <r>
    <s v="OD"/>
    <s v="Opérations diverses"/>
    <d v="2021-03-31T00:00:00"/>
    <x v="11"/>
    <x v="1"/>
    <n v="68112"/>
    <x v="1"/>
    <x v="23"/>
    <s v="681"/>
    <s v="Immobilisations corporelles"/>
    <n v="34"/>
    <s v="FAUTDIR_001"/>
    <s v="FAUTDIR_001 - Dotation aux amortissements et aux provisions"/>
    <x v="928"/>
    <n v="0"/>
  </r>
  <r>
    <s v="OD"/>
    <s v="Opérations diverses"/>
    <d v="2021-03-31T00:00:00"/>
    <x v="11"/>
    <x v="1"/>
    <n v="28184"/>
    <x v="2"/>
    <x v="24"/>
    <s v="281"/>
    <s v="Compte d'amortissement"/>
    <n v="34"/>
    <s v="FAUTDIR_001"/>
    <s v="FAUTDIR_001 - Dotation aux amortissements et aux provisions"/>
    <x v="0"/>
    <n v="382.67"/>
  </r>
  <r>
    <s v="OD"/>
    <s v="Opérations diverses"/>
    <d v="2021-03-31T00:00:00"/>
    <x v="11"/>
    <x v="1"/>
    <n v="68112"/>
    <x v="1"/>
    <x v="23"/>
    <s v="681"/>
    <s v="Immobilisations corporelles"/>
    <n v="35"/>
    <s v="FAUTDIR_002"/>
    <s v="FAUTDIR_002 - Dotation aux amortissements et aux provisions"/>
    <x v="929"/>
    <n v="0"/>
  </r>
  <r>
    <s v="OD"/>
    <s v="Opérations diverses"/>
    <d v="2021-03-31T00:00:00"/>
    <x v="11"/>
    <x v="1"/>
    <n v="28184"/>
    <x v="2"/>
    <x v="24"/>
    <s v="281"/>
    <s v="Compte d'amortissement"/>
    <n v="35"/>
    <s v="FAUTDIR_002"/>
    <s v="FAUTDIR_002 - Dotation aux amortissements et aux provisions"/>
    <x v="0"/>
    <n v="261.33"/>
  </r>
  <r>
    <s v="OD"/>
    <s v="Opérations diverses"/>
    <d v="2021-03-31T00:00:00"/>
    <x v="11"/>
    <x v="1"/>
    <n v="68112"/>
    <x v="1"/>
    <x v="23"/>
    <s v="681"/>
    <s v="Immobilisations corporelles"/>
    <n v="36"/>
    <s v="FAUTDIR_003"/>
    <s v="FAUTDIR_003 - Dotation aux amortissements et aux provisions"/>
    <x v="929"/>
    <n v="0"/>
  </r>
  <r>
    <s v="OD"/>
    <s v="Opérations diverses"/>
    <d v="2021-03-31T00:00:00"/>
    <x v="11"/>
    <x v="1"/>
    <n v="28184"/>
    <x v="2"/>
    <x v="24"/>
    <s v="281"/>
    <s v="Compte d'amortissement"/>
    <n v="36"/>
    <s v="FAUTDIR_003"/>
    <s v="FAUTDIR_003 - Dotation aux amortissements et aux provisions"/>
    <x v="0"/>
    <n v="261.33"/>
  </r>
  <r>
    <s v="OD"/>
    <s v="Opérations diverses"/>
    <d v="2021-03-31T00:00:00"/>
    <x v="11"/>
    <x v="1"/>
    <n v="68112"/>
    <x v="1"/>
    <x v="23"/>
    <s v="681"/>
    <s v="Immobilisations corporelles"/>
    <n v="37"/>
    <s v="FAUTADM"/>
    <s v="FAUTADM - Dotation aux amortissements et aux provisions"/>
    <x v="930"/>
    <n v="0"/>
  </r>
  <r>
    <s v="OD"/>
    <s v="Opérations diverses"/>
    <d v="2021-03-31T00:00:00"/>
    <x v="11"/>
    <x v="1"/>
    <n v="28184"/>
    <x v="2"/>
    <x v="24"/>
    <s v="281"/>
    <s v="Compte d'amortissement"/>
    <n v="37"/>
    <s v="FAUTADM"/>
    <s v="FAUTADM - Dotation aux amortissements et aux provisions"/>
    <x v="0"/>
    <n v="565.6"/>
  </r>
  <r>
    <s v="OD"/>
    <s v="Opérations diverses"/>
    <d v="2021-03-31T00:00:00"/>
    <x v="11"/>
    <x v="1"/>
    <n v="68112"/>
    <x v="1"/>
    <x v="23"/>
    <s v="681"/>
    <s v="Immobilisations corporelles"/>
    <n v="38"/>
    <s v="SERVEUR"/>
    <s v="SERVEUR - Dotation aux amortissements et aux provisions"/>
    <x v="931"/>
    <n v="0"/>
  </r>
  <r>
    <s v="OD"/>
    <s v="Opérations diverses"/>
    <d v="2021-03-31T00:00:00"/>
    <x v="11"/>
    <x v="1"/>
    <n v="281315"/>
    <x v="2"/>
    <x v="24"/>
    <s v="281"/>
    <s v="Compte d'amortissement"/>
    <n v="38"/>
    <s v="SERVEUR"/>
    <s v="SERVEUR - Dotation aux amortissements et aux provisions"/>
    <x v="0"/>
    <n v="911.13"/>
  </r>
  <r>
    <s v="OD"/>
    <s v="Opérations diverses"/>
    <d v="2021-03-31T00:00:00"/>
    <x v="11"/>
    <x v="1"/>
    <n v="68112"/>
    <x v="1"/>
    <x v="23"/>
    <s v="681"/>
    <s v="Immobilisations corporelles"/>
    <n v="39"/>
    <s v="IMPCANON"/>
    <s v="IMPCANON - Dotation aux amortissements et aux provisions"/>
    <x v="932"/>
    <n v="0"/>
  </r>
  <r>
    <s v="OD"/>
    <s v="Opérations diverses"/>
    <d v="2021-03-31T00:00:00"/>
    <x v="11"/>
    <x v="1"/>
    <n v="28183"/>
    <x v="2"/>
    <x v="24"/>
    <s v="281"/>
    <s v="Compte d'amortissement"/>
    <n v="39"/>
    <s v="IMPCANON"/>
    <s v="IMPCANON - Dotation aux amortissements et aux provisions"/>
    <x v="0"/>
    <n v="419.11"/>
  </r>
  <r>
    <s v="OD"/>
    <s v="Opérations diverses"/>
    <d v="2021-03-31T00:00:00"/>
    <x v="11"/>
    <x v="1"/>
    <n v="68112"/>
    <x v="1"/>
    <x v="23"/>
    <s v="681"/>
    <s v="Immobilisations corporelles"/>
    <n v="40"/>
    <s v="ACER_001"/>
    <s v="ACER_001 - Dotation aux amortissements et aux provisions"/>
    <x v="933"/>
    <n v="0"/>
  </r>
  <r>
    <s v="OD"/>
    <s v="Opérations diverses"/>
    <d v="2021-03-31T00:00:00"/>
    <x v="11"/>
    <x v="1"/>
    <n v="28183"/>
    <x v="2"/>
    <x v="24"/>
    <s v="281"/>
    <s v="Compte d'amortissement"/>
    <n v="40"/>
    <s v="ACER_001"/>
    <s v="ACER_001 - Dotation aux amortissements et aux provisions"/>
    <x v="0"/>
    <n v="183.03"/>
  </r>
  <r>
    <s v="OD"/>
    <s v="Opérations diverses"/>
    <d v="2021-03-31T00:00:00"/>
    <x v="11"/>
    <x v="1"/>
    <n v="68112"/>
    <x v="1"/>
    <x v="23"/>
    <s v="681"/>
    <s v="Immobilisations corporelles"/>
    <n v="41"/>
    <s v="ACER_002"/>
    <s v="ACER_002 - Dotation aux amortissements et aux provisions"/>
    <x v="933"/>
    <n v="0"/>
  </r>
  <r>
    <s v="OD"/>
    <s v="Opérations diverses"/>
    <d v="2021-03-31T00:00:00"/>
    <x v="11"/>
    <x v="1"/>
    <n v="28183"/>
    <x v="2"/>
    <x v="24"/>
    <s v="281"/>
    <s v="Compte d'amortissement"/>
    <n v="41"/>
    <s v="ACER_002"/>
    <s v="ACER_002 - Dotation aux amortissements et aux provisions"/>
    <x v="0"/>
    <n v="183.03"/>
  </r>
  <r>
    <s v="OD"/>
    <s v="Opérations diverses"/>
    <d v="2021-03-31T00:00:00"/>
    <x v="11"/>
    <x v="1"/>
    <n v="68112"/>
    <x v="1"/>
    <x v="23"/>
    <s v="681"/>
    <s v="Immobilisations corporelles"/>
    <n v="42"/>
    <s v="ACER_003"/>
    <s v="ACER_003 - Dotation aux amortissements et aux provisions"/>
    <x v="933"/>
    <n v="0"/>
  </r>
  <r>
    <s v="OD"/>
    <s v="Opérations diverses"/>
    <d v="2021-03-31T00:00:00"/>
    <x v="11"/>
    <x v="1"/>
    <n v="28183"/>
    <x v="2"/>
    <x v="24"/>
    <s v="281"/>
    <s v="Compte d'amortissement"/>
    <n v="42"/>
    <s v="ACER_003"/>
    <s v="ACER_003 - Dotation aux amortissements et aux provisions"/>
    <x v="0"/>
    <n v="183.03"/>
  </r>
  <r>
    <s v="OD"/>
    <s v="Opérations diverses"/>
    <d v="2021-03-31T00:00:00"/>
    <x v="11"/>
    <x v="1"/>
    <n v="68112"/>
    <x v="1"/>
    <x v="23"/>
    <s v="681"/>
    <s v="Immobilisations corporelles"/>
    <n v="43"/>
    <s v="TOSHIBA_001"/>
    <s v="TOSHIBA_001 - Dotation aux amortissements et aux provisions"/>
    <x v="934"/>
    <n v="0"/>
  </r>
  <r>
    <s v="OD"/>
    <s v="Opérations diverses"/>
    <d v="2021-03-31T00:00:00"/>
    <x v="11"/>
    <x v="1"/>
    <n v="28183"/>
    <x v="2"/>
    <x v="24"/>
    <s v="281"/>
    <s v="Compte d'amortissement"/>
    <n v="43"/>
    <s v="TOSHIBA_001"/>
    <s v="TOSHIBA_001 - Dotation aux amortissements et aux provisions"/>
    <x v="0"/>
    <n v="205.28"/>
  </r>
  <r>
    <s v="OD"/>
    <s v="Opérations diverses"/>
    <d v="2021-03-31T00:00:00"/>
    <x v="11"/>
    <x v="1"/>
    <n v="68112"/>
    <x v="1"/>
    <x v="23"/>
    <s v="681"/>
    <s v="Immobilisations corporelles"/>
    <n v="44"/>
    <s v="TOSHIBA_002"/>
    <s v="TOSHIBA_002 - Dotation aux amortissements et aux provisions"/>
    <x v="934"/>
    <n v="0"/>
  </r>
  <r>
    <s v="OD"/>
    <s v="Opérations diverses"/>
    <d v="2021-03-31T00:00:00"/>
    <x v="11"/>
    <x v="1"/>
    <n v="28183"/>
    <x v="2"/>
    <x v="24"/>
    <s v="281"/>
    <s v="Compte d'amortissement"/>
    <n v="44"/>
    <s v="TOSHIBA_002"/>
    <s v="TOSHIBA_002 - Dotation aux amortissements et aux provisions"/>
    <x v="0"/>
    <n v="205.28"/>
  </r>
  <r>
    <s v="OD"/>
    <s v="Opérations diverses"/>
    <d v="2021-03-31T00:00:00"/>
    <x v="11"/>
    <x v="1"/>
    <n v="68112"/>
    <x v="1"/>
    <x v="23"/>
    <s v="681"/>
    <s v="Immobilisations corporelles"/>
    <n v="45"/>
    <s v="TOSHIBA_003"/>
    <s v="TOSHIBA_003 - Dotation aux amortissements et aux provisions"/>
    <x v="934"/>
    <n v="0"/>
  </r>
  <r>
    <s v="OD"/>
    <s v="Opérations diverses"/>
    <d v="2021-03-31T00:00:00"/>
    <x v="11"/>
    <x v="1"/>
    <n v="28183"/>
    <x v="2"/>
    <x v="24"/>
    <s v="281"/>
    <s v="Compte d'amortissement"/>
    <n v="45"/>
    <s v="TOSHIBA_003"/>
    <s v="TOSHIBA_003 - Dotation aux amortissements et aux provisions"/>
    <x v="0"/>
    <n v="205.28"/>
  </r>
  <r>
    <s v="OD"/>
    <s v="Opérations diverses"/>
    <d v="2021-03-31T00:00:00"/>
    <x v="11"/>
    <x v="1"/>
    <n v="68111"/>
    <x v="1"/>
    <x v="23"/>
    <s v="681"/>
    <s v="Immobilisations incorporelles"/>
    <n v="46"/>
    <s v="MSOFFICE"/>
    <s v="MSOFFICE - Dotation aux amortissements et aux provisions"/>
    <x v="935"/>
    <n v="0"/>
  </r>
  <r>
    <s v="OD"/>
    <s v="Opérations diverses"/>
    <d v="2021-03-31T00:00:00"/>
    <x v="11"/>
    <x v="1"/>
    <n v="2805"/>
    <x v="2"/>
    <x v="24"/>
    <s v="280"/>
    <s v="Concessions et droits similaires, brevets, licences, droits"/>
    <n v="46"/>
    <s v="MSOFFICE"/>
    <s v="MSOFFICE - Dotation aux amortissements et aux provisions"/>
    <x v="0"/>
    <n v="835.19"/>
  </r>
  <r>
    <s v="OD"/>
    <s v="Opérations diverses"/>
    <d v="2021-03-31T00:00:00"/>
    <x v="11"/>
    <x v="1"/>
    <n v="68725"/>
    <x v="1"/>
    <x v="23"/>
    <s v="687"/>
    <s v="Amortissements dérogatoires"/>
    <n v="47"/>
    <s v="MSOFFICE"/>
    <s v="MSOFFICE - Dotation dérogatoire"/>
    <x v="936"/>
    <n v="0"/>
  </r>
  <r>
    <s v="OD"/>
    <s v="Opérations diverses"/>
    <d v="2021-03-31T00:00:00"/>
    <x v="11"/>
    <x v="1"/>
    <n v="145"/>
    <x v="4"/>
    <x v="25"/>
    <s v="145"/>
    <s v="Amortissements dérogatoires"/>
    <n v="47"/>
    <s v="MSOFFICE"/>
    <s v="MSOFFICE - Dotation dérogatoire"/>
    <x v="0"/>
    <n v="1670.39"/>
  </r>
  <r>
    <s v="OD"/>
    <s v="Opérations diverses"/>
    <d v="2021-03-31T00:00:00"/>
    <x v="11"/>
    <x v="1"/>
    <n v="68111"/>
    <x v="1"/>
    <x v="23"/>
    <s v="681"/>
    <s v="Immobilisations incorporelles"/>
    <n v="48"/>
    <s v="PGI"/>
    <s v="PGI - Dotation aux amortissements et aux provisions"/>
    <x v="937"/>
    <n v="0"/>
  </r>
  <r>
    <s v="OD"/>
    <s v="Opérations diverses"/>
    <d v="2021-03-31T00:00:00"/>
    <x v="11"/>
    <x v="1"/>
    <n v="2805"/>
    <x v="2"/>
    <x v="24"/>
    <s v="280"/>
    <s v="Concessions et droits similaires, brevets, licences, droits"/>
    <n v="48"/>
    <s v="PGI"/>
    <s v="PGI - Dotation aux amortissements et aux provisions"/>
    <x v="0"/>
    <n v="1323.11"/>
  </r>
  <r>
    <s v="OD"/>
    <s v="Opérations diverses"/>
    <d v="2021-03-31T00:00:00"/>
    <x v="11"/>
    <x v="1"/>
    <n v="68725"/>
    <x v="1"/>
    <x v="23"/>
    <s v="687"/>
    <s v="Amortissements dérogatoires"/>
    <n v="49"/>
    <s v="PGI"/>
    <s v="PGI - Dotation dérogatoire"/>
    <x v="938"/>
    <n v="0"/>
  </r>
  <r>
    <s v="OD"/>
    <s v="Opérations diverses"/>
    <d v="2021-03-31T00:00:00"/>
    <x v="11"/>
    <x v="1"/>
    <n v="145"/>
    <x v="4"/>
    <x v="25"/>
    <s v="145"/>
    <s v="Amortissements dérogatoires"/>
    <n v="49"/>
    <s v="PGI"/>
    <s v="PGI - Dotation dérogatoire"/>
    <x v="0"/>
    <n v="2646.22"/>
  </r>
  <r>
    <s v="OD"/>
    <s v="Opérations diverses"/>
    <d v="2021-03-31T00:00:00"/>
    <x v="11"/>
    <x v="1"/>
    <n v="68112"/>
    <x v="1"/>
    <x v="23"/>
    <s v="681"/>
    <s v="Immobilisations corporelles"/>
    <n v="50"/>
    <s v="ASUS_001"/>
    <s v="ASUS_001 - Dotation aux amortissements et aux provisions"/>
    <x v="939"/>
    <n v="0"/>
  </r>
  <r>
    <s v="OD"/>
    <s v="Opérations diverses"/>
    <d v="2021-03-31T00:00:00"/>
    <x v="11"/>
    <x v="1"/>
    <n v="28183"/>
    <x v="2"/>
    <x v="24"/>
    <s v="281"/>
    <s v="Compte d'amortissement"/>
    <n v="50"/>
    <s v="ASUS_001"/>
    <s v="ASUS_001 - Dotation aux amortissements et aux provisions"/>
    <x v="0"/>
    <n v="131.49"/>
  </r>
  <r>
    <s v="OD"/>
    <s v="Opérations diverses"/>
    <d v="2021-03-31T00:00:00"/>
    <x v="11"/>
    <x v="1"/>
    <n v="68112"/>
    <x v="1"/>
    <x v="23"/>
    <s v="681"/>
    <s v="Immobilisations corporelles"/>
    <n v="51"/>
    <s v="ASUS_002"/>
    <s v="ASUS_002 - Dotation aux amortissements et aux provisions"/>
    <x v="939"/>
    <n v="0"/>
  </r>
  <r>
    <s v="OD"/>
    <s v="Opérations diverses"/>
    <d v="2021-03-31T00:00:00"/>
    <x v="11"/>
    <x v="1"/>
    <n v="28183"/>
    <x v="2"/>
    <x v="24"/>
    <s v="281"/>
    <s v="Compte d'amortissement"/>
    <n v="51"/>
    <s v="ASUS_002"/>
    <s v="ASUS_002 - Dotation aux amortissements et aux provisions"/>
    <x v="0"/>
    <n v="131.49"/>
  </r>
  <r>
    <s v="OD"/>
    <s v="Opérations diverses"/>
    <d v="2021-03-31T00:00:00"/>
    <x v="11"/>
    <x v="1"/>
    <n v="68112"/>
    <x v="1"/>
    <x v="23"/>
    <s v="681"/>
    <s v="Immobilisations corporelles"/>
    <n v="52"/>
    <s v="ASUS_003"/>
    <s v="ASUS_003 - Dotation aux amortissements et aux provisions"/>
    <x v="939"/>
    <n v="0"/>
  </r>
  <r>
    <s v="OD"/>
    <s v="Opérations diverses"/>
    <d v="2021-03-31T00:00:00"/>
    <x v="11"/>
    <x v="1"/>
    <n v="28183"/>
    <x v="2"/>
    <x v="24"/>
    <s v="281"/>
    <s v="Compte d'amortissement"/>
    <n v="52"/>
    <s v="ASUS_003"/>
    <s v="ASUS_003 - Dotation aux amortissements et aux provisions"/>
    <x v="0"/>
    <n v="131.49"/>
  </r>
  <r>
    <s v="OD"/>
    <s v="Opérations diverses"/>
    <d v="2021-03-31T00:00:00"/>
    <x v="11"/>
    <x v="1"/>
    <n v="68112"/>
    <x v="1"/>
    <x v="23"/>
    <s v="681"/>
    <s v="Immobilisations corporelles"/>
    <n v="53"/>
    <s v="ASUS_004"/>
    <s v="ASUS_004 - Dotation aux amortissements et aux provisions"/>
    <x v="939"/>
    <n v="0"/>
  </r>
  <r>
    <s v="OD"/>
    <s v="Opérations diverses"/>
    <d v="2021-03-31T00:00:00"/>
    <x v="11"/>
    <x v="1"/>
    <n v="28183"/>
    <x v="2"/>
    <x v="24"/>
    <s v="281"/>
    <s v="Compte d'amortissement"/>
    <n v="53"/>
    <s v="ASUS_004"/>
    <s v="ASUS_004 - Dotation aux amortissements et aux provisions"/>
    <x v="0"/>
    <n v="131.49"/>
  </r>
  <r>
    <s v="OD"/>
    <s v="Opérations diverses"/>
    <d v="2021-03-31T00:00:00"/>
    <x v="11"/>
    <x v="1"/>
    <n v="68112"/>
    <x v="1"/>
    <x v="23"/>
    <s v="681"/>
    <s v="Immobilisations corporelles"/>
    <n v="54"/>
    <s v="ASUS_005"/>
    <s v="ASUS_005 - Dotation aux amortissements et aux provisions"/>
    <x v="939"/>
    <n v="0"/>
  </r>
  <r>
    <s v="OD"/>
    <s v="Opérations diverses"/>
    <d v="2021-03-31T00:00:00"/>
    <x v="11"/>
    <x v="1"/>
    <n v="28183"/>
    <x v="2"/>
    <x v="24"/>
    <s v="281"/>
    <s v="Compte d'amortissement"/>
    <n v="54"/>
    <s v="ASUS_005"/>
    <s v="ASUS_005 - Dotation aux amortissements et aux provisions"/>
    <x v="0"/>
    <n v="131.49"/>
  </r>
  <r>
    <s v="OD"/>
    <s v="Opérations diverses"/>
    <d v="2021-03-31T00:00:00"/>
    <x v="11"/>
    <x v="1"/>
    <n v="68112"/>
    <x v="1"/>
    <x v="23"/>
    <s v="681"/>
    <s v="Immobilisations corporelles"/>
    <n v="55"/>
    <s v="ASUS_006"/>
    <s v="ASUS_006 - Dotation aux amortissements et aux provisions"/>
    <x v="939"/>
    <n v="0"/>
  </r>
  <r>
    <s v="OD"/>
    <s v="Opérations diverses"/>
    <d v="2021-03-31T00:00:00"/>
    <x v="11"/>
    <x v="1"/>
    <n v="28183"/>
    <x v="2"/>
    <x v="24"/>
    <s v="281"/>
    <s v="Compte d'amortissement"/>
    <n v="55"/>
    <s v="ASUS_006"/>
    <s v="ASUS_006 - Dotation aux amortissements et aux provisions"/>
    <x v="0"/>
    <n v="131.49"/>
  </r>
  <r>
    <s v="OD"/>
    <s v="Opérations diverses"/>
    <d v="2021-03-31T00:00:00"/>
    <x v="11"/>
    <x v="1"/>
    <n v="68112"/>
    <x v="1"/>
    <x v="23"/>
    <s v="681"/>
    <s v="Immobilisations corporelles"/>
    <n v="56"/>
    <s v="ASUS_007"/>
    <s v="ASUS_007 - Dotation aux amortissements et aux provisions"/>
    <x v="939"/>
    <n v="0"/>
  </r>
  <r>
    <s v="OD"/>
    <s v="Opérations diverses"/>
    <d v="2021-03-31T00:00:00"/>
    <x v="11"/>
    <x v="1"/>
    <n v="28183"/>
    <x v="2"/>
    <x v="24"/>
    <s v="281"/>
    <s v="Compte d'amortissement"/>
    <n v="56"/>
    <s v="ASUS_007"/>
    <s v="ASUS_007 - Dotation aux amortissements et aux provisions"/>
    <x v="0"/>
    <n v="131.49"/>
  </r>
  <r>
    <s v="OD"/>
    <s v="Opérations diverses"/>
    <d v="2021-03-31T00:00:00"/>
    <x v="11"/>
    <x v="1"/>
    <n v="68112"/>
    <x v="1"/>
    <x v="23"/>
    <s v="681"/>
    <s v="Immobilisations corporelles"/>
    <n v="57"/>
    <s v="ASUS_008"/>
    <s v="ASUS_008 - Dotation aux amortissements et aux provisions"/>
    <x v="939"/>
    <n v="0"/>
  </r>
  <r>
    <s v="OD"/>
    <s v="Opérations diverses"/>
    <d v="2021-03-31T00:00:00"/>
    <x v="11"/>
    <x v="1"/>
    <n v="28183"/>
    <x v="2"/>
    <x v="24"/>
    <s v="281"/>
    <s v="Compte d'amortissement"/>
    <n v="57"/>
    <s v="ASUS_008"/>
    <s v="ASUS_008 - Dotation aux amortissements et aux provisions"/>
    <x v="0"/>
    <n v="131.49"/>
  </r>
  <r>
    <s v="OD"/>
    <s v="Opérations diverses"/>
    <d v="2021-03-31T00:00:00"/>
    <x v="11"/>
    <x v="1"/>
    <n v="68112"/>
    <x v="1"/>
    <x v="23"/>
    <s v="681"/>
    <s v="Immobilisations corporelles"/>
    <n v="58"/>
    <s v="TRAFFIC200D"/>
    <s v="TRAFFIC200D - Dotation aux amortissements et aux provisions"/>
    <x v="940"/>
    <n v="0"/>
  </r>
  <r>
    <s v="OD"/>
    <s v="Opérations diverses"/>
    <d v="2021-03-31T00:00:00"/>
    <x v="11"/>
    <x v="1"/>
    <n v="281315"/>
    <x v="2"/>
    <x v="24"/>
    <s v="281"/>
    <s v="Compte d'amortissement"/>
    <n v="58"/>
    <s v="TRAFFIC200D"/>
    <s v="TRAFFIC200D - Dotation aux amortissements et aux provisions"/>
    <x v="0"/>
    <n v="3246.67"/>
  </r>
  <r>
    <s v="OD"/>
    <s v="Opérations diverses"/>
    <d v="2021-03-31T00:00:00"/>
    <x v="11"/>
    <x v="1"/>
    <n v="68725"/>
    <x v="1"/>
    <x v="23"/>
    <s v="687"/>
    <s v="Amortissements dérogatoires"/>
    <n v="59"/>
    <s v="TRAFFIC200D"/>
    <s v="TRAFFIC200D - Dotation dérogatoire"/>
    <x v="343"/>
    <n v="0"/>
  </r>
  <r>
    <s v="OD"/>
    <s v="Opérations diverses"/>
    <d v="2021-03-31T00:00:00"/>
    <x v="11"/>
    <x v="1"/>
    <n v="145"/>
    <x v="4"/>
    <x v="25"/>
    <s v="145"/>
    <s v="Amortissements dérogatoires"/>
    <n v="59"/>
    <s v="TRAFFIC200D"/>
    <s v="TRAFFIC200D - Dotation dérogatoire"/>
    <x v="0"/>
    <n v="1000"/>
  </r>
  <r>
    <s v="OD"/>
    <s v="Opérations diverses"/>
    <d v="2021-03-31T00:00:00"/>
    <x v="11"/>
    <x v="1"/>
    <n v="44521"/>
    <x v="0"/>
    <x v="2"/>
    <s v="445"/>
    <s v="TVA due intracommunautaire (biens) 20%"/>
    <n v="74"/>
    <s v="CA3 2018/03"/>
    <s v="Déclaration de TVA MARS 2018 - TVA sur ventes 20,00%"/>
    <x v="941"/>
    <n v="0"/>
  </r>
  <r>
    <s v="OD"/>
    <s v="Opérations diverses"/>
    <d v="2021-03-31T00:00:00"/>
    <x v="11"/>
    <x v="1"/>
    <n v="44566"/>
    <x v="0"/>
    <x v="2"/>
    <s v="445"/>
    <s v="TVA sur autres biens et services"/>
    <n v="74"/>
    <s v="CA3 2018/03"/>
    <s v="Déclaration de TVA MARS 2018 - TVA sur achats 20,00%"/>
    <x v="0"/>
    <n v="13184.08"/>
  </r>
  <r>
    <s v="OD"/>
    <s v="Opérations diverses"/>
    <d v="2021-03-31T00:00:00"/>
    <x v="11"/>
    <x v="1"/>
    <n v="445661"/>
    <x v="0"/>
    <x v="2"/>
    <s v="445"/>
    <s v="TVA déductible 20% Débits"/>
    <n v="74"/>
    <s v="CA3 2018/03"/>
    <s v="Déclaration de TVA MARS 2018 - TVA sur achats 20,00%"/>
    <x v="0"/>
    <n v="17718.21"/>
  </r>
  <r>
    <s v="OD"/>
    <s v="Opérations diverses"/>
    <d v="2021-03-31T00:00:00"/>
    <x v="11"/>
    <x v="1"/>
    <n v="4456611"/>
    <x v="0"/>
    <x v="2"/>
    <s v="445"/>
    <s v="TVA déductible 5,5% Débits"/>
    <n v="74"/>
    <s v="CA3 2018/03"/>
    <s v="Déclaration de TVA MARS 2018 - TVA sur achats 5,50%"/>
    <x v="0"/>
    <n v="0.55000000000000004"/>
  </r>
  <r>
    <s v="OD"/>
    <s v="Opérations diverses"/>
    <d v="2021-03-31T00:00:00"/>
    <x v="11"/>
    <x v="1"/>
    <n v="4456613"/>
    <x v="0"/>
    <x v="2"/>
    <s v="445"/>
    <s v="TVA déductible 10% Débits"/>
    <n v="74"/>
    <s v="CA3 2018/03"/>
    <s v="Déclaration de TVA MARS 2018 - TVA sur achats 10,00%"/>
    <x v="0"/>
    <n v="5.4"/>
  </r>
  <r>
    <s v="OD"/>
    <s v="Opérations diverses"/>
    <d v="2021-03-31T00:00:00"/>
    <x v="11"/>
    <x v="1"/>
    <n v="445711"/>
    <x v="0"/>
    <x v="2"/>
    <s v="445"/>
    <s v="TVA collectée 20% Débits"/>
    <n v="74"/>
    <s v="CA3 2018/03"/>
    <s v="Déclaration de TVA MARS 2018 - TVA sur ventes 20,00%"/>
    <x v="942"/>
    <n v="0"/>
  </r>
  <r>
    <s v="OD"/>
    <s v="Opérations diverses"/>
    <d v="2021-03-31T00:00:00"/>
    <x v="11"/>
    <x v="1"/>
    <n v="658"/>
    <x v="1"/>
    <x v="20"/>
    <s v="658"/>
    <s v="Charges diverses de gestion courante"/>
    <n v="74"/>
    <s v="CA3 2018/03"/>
    <s v="Déclaration de TVA MARS 2018"/>
    <x v="943"/>
    <n v="0"/>
  </r>
  <r>
    <s v="OD"/>
    <s v="Opérations diverses"/>
    <d v="2021-03-31T00:00:00"/>
    <x v="11"/>
    <x v="1"/>
    <n v="445511"/>
    <x v="0"/>
    <x v="2"/>
    <s v="445"/>
    <s v="TVA à décaisser en France"/>
    <n v="74"/>
    <s v="CA3 2018/03"/>
    <s v="Déclaration de TVA MARS 2018"/>
    <x v="0"/>
    <n v="19731"/>
  </r>
  <r>
    <s v="OD"/>
    <s v="Opérations diverses"/>
    <d v="2021-03-31T00:00:00"/>
    <x v="11"/>
    <x v="1"/>
    <s v="421BALLAHI"/>
    <x v="0"/>
    <x v="13"/>
    <s v="421"/>
    <s v="BALLAHI NOHRA"/>
    <n v="89"/>
    <s v="Paye 0318"/>
    <s v="Salaires mars/18 BALLAHI NOHRA"/>
    <x v="0"/>
    <n v="1060.46"/>
  </r>
  <r>
    <s v="OD"/>
    <s v="Opérations diverses"/>
    <d v="2021-03-31T00:00:00"/>
    <x v="11"/>
    <x v="1"/>
    <s v="421BELLANGER"/>
    <x v="0"/>
    <x v="13"/>
    <s v="421"/>
    <s v="BELLANGER AXEL"/>
    <n v="89"/>
    <s v="Paye 0318"/>
    <s v="Salaires mars/18 BELLANGER AXEL"/>
    <x v="0"/>
    <n v="4275.42"/>
  </r>
  <r>
    <s v="OD"/>
    <s v="Opérations diverses"/>
    <d v="2021-03-31T00:00:00"/>
    <x v="11"/>
    <x v="1"/>
    <s v="421BOURIEZ"/>
    <x v="0"/>
    <x v="13"/>
    <s v="421"/>
    <s v="BOURIEZ ERIC"/>
    <n v="89"/>
    <s v="Paye 0318"/>
    <s v="Salaires mars/18 BOURIEZ ERIC"/>
    <x v="0"/>
    <n v="2016.18"/>
  </r>
  <r>
    <s v="OD"/>
    <s v="Opérations diverses"/>
    <d v="2021-03-31T00:00:00"/>
    <x v="11"/>
    <x v="1"/>
    <s v="421BOUVROT"/>
    <x v="0"/>
    <x v="13"/>
    <s v="421"/>
    <s v="BOUVROT BERNARD"/>
    <n v="89"/>
    <s v="Paye 0318"/>
    <s v="Salaires mars/18 BOUVROT BERNARD"/>
    <x v="0"/>
    <n v="3140.62"/>
  </r>
  <r>
    <s v="OD"/>
    <s v="Opérations diverses"/>
    <d v="2021-03-31T00:00:00"/>
    <x v="11"/>
    <x v="1"/>
    <s v="421CHARRIER"/>
    <x v="0"/>
    <x v="13"/>
    <s v="421"/>
    <s v="CHARRIER PATRICK"/>
    <n v="89"/>
    <s v="Paye 0318"/>
    <s v="Salaires mars/18 CHARRIER PATRICK"/>
    <x v="0"/>
    <n v="2155.38"/>
  </r>
  <r>
    <s v="OD"/>
    <s v="Opérations diverses"/>
    <d v="2021-03-31T00:00:00"/>
    <x v="11"/>
    <x v="1"/>
    <s v="421CLEMENT"/>
    <x v="0"/>
    <x v="13"/>
    <s v="421"/>
    <s v="CLEMENT LOUIS"/>
    <n v="89"/>
    <s v="Paye 0318"/>
    <s v="Salaires mars/18 CLEMENT LOUIS"/>
    <x v="0"/>
    <n v="2692.24"/>
  </r>
  <r>
    <s v="OD"/>
    <s v="Opérations diverses"/>
    <d v="2021-03-31T00:00:00"/>
    <x v="11"/>
    <x v="1"/>
    <s v="421DARRAZ"/>
    <x v="0"/>
    <x v="13"/>
    <s v="421"/>
    <s v="DARRAZ SALAH"/>
    <n v="89"/>
    <s v="Paye 0318"/>
    <s v="Salaires mars/18 DARRAZ SALAH"/>
    <x v="0"/>
    <n v="1219.04"/>
  </r>
  <r>
    <s v="OD"/>
    <s v="Opérations diverses"/>
    <d v="2021-03-31T00:00:00"/>
    <x v="11"/>
    <x v="1"/>
    <s v="421DEMERLEY"/>
    <x v="0"/>
    <x v="13"/>
    <s v="421"/>
    <s v="DEMERLEY SOPHIE"/>
    <n v="89"/>
    <s v="Paye 0318"/>
    <s v="Salaires mars/18 DEMERLEY SOPHIE"/>
    <x v="0"/>
    <n v="2191.17"/>
  </r>
  <r>
    <s v="OD"/>
    <s v="Opérations diverses"/>
    <d v="2021-03-31T00:00:00"/>
    <x v="11"/>
    <x v="1"/>
    <s v="421ESSAIDI"/>
    <x v="0"/>
    <x v="13"/>
    <s v="421"/>
    <s v="ESSAIDI MOHAMED"/>
    <n v="89"/>
    <s v="Paye 0318"/>
    <s v="Salaires mars/18 ESSAIDI MOHAMED"/>
    <x v="0"/>
    <n v="1314.46"/>
  </r>
  <r>
    <s v="OD"/>
    <s v="Opérations diverses"/>
    <d v="2021-03-31T00:00:00"/>
    <x v="11"/>
    <x v="1"/>
    <s v="421FABRE"/>
    <x v="0"/>
    <x v="13"/>
    <s v="421"/>
    <s v="FABRE DANIEL"/>
    <n v="89"/>
    <s v="Paye 0318"/>
    <s v="Salaires mars/18 FABRE DANIEL"/>
    <x v="0"/>
    <n v="3083.29"/>
  </r>
  <r>
    <s v="OD"/>
    <s v="Opérations diverses"/>
    <d v="2021-03-31T00:00:00"/>
    <x v="11"/>
    <x v="1"/>
    <s v="421FREMONT"/>
    <x v="0"/>
    <x v="13"/>
    <s v="421"/>
    <s v="FREMONT ANDRE"/>
    <n v="89"/>
    <s v="Paye 0318"/>
    <s v="Salaires mars/18 FREMONT ANDRE"/>
    <x v="0"/>
    <n v="2139.27"/>
  </r>
  <r>
    <s v="OD"/>
    <s v="Opérations diverses"/>
    <d v="2021-03-31T00:00:00"/>
    <x v="11"/>
    <x v="1"/>
    <s v="421LECOUVREUR"/>
    <x v="0"/>
    <x v="13"/>
    <s v="421"/>
    <s v="LECOUVREUR ANNE"/>
    <n v="89"/>
    <s v="Paye 0318"/>
    <s v="Salaires mars/18 LECOUVREUR ANNE"/>
    <x v="0"/>
    <n v="3642.93"/>
  </r>
  <r>
    <s v="OD"/>
    <s v="Opérations diverses"/>
    <d v="2021-03-31T00:00:00"/>
    <x v="11"/>
    <x v="1"/>
    <s v="421LEDOGAR"/>
    <x v="0"/>
    <x v="13"/>
    <s v="421"/>
    <s v="LEDOGAR DENIS"/>
    <n v="89"/>
    <s v="Paye 0318"/>
    <s v="Salaires mars/18 LEDOGAR DENIS"/>
    <x v="0"/>
    <n v="1239.77"/>
  </r>
  <r>
    <s v="OD"/>
    <s v="Opérations diverses"/>
    <d v="2021-03-31T00:00:00"/>
    <x v="11"/>
    <x v="1"/>
    <s v="421LEDUC"/>
    <x v="0"/>
    <x v="13"/>
    <s v="421"/>
    <s v="LEDUC ELISABETH"/>
    <n v="89"/>
    <s v="Paye 0318"/>
    <s v="Salaires mars/18 LEDUC ELISABETH"/>
    <x v="0"/>
    <n v="2126.19"/>
  </r>
  <r>
    <s v="OD"/>
    <s v="Opérations diverses"/>
    <d v="2021-03-31T00:00:00"/>
    <x v="11"/>
    <x v="1"/>
    <s v="421MEYER"/>
    <x v="0"/>
    <x v="13"/>
    <s v="421"/>
    <s v="MEYER LUDIVINE"/>
    <n v="89"/>
    <s v="Paye 0318"/>
    <s v="Salaires mars/18 MEYER LUDIVINE"/>
    <x v="0"/>
    <n v="1285.97"/>
  </r>
  <r>
    <s v="OD"/>
    <s v="Opérations diverses"/>
    <d v="2021-03-31T00:00:00"/>
    <x v="11"/>
    <x v="1"/>
    <s v="421PANZA"/>
    <x v="0"/>
    <x v="13"/>
    <s v="421"/>
    <s v="PANZA NICOLE"/>
    <n v="89"/>
    <s v="Paye 0318"/>
    <s v="Salaires mars/18 PANZA NICOLE"/>
    <x v="0"/>
    <n v="738.6"/>
  </r>
  <r>
    <s v="OD"/>
    <s v="Opérations diverses"/>
    <d v="2021-03-31T00:00:00"/>
    <x v="11"/>
    <x v="1"/>
    <s v="421PRUVOST"/>
    <x v="0"/>
    <x v="13"/>
    <s v="421"/>
    <s v="PRUVOST SYLVIE"/>
    <n v="89"/>
    <s v="Paye 0318"/>
    <s v="Salaires mars/18 PRUVOST SYLVIE"/>
    <x v="0"/>
    <n v="1278.3900000000001"/>
  </r>
  <r>
    <s v="OD"/>
    <s v="Opérations diverses"/>
    <d v="2021-03-31T00:00:00"/>
    <x v="11"/>
    <x v="1"/>
    <s v="421SCHULLER"/>
    <x v="0"/>
    <x v="13"/>
    <s v="421"/>
    <s v="SCHULLER GEORGES"/>
    <n v="89"/>
    <s v="Paye 0318"/>
    <s v="Salaires mars/18 SCHULLER GEORGES"/>
    <x v="0"/>
    <n v="3522.73"/>
  </r>
  <r>
    <s v="OD"/>
    <s v="Opérations diverses"/>
    <d v="2021-03-31T00:00:00"/>
    <x v="11"/>
    <x v="1"/>
    <s v="421TOUATI"/>
    <x v="0"/>
    <x v="13"/>
    <s v="421"/>
    <s v="TOUATI ZOHRA"/>
    <n v="89"/>
    <s v="Paye 0318"/>
    <s v="Salaires mars/18 TOUATI ZOHRA"/>
    <x v="0"/>
    <n v="608.24"/>
  </r>
  <r>
    <s v="OD"/>
    <s v="Opérations diverses"/>
    <d v="2021-03-31T00:00:00"/>
    <x v="11"/>
    <x v="1"/>
    <n v="431"/>
    <x v="0"/>
    <x v="15"/>
    <s v="431"/>
    <s v="Sécurité sociale"/>
    <n v="89"/>
    <s v="Paye 0318"/>
    <s v="Salaires mars/18 URSSAF NANCY"/>
    <x v="0"/>
    <n v="22098.31"/>
  </r>
  <r>
    <s v="OD"/>
    <s v="Opérations diverses"/>
    <d v="2021-03-31T00:00:00"/>
    <x v="11"/>
    <x v="1"/>
    <n v="4372"/>
    <x v="0"/>
    <x v="15"/>
    <s v="437"/>
    <s v="Mutuelle"/>
    <n v="89"/>
    <s v="Paye 0318"/>
    <s v="Salaires mars/18 ARRCO Non Cadre"/>
    <x v="0"/>
    <n v="5327.79"/>
  </r>
  <r>
    <s v="OD"/>
    <s v="Opérations diverses"/>
    <d v="2021-03-31T00:00:00"/>
    <x v="11"/>
    <x v="1"/>
    <n v="4373"/>
    <x v="0"/>
    <x v="15"/>
    <s v="437"/>
    <s v="Caisses Retraites"/>
    <n v="89"/>
    <s v="Paye 0318"/>
    <s v="Salaires mars/18 Prévoyance"/>
    <x v="0"/>
    <n v="2680.65"/>
  </r>
  <r>
    <s v="OD"/>
    <s v="Opérations diverses"/>
    <d v="2021-03-31T00:00:00"/>
    <x v="11"/>
    <x v="1"/>
    <n v="641"/>
    <x v="1"/>
    <x v="21"/>
    <s v="641"/>
    <s v="Rémunérations du personnel"/>
    <n v="89"/>
    <s v="Paye 0318"/>
    <s v="Salaires mars/18"/>
    <x v="944"/>
    <n v="0"/>
  </r>
  <r>
    <s v="OD"/>
    <s v="Opérations diverses"/>
    <d v="2021-03-31T00:00:00"/>
    <x v="11"/>
    <x v="1"/>
    <n v="6411"/>
    <x v="1"/>
    <x v="21"/>
    <s v="641"/>
    <s v="Salaires, appointements"/>
    <n v="89"/>
    <s v="Paye 0318"/>
    <s v="Salaires mars/18"/>
    <x v="945"/>
    <n v="0"/>
  </r>
  <r>
    <s v="OD"/>
    <s v="Opérations diverses"/>
    <d v="2021-03-31T00:00:00"/>
    <x v="11"/>
    <x v="1"/>
    <n v="6412"/>
    <x v="1"/>
    <x v="21"/>
    <s v="641"/>
    <s v="Congés payés"/>
    <n v="89"/>
    <s v="Paye 0318"/>
    <s v="Salaires mars/18"/>
    <x v="946"/>
    <n v="0"/>
  </r>
  <r>
    <s v="OD"/>
    <s v="Opérations diverses"/>
    <d v="2021-03-31T00:00:00"/>
    <x v="11"/>
    <x v="1"/>
    <n v="6413"/>
    <x v="1"/>
    <x v="21"/>
    <s v="641"/>
    <s v="Primes et gratifications"/>
    <n v="89"/>
    <s v="Paye 0318"/>
    <s v="Salaires mars/18"/>
    <x v="947"/>
    <n v="0"/>
  </r>
  <r>
    <s v="OD"/>
    <s v="Opérations diverses"/>
    <d v="2021-03-31T00:00:00"/>
    <x v="11"/>
    <x v="1"/>
    <n v="6414"/>
    <x v="1"/>
    <x v="21"/>
    <s v="641"/>
    <s v="Indemnités et avantages divers"/>
    <n v="89"/>
    <s v="Paye 0318"/>
    <s v="Salaires mars/18"/>
    <x v="948"/>
    <n v="0"/>
  </r>
  <r>
    <s v="OD"/>
    <s v="Opérations diverses"/>
    <d v="2021-03-31T00:00:00"/>
    <x v="11"/>
    <x v="1"/>
    <n v="6451"/>
    <x v="1"/>
    <x v="21"/>
    <s v="645"/>
    <s v="Cotisations à l'URSSAF"/>
    <n v="89"/>
    <s v="Paye 0318"/>
    <s v="Salaires mars/18"/>
    <x v="949"/>
    <n v="0"/>
  </r>
  <r>
    <s v="OD"/>
    <s v="Opérations diverses"/>
    <d v="2021-03-31T00:00:00"/>
    <x v="11"/>
    <x v="1"/>
    <n v="6453"/>
    <x v="1"/>
    <x v="21"/>
    <s v="645"/>
    <s v="Cotisations aux caisses de retraites"/>
    <n v="89"/>
    <s v="Paye 0318"/>
    <s v="Salaires mars/18"/>
    <x v="950"/>
    <n v="0"/>
  </r>
  <r>
    <s v="OD"/>
    <s v="Opérations diverses"/>
    <d v="2021-03-31T00:00:00"/>
    <x v="11"/>
    <x v="1"/>
    <n v="6454"/>
    <x v="1"/>
    <x v="21"/>
    <s v="645"/>
    <s v="Cotisations aux ASSEDIC"/>
    <n v="89"/>
    <s v="Paye 0318"/>
    <s v="Salaires mars/18"/>
    <x v="951"/>
    <n v="0"/>
  </r>
  <r>
    <s v="OD"/>
    <s v="Opérations diverses"/>
    <d v="2021-03-31T00:00:00"/>
    <x v="11"/>
    <x v="1"/>
    <n v="6455"/>
    <x v="1"/>
    <x v="21"/>
    <s v="645"/>
    <s v="Compte de cotisation"/>
    <n v="89"/>
    <s v="Paye 0318"/>
    <s v="Salaires mars/18"/>
    <x v="952"/>
    <n v="0"/>
  </r>
  <r>
    <s v="OD"/>
    <s v="Opérations diverses"/>
    <d v="2021-03-31T00:00:00"/>
    <x v="11"/>
    <x v="1"/>
    <n v="371"/>
    <x v="6"/>
    <x v="26"/>
    <s v="371"/>
    <s v="Stock de téléviseurs"/>
    <n v="90"/>
    <s v="INV0000001"/>
    <s v="Variation de stock"/>
    <x v="953"/>
    <n v="0"/>
  </r>
  <r>
    <s v="OD"/>
    <s v="Opérations diverses"/>
    <d v="2021-03-31T00:00:00"/>
    <x v="11"/>
    <x v="1"/>
    <n v="6037"/>
    <x v="1"/>
    <x v="1"/>
    <s v="603"/>
    <s v="Variation des stocks de marchandises"/>
    <n v="90"/>
    <s v="INV0000001"/>
    <s v="Variation de stock"/>
    <x v="0"/>
    <n v="6665.18"/>
  </r>
  <r>
    <s v="OD"/>
    <s v="Opérations diverses"/>
    <d v="2021-03-31T00:00:00"/>
    <x v="11"/>
    <x v="1"/>
    <n v="371"/>
    <x v="6"/>
    <x v="26"/>
    <s v="371"/>
    <s v="Stock de téléviseurs"/>
    <n v="91"/>
    <s v="INV0000002"/>
    <s v="Variation de stock"/>
    <x v="954"/>
    <n v="0"/>
  </r>
  <r>
    <s v="OD"/>
    <s v="Opérations diverses"/>
    <d v="2021-03-31T00:00:00"/>
    <x v="11"/>
    <x v="1"/>
    <n v="6037"/>
    <x v="1"/>
    <x v="1"/>
    <s v="603"/>
    <s v="Variation des stocks de marchandises"/>
    <n v="91"/>
    <s v="INV0000002"/>
    <s v="Variation de stock"/>
    <x v="0"/>
    <n v="187926.71"/>
  </r>
  <r>
    <s v="OD"/>
    <s v="Opérations diverses"/>
    <d v="2021-03-31T00:00:00"/>
    <x v="11"/>
    <x v="1"/>
    <n v="371"/>
    <x v="6"/>
    <x v="26"/>
    <s v="371"/>
    <s v="Stock de téléviseurs"/>
    <n v="92"/>
    <s v="INV0000003"/>
    <s v="Variation de stock"/>
    <x v="955"/>
    <n v="0"/>
  </r>
  <r>
    <s v="OD"/>
    <s v="Opérations diverses"/>
    <d v="2021-03-31T00:00:00"/>
    <x v="11"/>
    <x v="1"/>
    <n v="6037"/>
    <x v="1"/>
    <x v="1"/>
    <s v="603"/>
    <s v="Variation des stocks de marchandises"/>
    <n v="92"/>
    <s v="INV0000003"/>
    <s v="Variation de stock"/>
    <x v="0"/>
    <n v="17051.41"/>
  </r>
  <r>
    <s v="OD"/>
    <s v="Opérations diverses"/>
    <d v="2021-03-31T00:00:00"/>
    <x v="11"/>
    <x v="1"/>
    <n v="371"/>
    <x v="6"/>
    <x v="26"/>
    <s v="371"/>
    <s v="Stock de téléviseurs"/>
    <n v="93"/>
    <s v="INV0000004"/>
    <s v="Variation de stock"/>
    <x v="956"/>
    <n v="0"/>
  </r>
  <r>
    <s v="OD"/>
    <s v="Opérations diverses"/>
    <d v="2021-03-31T00:00:00"/>
    <x v="11"/>
    <x v="1"/>
    <n v="6037"/>
    <x v="1"/>
    <x v="1"/>
    <s v="603"/>
    <s v="Variation des stocks de marchandises"/>
    <n v="93"/>
    <s v="INV0000004"/>
    <s v="Variation de stock"/>
    <x v="0"/>
    <n v="45789.84"/>
  </r>
  <r>
    <s v="OD"/>
    <s v="Opérations diverses"/>
    <d v="2021-03-31T00:00:00"/>
    <x v="11"/>
    <x v="1"/>
    <n v="371"/>
    <x v="6"/>
    <x v="26"/>
    <s v="371"/>
    <s v="Stock de téléviseurs"/>
    <n v="94"/>
    <s v="INV0000005"/>
    <s v="Variation de stock"/>
    <x v="957"/>
    <n v="0"/>
  </r>
  <r>
    <s v="OD"/>
    <s v="Opérations diverses"/>
    <d v="2021-03-31T00:00:00"/>
    <x v="11"/>
    <x v="1"/>
    <n v="6037"/>
    <x v="1"/>
    <x v="1"/>
    <s v="603"/>
    <s v="Variation des stocks de marchandises"/>
    <n v="94"/>
    <s v="INV0000005"/>
    <s v="Variation de stock"/>
    <x v="0"/>
    <n v="281676.65000000002"/>
  </r>
  <r>
    <s v="OD"/>
    <s v="Opérations diverses"/>
    <d v="2021-03-31T00:00:00"/>
    <x v="11"/>
    <x v="1"/>
    <n v="371"/>
    <x v="6"/>
    <x v="26"/>
    <s v="371"/>
    <s v="Stock de téléviseurs"/>
    <n v="95"/>
    <s v="INV0000006"/>
    <s v="Variation de stock"/>
    <x v="958"/>
    <n v="0"/>
  </r>
  <r>
    <s v="OD"/>
    <s v="Opérations diverses"/>
    <d v="2021-03-31T00:00:00"/>
    <x v="11"/>
    <x v="1"/>
    <n v="6037"/>
    <x v="1"/>
    <x v="1"/>
    <s v="603"/>
    <s v="Variation des stocks de marchandises"/>
    <n v="95"/>
    <s v="INV0000006"/>
    <s v="Variation de stock"/>
    <x v="0"/>
    <n v="41611.39"/>
  </r>
  <r>
    <s v="OD"/>
    <s v="Opérations diverses"/>
    <d v="2021-03-31T00:00:00"/>
    <x v="11"/>
    <x v="1"/>
    <n v="6951"/>
    <x v="1"/>
    <x v="27"/>
    <s v="695"/>
    <s v="Impôts dus en France"/>
    <n v="97"/>
    <s v="REGINV 001"/>
    <s v="IMPOT SUR LES BENEFICES 2017"/>
    <x v="959"/>
    <n v="0"/>
  </r>
  <r>
    <s v="OD"/>
    <s v="Opérations diverses"/>
    <d v="2021-03-31T00:00:00"/>
    <x v="11"/>
    <x v="1"/>
    <n v="444"/>
    <x v="0"/>
    <x v="2"/>
    <s v="444"/>
    <s v="Etat - Impôts sur les bénéfices"/>
    <n v="97"/>
    <s v="REGINV 001"/>
    <s v="IMPOT SUR LES BENEFICES 2017"/>
    <x v="0"/>
    <n v="186720"/>
  </r>
  <r>
    <s v="OD"/>
    <s v="Opérations diverses"/>
    <d v="2021-03-31T00:00:00"/>
    <x v="11"/>
    <x v="1"/>
    <n v="6231"/>
    <x v="1"/>
    <x v="5"/>
    <s v="623"/>
    <s v="Annonces et insertions"/>
    <n v="98"/>
    <s v="REGINV 002"/>
    <s v="CAMPAGNE PUBLICITAIRE PUBLICIS 1E TR 2018"/>
    <x v="960"/>
    <n v="0"/>
  </r>
  <r>
    <s v="OD"/>
    <s v="Opérations diverses"/>
    <d v="2021-03-31T00:00:00"/>
    <x v="11"/>
    <x v="1"/>
    <n v="44586"/>
    <x v="0"/>
    <x v="2"/>
    <s v="445"/>
    <s v="Taxes sur le chiffre d'affaires sur factures non parvenues"/>
    <n v="98"/>
    <s v="REGINV 002"/>
    <s v="CAMPAGNE PUBLICITAIRE PUBLICIS 1E TR 2018"/>
    <x v="961"/>
    <n v="0"/>
  </r>
  <r>
    <s v="OD"/>
    <s v="Opérations diverses"/>
    <d v="2021-03-31T00:00:00"/>
    <x v="11"/>
    <x v="1"/>
    <s v="401PUBLICIS"/>
    <x v="0"/>
    <x v="0"/>
    <s v="401"/>
    <s v="PUBLICIS AGENCE REGIONALE NANCY"/>
    <n v="98"/>
    <s v="REGINV 002"/>
    <s v="CAMPAGNE PUBLICITAIRE PUBLICIS 1E TR 2018"/>
    <x v="0"/>
    <n v="25800"/>
  </r>
  <r>
    <s v="OD"/>
    <s v="Opérations diverses"/>
    <d v="2021-03-31T00:00:00"/>
    <x v="11"/>
    <x v="1"/>
    <n v="6815"/>
    <x v="1"/>
    <x v="23"/>
    <s v="681"/>
    <s v="Dotations aux provisions d'exploitation"/>
    <n v="99"/>
    <s v="REINV 003"/>
    <s v="PROVISIONS CONGES PAYES  DROITS RESTANTS AU 31/03/22017"/>
    <x v="962"/>
    <n v="0"/>
  </r>
  <r>
    <s v="OD"/>
    <s v="Opérations diverses"/>
    <d v="2021-03-31T00:00:00"/>
    <x v="11"/>
    <x v="1"/>
    <n v="6815"/>
    <x v="1"/>
    <x v="23"/>
    <s v="681"/>
    <s v="Dotations aux provisions d'exploitation"/>
    <n v="99"/>
    <s v="REINV 003"/>
    <s v="CHAFGE SSOCIALES ET TAXES SUR CONGES PAYES RESTANT AU 31/3/18"/>
    <x v="963"/>
    <n v="0"/>
  </r>
  <r>
    <s v="OD"/>
    <s v="Opérations diverses"/>
    <d v="2021-03-31T00:00:00"/>
    <x v="11"/>
    <x v="1"/>
    <n v="1517"/>
    <x v="4"/>
    <x v="28"/>
    <s v="151"/>
    <s v="Autres provisions pour charges"/>
    <n v="99"/>
    <s v="REINV 003"/>
    <s v="PROVISIONS CONGES PAYES  DROITS RESTANTS AU 31/03/22017"/>
    <x v="0"/>
    <n v="36188"/>
  </r>
  <r>
    <s v="SG"/>
    <s v="Société Générale"/>
    <d v="2020-04-03T00:00:00"/>
    <x v="0"/>
    <x v="0"/>
    <n v="5123"/>
    <x v="3"/>
    <x v="9"/>
    <s v="512"/>
    <s v="Société Générale"/>
    <n v="40"/>
    <s v="AC 548945"/>
    <s v="VIREMENT ORIGINE BP"/>
    <x v="104"/>
    <n v="0"/>
  </r>
  <r>
    <s v="SG"/>
    <s v="Société Générale"/>
    <d v="2020-04-03T00:00:00"/>
    <x v="0"/>
    <x v="0"/>
    <n v="580"/>
    <x v="3"/>
    <x v="8"/>
    <s v="580"/>
    <s v="Virements internes"/>
    <n v="40"/>
    <s v="AC 548945"/>
    <s v="VIREMENT ORIGINE BP"/>
    <x v="0"/>
    <n v="10000"/>
  </r>
  <r>
    <s v="SG"/>
    <s v="Société Générale"/>
    <d v="2020-05-02T00:00:00"/>
    <x v="1"/>
    <x v="0"/>
    <s v="401SSLEFEVRE"/>
    <x v="0"/>
    <x v="0"/>
    <s v="401"/>
    <s v="STATION SERVICE LEFEVRE NANCY"/>
    <n v="15"/>
    <m/>
    <s v="STATION SERVICE LEFEVRE NANCY REGLEMENT RELEVE AVRIL 2017"/>
    <x v="964"/>
    <n v="0"/>
  </r>
  <r>
    <s v="SG"/>
    <s v="Société Générale"/>
    <d v="2020-05-02T00:00:00"/>
    <x v="1"/>
    <x v="0"/>
    <n v="5123"/>
    <x v="3"/>
    <x v="9"/>
    <s v="512"/>
    <s v="Société Générale"/>
    <n v="15"/>
    <m/>
    <s v="STATION SERVICE LEFEVRE NANCY REGLEMENT RELEVE AVRIL 2017"/>
    <x v="0"/>
    <n v="396"/>
  </r>
  <r>
    <s v="SG"/>
    <s v="Société Générale"/>
    <d v="2020-05-26T00:00:00"/>
    <x v="1"/>
    <x v="0"/>
    <s v="411CONFORAMA901"/>
    <x v="0"/>
    <x v="12"/>
    <s v="411"/>
    <s v="CONFORAMA TREVENANS"/>
    <n v="25"/>
    <s v="CONFORAMA TREVENANS RBST AVOIR 001"/>
    <s v="CONFORAMA TREVENANS RBST AVOIR 001"/>
    <x v="965"/>
    <n v="0"/>
  </r>
  <r>
    <s v="SG"/>
    <s v="Société Générale"/>
    <d v="2020-05-26T00:00:00"/>
    <x v="1"/>
    <x v="0"/>
    <n v="5123"/>
    <x v="3"/>
    <x v="9"/>
    <s v="512"/>
    <s v="Société Générale"/>
    <n v="25"/>
    <s v="CONFORAMA TREVENANS RBST AVOIR 001"/>
    <s v="CONFORAMA TREVENANS RBST AVOIR 001"/>
    <x v="0"/>
    <n v="2483.71"/>
  </r>
  <r>
    <s v="SG"/>
    <s v="Société Générale"/>
    <d v="2020-06-02T00:00:00"/>
    <x v="2"/>
    <x v="0"/>
    <s v="401SSLEFEVRE"/>
    <x v="0"/>
    <x v="0"/>
    <s v="401"/>
    <s v="STATION SERVICE LEFEVRE NANCY"/>
    <n v="16"/>
    <m/>
    <s v="STATION SERVICE LEFEVRE NANCY REGLEMENT RELEVE MAI 2017"/>
    <x v="966"/>
    <n v="0"/>
  </r>
  <r>
    <s v="SG"/>
    <s v="Société Générale"/>
    <d v="2020-06-02T00:00:00"/>
    <x v="2"/>
    <x v="0"/>
    <n v="5123"/>
    <x v="3"/>
    <x v="9"/>
    <s v="512"/>
    <s v="Société Générale"/>
    <n v="16"/>
    <m/>
    <s v="STATION SERVICE LEFEVRE NANCY REGLEMENT RELEVE MAI 2017"/>
    <x v="0"/>
    <n v="403.2"/>
  </r>
  <r>
    <s v="SG"/>
    <s v="Société Générale"/>
    <d v="2020-06-15T00:00:00"/>
    <x v="2"/>
    <x v="0"/>
    <s v="411EMMARTIN"/>
    <x v="0"/>
    <x v="12"/>
    <s v="411"/>
    <s v="ELECTROMENAGER XAVIER MARTIN"/>
    <n v="1"/>
    <s v="EM MARTIN RGLT FV 00015"/>
    <s v="EM MARTIN RGLT FV 00015"/>
    <x v="0"/>
    <n v="5789.88"/>
  </r>
  <r>
    <s v="SG"/>
    <s v="Société Générale"/>
    <d v="2020-06-15T00:00:00"/>
    <x v="2"/>
    <x v="0"/>
    <n v="5123"/>
    <x v="3"/>
    <x v="9"/>
    <s v="512"/>
    <s v="Société Générale"/>
    <n v="1"/>
    <s v="EM MARTIN RGLT FV 00015"/>
    <s v="EM MARTIN RGLT FV 00015"/>
    <x v="967"/>
    <n v="0"/>
  </r>
  <r>
    <s v="SG"/>
    <s v="Société Générale"/>
    <d v="2020-06-19T00:00:00"/>
    <x v="2"/>
    <x v="0"/>
    <s v="411DIGITALTV"/>
    <x v="0"/>
    <x v="12"/>
    <s v="411"/>
    <s v="DIGITAL TV"/>
    <n v="5"/>
    <s v="DIGITAL TV RGLT FV 0018"/>
    <s v="DIGITAL TV RGLT FV 0018"/>
    <x v="0"/>
    <n v="6158.7"/>
  </r>
  <r>
    <s v="SG"/>
    <s v="Société Générale"/>
    <d v="2020-06-19T00:00:00"/>
    <x v="2"/>
    <x v="0"/>
    <n v="5123"/>
    <x v="3"/>
    <x v="9"/>
    <s v="512"/>
    <s v="Société Générale"/>
    <n v="5"/>
    <s v="DIGITAL TV RGLT FV 0018"/>
    <s v="DIGITAL TV RGLT FV 0018"/>
    <x v="968"/>
    <n v="0"/>
  </r>
  <r>
    <s v="SG"/>
    <s v="Société Générale"/>
    <d v="2020-06-20T00:00:00"/>
    <x v="2"/>
    <x v="0"/>
    <s v="411GITEM08"/>
    <x v="0"/>
    <x v="12"/>
    <s v="411"/>
    <s v="GITEM PONSARD"/>
    <n v="2"/>
    <s v="GITEM PONSARD RGLT FV 00017"/>
    <s v="GITEM PONSARD RGLT FV 00017"/>
    <x v="0"/>
    <n v="5966.02"/>
  </r>
  <r>
    <s v="SG"/>
    <s v="Société Générale"/>
    <d v="2020-06-20T00:00:00"/>
    <x v="2"/>
    <x v="0"/>
    <n v="5123"/>
    <x v="3"/>
    <x v="9"/>
    <s v="512"/>
    <s v="Société Générale"/>
    <n v="2"/>
    <s v="GITEM PONSARD RGLT FV 00017"/>
    <s v="GITEM PONSARD RGLT FV 00017"/>
    <x v="969"/>
    <n v="0"/>
  </r>
  <r>
    <s v="SG"/>
    <s v="Société Générale"/>
    <d v="2020-06-28T00:00:00"/>
    <x v="2"/>
    <x v="0"/>
    <s v="411CORA551"/>
    <x v="0"/>
    <x v="12"/>
    <s v="411"/>
    <s v="CORA VERDUN"/>
    <n v="26"/>
    <s v="CORA VERDUN RBST AVOIR 03"/>
    <s v="CORA VERDUN RBST AVOIR 03"/>
    <x v="970"/>
    <n v="0"/>
  </r>
  <r>
    <s v="SG"/>
    <s v="Société Générale"/>
    <d v="2020-06-28T00:00:00"/>
    <x v="2"/>
    <x v="0"/>
    <n v="5123"/>
    <x v="3"/>
    <x v="9"/>
    <s v="512"/>
    <s v="Société Générale"/>
    <n v="26"/>
    <s v="CORA VERDUN RBST AVOIR 03"/>
    <s v="CORA VERDUN RBST AVOIR 03"/>
    <x v="0"/>
    <n v="489.98"/>
  </r>
  <r>
    <s v="SG"/>
    <s v="Société Générale"/>
    <d v="2020-07-03T00:00:00"/>
    <x v="3"/>
    <x v="0"/>
    <s v="401SSLEFEVRE"/>
    <x v="0"/>
    <x v="0"/>
    <s v="401"/>
    <s v="STATION SERVICE LEFEVRE NANCY"/>
    <n v="17"/>
    <m/>
    <s v="STATION SERVICE LEFEVRE NANCY REGLEMENT RELEVE JUIN 2017"/>
    <x v="971"/>
    <n v="0"/>
  </r>
  <r>
    <s v="SG"/>
    <s v="Société Générale"/>
    <d v="2020-07-03T00:00:00"/>
    <x v="3"/>
    <x v="0"/>
    <n v="5123"/>
    <x v="3"/>
    <x v="9"/>
    <s v="512"/>
    <s v="Société Générale"/>
    <n v="17"/>
    <m/>
    <s v="STATION SERVICE LEFEVRE NANCY REGLEMENT RELEVE JUIN 2017"/>
    <x v="0"/>
    <n v="418.08"/>
  </r>
  <r>
    <s v="SG"/>
    <s v="Société Générale"/>
    <d v="2020-07-05T00:00:00"/>
    <x v="3"/>
    <x v="0"/>
    <s v="411DARTY251"/>
    <x v="0"/>
    <x v="12"/>
    <s v="411"/>
    <s v="DARTY BESANCON"/>
    <n v="6"/>
    <s v="RE00006"/>
    <s v="DARTY BESANCON RGLT FV 0008"/>
    <x v="0"/>
    <n v="20284.61"/>
  </r>
  <r>
    <s v="SG"/>
    <s v="Société Générale"/>
    <d v="2020-07-05T00:00:00"/>
    <x v="3"/>
    <x v="0"/>
    <n v="5123"/>
    <x v="3"/>
    <x v="9"/>
    <s v="512"/>
    <s v="Société Générale"/>
    <n v="6"/>
    <s v="RE00006"/>
    <s v="DARTY BESANCON RGLT FV 0008"/>
    <x v="972"/>
    <n v="0"/>
  </r>
  <r>
    <s v="SG"/>
    <s v="Société Générale"/>
    <d v="2020-07-07T00:00:00"/>
    <x v="3"/>
    <x v="0"/>
    <n v="6275"/>
    <x v="1"/>
    <x v="5"/>
    <s v="627"/>
    <s v="Frais sur effets"/>
    <n v="7"/>
    <s v="PRELL 170701"/>
    <s v="COMM ENC LC DARTY BESANCON FV 0008"/>
    <x v="663"/>
    <n v="0"/>
  </r>
  <r>
    <s v="SG"/>
    <s v="Société Générale"/>
    <d v="2020-07-07T00:00:00"/>
    <x v="3"/>
    <x v="0"/>
    <n v="445661"/>
    <x v="0"/>
    <x v="2"/>
    <s v="445"/>
    <s v="TVA déductible 20% Débits"/>
    <n v="7"/>
    <s v="PRELL 170701"/>
    <s v="COMM ENC LC DARTY BESANCON FV 0008"/>
    <x v="666"/>
    <n v="0"/>
  </r>
  <r>
    <s v="SG"/>
    <s v="Société Générale"/>
    <d v="2020-07-07T00:00:00"/>
    <x v="3"/>
    <x v="0"/>
    <n v="5123"/>
    <x v="3"/>
    <x v="9"/>
    <s v="512"/>
    <s v="Société Générale"/>
    <n v="7"/>
    <s v="PRELL 170701"/>
    <s v="COMM ENC LC DARTY BESANCON FV 0008"/>
    <x v="0"/>
    <n v="25.2"/>
  </r>
  <r>
    <s v="SG"/>
    <s v="Société Générale"/>
    <d v="2020-07-31T00:00:00"/>
    <x v="3"/>
    <x v="0"/>
    <s v="411DIETER"/>
    <x v="0"/>
    <x v="12"/>
    <s v="411"/>
    <s v="DIETERMANN TV"/>
    <n v="27"/>
    <s v="DIETERMANN TV RGLT FV 0059"/>
    <s v="DIETERMANN TV RGLT FV 0059"/>
    <x v="0"/>
    <n v="17663.900000000001"/>
  </r>
  <r>
    <s v="SG"/>
    <s v="Société Générale"/>
    <d v="2020-07-31T00:00:00"/>
    <x v="3"/>
    <x v="0"/>
    <n v="5123"/>
    <x v="3"/>
    <x v="9"/>
    <s v="512"/>
    <s v="Société Générale"/>
    <n v="27"/>
    <s v="DIETERMANN TV RGLT FV 0059"/>
    <s v="DIETERMANN TV RGLT FV 0059"/>
    <x v="973"/>
    <n v="0"/>
  </r>
  <r>
    <s v="SG"/>
    <s v="Société Générale"/>
    <d v="2020-08-02T00:00:00"/>
    <x v="4"/>
    <x v="0"/>
    <s v="401SSLEFEVRE"/>
    <x v="0"/>
    <x v="0"/>
    <s v="401"/>
    <s v="STATION SERVICE LEFEVRE NANCY"/>
    <n v="18"/>
    <m/>
    <s v="STATION SERVICE LEFEVRE NANCY REGLEMENT RELEVE JUILLET 2017"/>
    <x v="974"/>
    <n v="0"/>
  </r>
  <r>
    <s v="SG"/>
    <s v="Société Générale"/>
    <d v="2020-08-02T00:00:00"/>
    <x v="4"/>
    <x v="0"/>
    <n v="5123"/>
    <x v="3"/>
    <x v="9"/>
    <s v="512"/>
    <s v="Société Générale"/>
    <n v="18"/>
    <m/>
    <s v="STATION SERVICE LEFEVRE NANCY REGLEMENT RELEVE JUILLET 2017"/>
    <x v="0"/>
    <n v="340.78"/>
  </r>
  <r>
    <s v="SG"/>
    <s v="Société Générale"/>
    <d v="2020-08-18T00:00:00"/>
    <x v="4"/>
    <x v="0"/>
    <s v="411LANTIER"/>
    <x v="0"/>
    <x v="12"/>
    <s v="411"/>
    <s v="LANTIER ELECTROMENAGER"/>
    <n v="8"/>
    <s v="LANTIER ELECTROMENAGER RGLT FV 0054"/>
    <s v="LANTIER ELECTROMENAGER RGLT FV 0054"/>
    <x v="0"/>
    <n v="2087.14"/>
  </r>
  <r>
    <s v="SG"/>
    <s v="Société Générale"/>
    <d v="2020-08-18T00:00:00"/>
    <x v="4"/>
    <x v="0"/>
    <n v="5123"/>
    <x v="3"/>
    <x v="9"/>
    <s v="512"/>
    <s v="Société Générale"/>
    <n v="8"/>
    <s v="LANTIER ELECTROMENAGER RGLT FV 0054"/>
    <s v="LANTIER ELECTROMENAGER RGLT FV 0054"/>
    <x v="975"/>
    <n v="0"/>
  </r>
  <r>
    <s v="SG"/>
    <s v="Société Générale"/>
    <d v="2020-09-01T00:00:00"/>
    <x v="5"/>
    <x v="0"/>
    <s v="401SSLEFEVRE"/>
    <x v="0"/>
    <x v="0"/>
    <s v="401"/>
    <s v="STATION SERVICE LEFEVRE NANCY"/>
    <n v="19"/>
    <m/>
    <s v="STATION SERVICE LEFEVRE NANCY REGLEMENT RELEVE AOUT 2017"/>
    <x v="976"/>
    <n v="0"/>
  </r>
  <r>
    <s v="SG"/>
    <s v="Société Générale"/>
    <d v="2020-09-01T00:00:00"/>
    <x v="5"/>
    <x v="0"/>
    <n v="5123"/>
    <x v="3"/>
    <x v="9"/>
    <s v="512"/>
    <s v="Société Générale"/>
    <n v="19"/>
    <m/>
    <s v="STATION SERVICE LEFEVRE NANCY REGLEMENT RELEVE AOUT 2017"/>
    <x v="0"/>
    <n v="327.60000000000002"/>
  </r>
  <r>
    <s v="SG"/>
    <s v="Société Générale"/>
    <d v="2020-09-30T00:00:00"/>
    <x v="5"/>
    <x v="0"/>
    <n v="6278"/>
    <x v="1"/>
    <x v="5"/>
    <s v="627"/>
    <s v="Autres frais et commissions sur prestations de services"/>
    <n v="38"/>
    <s v="AP 4588"/>
    <s v="FRAIS DE TENUE DE COMPTE"/>
    <x v="657"/>
    <n v="0"/>
  </r>
  <r>
    <s v="SG"/>
    <s v="Société Générale"/>
    <d v="2020-09-30T00:00:00"/>
    <x v="5"/>
    <x v="0"/>
    <n v="6275"/>
    <x v="1"/>
    <x v="5"/>
    <s v="627"/>
    <s v="Frais sur effets"/>
    <n v="38"/>
    <s v="AP 4588"/>
    <s v="FRAIS ENC EFFETS SG SEPTEMBRE 2017"/>
    <x v="977"/>
    <n v="0"/>
  </r>
  <r>
    <s v="SG"/>
    <s v="Société Générale"/>
    <d v="2020-09-30T00:00:00"/>
    <x v="5"/>
    <x v="0"/>
    <n v="445661"/>
    <x v="0"/>
    <x v="2"/>
    <s v="445"/>
    <s v="TVA déductible 20% Débits"/>
    <n v="38"/>
    <s v="AP 4588"/>
    <s v="FRAIS DE TENUE DE COMPTE SEPTEMBRE 2017"/>
    <x v="211"/>
    <n v="0"/>
  </r>
  <r>
    <s v="SG"/>
    <s v="Société Générale"/>
    <d v="2020-09-30T00:00:00"/>
    <x v="5"/>
    <x v="0"/>
    <n v="5123"/>
    <x v="3"/>
    <x v="9"/>
    <s v="512"/>
    <s v="Société Générale"/>
    <n v="38"/>
    <s v="AP 4588"/>
    <s v="FRAIS DE TENUE DE COMPTE"/>
    <x v="0"/>
    <n v="113.4"/>
  </r>
  <r>
    <s v="SG"/>
    <s v="Société Générale"/>
    <d v="2020-10-02T00:00:00"/>
    <x v="6"/>
    <x v="0"/>
    <s v="401SSLEFEVRE"/>
    <x v="0"/>
    <x v="0"/>
    <s v="401"/>
    <s v="STATION SERVICE LEFEVRE NANCY"/>
    <n v="20"/>
    <m/>
    <s v="STATION SERVICE LEFEVRE NANCY REGLEMENT RELEVE SEPTEMBRE 2017"/>
    <x v="978"/>
    <n v="0"/>
  </r>
  <r>
    <s v="SG"/>
    <s v="Société Générale"/>
    <d v="2020-10-02T00:00:00"/>
    <x v="6"/>
    <x v="0"/>
    <n v="5123"/>
    <x v="3"/>
    <x v="9"/>
    <s v="512"/>
    <s v="Société Générale"/>
    <n v="20"/>
    <m/>
    <s v="STATION SERVICE LEFEVRE NANCY REGLEMENT RELEVE SEPTEMBRE 2017"/>
    <x v="0"/>
    <n v="369"/>
  </r>
  <r>
    <s v="SG"/>
    <s v="Société Générale"/>
    <d v="2020-10-05T00:00:00"/>
    <x v="6"/>
    <x v="0"/>
    <s v="401MELICONI"/>
    <x v="0"/>
    <x v="0"/>
    <s v="401"/>
    <s v="MELICONI FRANCE"/>
    <n v="35"/>
    <s v="MELICONI FRANCE RGLT FA 0019"/>
    <s v="MELICONI FRANCE RGLT FA 0019"/>
    <x v="979"/>
    <n v="0"/>
  </r>
  <r>
    <s v="SG"/>
    <s v="Société Générale"/>
    <d v="2020-10-05T00:00:00"/>
    <x v="6"/>
    <x v="0"/>
    <n v="5123"/>
    <x v="3"/>
    <x v="9"/>
    <s v="512"/>
    <s v="Société Générale"/>
    <n v="35"/>
    <s v="MELICONI FRANCE RGLT FA 0019"/>
    <s v="MELICONI FRANCE RGLT FA 0019"/>
    <x v="0"/>
    <n v="4867.54"/>
  </r>
  <r>
    <s v="SG"/>
    <s v="Société Générale"/>
    <d v="2020-10-06T00:00:00"/>
    <x v="6"/>
    <x v="0"/>
    <s v="411FAVERGES"/>
    <x v="0"/>
    <x v="12"/>
    <s v="411"/>
    <s v="ELECTRICITE FAVERGES"/>
    <n v="9"/>
    <s v="ELECTRICITE FAVERGE SRGLTFV 0079"/>
    <s v="ELECTRICITE FAVERGE SRGLTFV 0079"/>
    <x v="0"/>
    <n v="8919.24"/>
  </r>
  <r>
    <s v="SG"/>
    <s v="Société Générale"/>
    <d v="2020-10-06T00:00:00"/>
    <x v="6"/>
    <x v="0"/>
    <n v="5123"/>
    <x v="3"/>
    <x v="9"/>
    <s v="512"/>
    <s v="Société Générale"/>
    <n v="9"/>
    <s v="ELECTRICITE FAVERGE SRGLTFV 0079"/>
    <s v="ELECTRICITE FAVERGE SRGLTFV 0079"/>
    <x v="980"/>
    <n v="0"/>
  </r>
  <r>
    <s v="SG"/>
    <s v="Société Générale"/>
    <d v="2020-10-07T00:00:00"/>
    <x v="6"/>
    <x v="0"/>
    <s v="411BRUNSTEIN"/>
    <x v="0"/>
    <x v="12"/>
    <s v="411"/>
    <s v="ELECTRICITE BRUNSTEIN"/>
    <n v="28"/>
    <s v="ELECTRICITE BRUNSTEIN RBST AD 01"/>
    <s v="ELECTRICITE BRUNSTEIN RBST AD 01"/>
    <x v="680"/>
    <n v="0"/>
  </r>
  <r>
    <s v="SG"/>
    <s v="Société Générale"/>
    <d v="2020-10-07T00:00:00"/>
    <x v="6"/>
    <x v="0"/>
    <n v="5123"/>
    <x v="3"/>
    <x v="9"/>
    <s v="512"/>
    <s v="Société Générale"/>
    <n v="28"/>
    <s v="ELECTRICITE BRUNSTEIN RBST AD 01"/>
    <s v="ELECTRICITE BRUNSTEIN RBST AD 01"/>
    <x v="0"/>
    <n v="5400"/>
  </r>
  <r>
    <s v="SG"/>
    <s v="Société Générale"/>
    <d v="2020-10-20T00:00:00"/>
    <x v="6"/>
    <x v="0"/>
    <n v="580"/>
    <x v="3"/>
    <x v="8"/>
    <s v="580"/>
    <s v="Virements internes"/>
    <n v="41"/>
    <s v="AD 695478"/>
    <s v="VIREMENT DE FONDS DESTINATIO?N CREDIT MUTUEL"/>
    <x v="388"/>
    <n v="0"/>
  </r>
  <r>
    <s v="SG"/>
    <s v="Société Générale"/>
    <d v="2020-10-20T00:00:00"/>
    <x v="6"/>
    <x v="0"/>
    <n v="5123"/>
    <x v="3"/>
    <x v="9"/>
    <s v="512"/>
    <s v="Société Générale"/>
    <n v="41"/>
    <s v="AD 695478"/>
    <s v="VIREMENT DE FONDS DESTINATIO?N CREDIT MUTUEL"/>
    <x v="0"/>
    <n v="80000"/>
  </r>
  <r>
    <s v="SG"/>
    <s v="Société Générale"/>
    <d v="2020-10-23T00:00:00"/>
    <x v="6"/>
    <x v="0"/>
    <s v="411VERTICALTV"/>
    <x v="0"/>
    <x v="12"/>
    <s v="411"/>
    <s v="VERTICAL TV MULTIMEDIA"/>
    <n v="10"/>
    <s v="VERTICAL TV RGLT FV 0105"/>
    <s v="VERTICAL TV RGLT FV 0105"/>
    <x v="0"/>
    <n v="32550"/>
  </r>
  <r>
    <s v="SG"/>
    <s v="Société Générale"/>
    <d v="2020-10-23T00:00:00"/>
    <x v="6"/>
    <x v="0"/>
    <n v="5123"/>
    <x v="3"/>
    <x v="9"/>
    <s v="512"/>
    <s v="Société Générale"/>
    <n v="10"/>
    <s v="VERTICAL TV RGLT FV 0105"/>
    <s v="VERTICAL TV RGLT FV 0105"/>
    <x v="981"/>
    <n v="0"/>
  </r>
  <r>
    <s v="SG"/>
    <s v="Société Générale"/>
    <d v="2020-10-30T00:00:00"/>
    <x v="6"/>
    <x v="0"/>
    <s v="411EURL"/>
    <x v="0"/>
    <x v="12"/>
    <s v="411"/>
    <s v="LA GRANGE SONORE"/>
    <n v="29"/>
    <s v="LA GRANGE SONORE RBST AVOIR 008"/>
    <s v="LA GRANGE SONORE RBST AVOIR 008"/>
    <x v="982"/>
    <n v="0"/>
  </r>
  <r>
    <s v="SG"/>
    <s v="Société Générale"/>
    <d v="2020-10-30T00:00:00"/>
    <x v="6"/>
    <x v="0"/>
    <n v="5123"/>
    <x v="3"/>
    <x v="9"/>
    <s v="512"/>
    <s v="Société Générale"/>
    <n v="29"/>
    <s v="LA GRANGE SONORE RBST AVOIR 008"/>
    <s v="LA GRANGE SONORE RBST AVOIR 008"/>
    <x v="0"/>
    <n v="336.96"/>
  </r>
  <r>
    <s v="SG"/>
    <s v="Société Générale"/>
    <d v="2020-11-03T00:00:00"/>
    <x v="7"/>
    <x v="0"/>
    <s v="401SSLEFEVRE"/>
    <x v="0"/>
    <x v="0"/>
    <s v="401"/>
    <s v="STATION SERVICE LEFEVRE NANCY"/>
    <n v="21"/>
    <m/>
    <s v="STATION SERVICE LEFEVRE NANCY REGLEMENT RELEVE OCTOBRE 2017"/>
    <x v="983"/>
    <n v="0"/>
  </r>
  <r>
    <s v="SG"/>
    <s v="Société Générale"/>
    <d v="2020-11-03T00:00:00"/>
    <x v="7"/>
    <x v="0"/>
    <n v="5123"/>
    <x v="3"/>
    <x v="9"/>
    <s v="512"/>
    <s v="Société Générale"/>
    <n v="21"/>
    <m/>
    <s v="STATION SERVICE LEFEVRE NANCY REGLEMENT RELEVE OCTOBRE 2017"/>
    <x v="0"/>
    <n v="460.8"/>
  </r>
  <r>
    <s v="SG"/>
    <s v="Société Générale"/>
    <d v="2020-11-05T00:00:00"/>
    <x v="7"/>
    <x v="0"/>
    <s v="411DARTY672"/>
    <x v="0"/>
    <x v="12"/>
    <s v="411"/>
    <s v="DARTY STRASBOURG NORD"/>
    <n v="11"/>
    <s v="RE00029"/>
    <s v="DARTY STRASBOURG NORD RGLT FV 0060"/>
    <x v="0"/>
    <n v="10154.5"/>
  </r>
  <r>
    <s v="SG"/>
    <s v="Société Générale"/>
    <d v="2020-11-05T00:00:00"/>
    <x v="7"/>
    <x v="0"/>
    <n v="5123"/>
    <x v="3"/>
    <x v="9"/>
    <s v="512"/>
    <s v="Société Générale"/>
    <n v="11"/>
    <s v="RE00029"/>
    <s v="DARTY STRASBOURG NORD RGLT FV 0060"/>
    <x v="984"/>
    <n v="0"/>
  </r>
  <r>
    <s v="SG"/>
    <s v="Société Générale"/>
    <d v="2020-11-14T00:00:00"/>
    <x v="7"/>
    <x v="0"/>
    <s v="411DEMATELEC"/>
    <x v="0"/>
    <x v="12"/>
    <s v="411"/>
    <s v="DEMATELEC"/>
    <n v="3"/>
    <s v="DEMATELEC ACOMPTE CDE 120"/>
    <s v="DEMATELEC ACOMPTE CDE 120"/>
    <x v="0"/>
    <n v="14400"/>
  </r>
  <r>
    <s v="SG"/>
    <s v="Société Générale"/>
    <d v="2020-11-14T00:00:00"/>
    <x v="7"/>
    <x v="0"/>
    <n v="5123"/>
    <x v="3"/>
    <x v="9"/>
    <s v="512"/>
    <s v="Société Générale"/>
    <n v="3"/>
    <s v="DEMATELEC ACOMPTE CDE 120"/>
    <s v="DEMATELEC ACOMPTE CDE 120"/>
    <x v="985"/>
    <n v="0"/>
  </r>
  <r>
    <s v="SG"/>
    <s v="Société Générale"/>
    <d v="2020-11-14T00:00:00"/>
    <x v="7"/>
    <x v="0"/>
    <s v="411BERARD"/>
    <x v="0"/>
    <x v="12"/>
    <s v="411"/>
    <s v="VINCENT BERARD VIDEO SERVICES"/>
    <n v="12"/>
    <s v="BERARD VIDEO SERVICES RGLT FV 119"/>
    <s v="BERARD VIDEO SERVICES RGLT FV 119"/>
    <x v="0"/>
    <n v="17466.5"/>
  </r>
  <r>
    <s v="SG"/>
    <s v="Société Générale"/>
    <d v="2020-11-14T00:00:00"/>
    <x v="7"/>
    <x v="0"/>
    <n v="5123"/>
    <x v="3"/>
    <x v="9"/>
    <s v="512"/>
    <s v="Société Générale"/>
    <n v="12"/>
    <s v="BERARD VIDEO SERVICES RGLT FV 119"/>
    <s v="BERARD VIDEO SERVICES RGLT FV 119"/>
    <x v="986"/>
    <n v="0"/>
  </r>
  <r>
    <s v="SG"/>
    <s v="Société Générale"/>
    <d v="2020-11-15T00:00:00"/>
    <x v="7"/>
    <x v="0"/>
    <s v="411BOSMT"/>
    <x v="0"/>
    <x v="12"/>
    <s v="411"/>
    <s v="BOSE MEDIA TISSERAND"/>
    <n v="30"/>
    <s v="BOSE MEDIA TISSERAND RBST AVOIR 009"/>
    <s v="BOSE MEDIA TISSERAND RBST AVOIR 009"/>
    <x v="987"/>
    <n v="0"/>
  </r>
  <r>
    <s v="SG"/>
    <s v="Société Générale"/>
    <d v="2020-11-15T00:00:00"/>
    <x v="7"/>
    <x v="0"/>
    <n v="5123"/>
    <x v="3"/>
    <x v="9"/>
    <s v="512"/>
    <s v="Société Générale"/>
    <n v="30"/>
    <s v="BOSE MEDIA TISSERAND RBST AVOIR 009"/>
    <s v="BOSE MEDIA TISSERAND RBST AVOIR 009"/>
    <x v="0"/>
    <n v="246.24"/>
  </r>
  <r>
    <s v="SG"/>
    <s v="Société Générale"/>
    <d v="2020-12-01T00:00:00"/>
    <x v="8"/>
    <x v="0"/>
    <s v="401SSLEFEVRE"/>
    <x v="0"/>
    <x v="0"/>
    <s v="401"/>
    <s v="STATION SERVICE LEFEVRE NANCY"/>
    <n v="22"/>
    <m/>
    <s v="STATION SERVICE LEFEVRE NANCY REGLEMENT RELEVE NOVEMBRE 2017"/>
    <x v="988"/>
    <n v="0"/>
  </r>
  <r>
    <s v="SG"/>
    <s v="Société Générale"/>
    <d v="2020-12-01T00:00:00"/>
    <x v="8"/>
    <x v="0"/>
    <n v="5123"/>
    <x v="3"/>
    <x v="9"/>
    <s v="512"/>
    <s v="Société Générale"/>
    <n v="22"/>
    <m/>
    <s v="STATION SERVICE LEFEVRE NANCY REGLEMENT RELEVE NOVEMBRE 2017"/>
    <x v="0"/>
    <n v="468.24"/>
  </r>
  <r>
    <s v="SG"/>
    <s v="Société Générale"/>
    <d v="2020-12-22T00:00:00"/>
    <x v="8"/>
    <x v="0"/>
    <s v="411CORA511"/>
    <x v="0"/>
    <x v="12"/>
    <s v="411"/>
    <s v="CORA REIMS NEUVIlLETTE"/>
    <n v="31"/>
    <s v="CORA REIMS NEUVILETTE RBST AVOIR 010"/>
    <s v="CORA REIMS NEUVILETTE RBST AVOIR 010"/>
    <x v="989"/>
    <n v="0"/>
  </r>
  <r>
    <s v="SG"/>
    <s v="Société Générale"/>
    <d v="2020-12-22T00:00:00"/>
    <x v="8"/>
    <x v="0"/>
    <n v="5123"/>
    <x v="3"/>
    <x v="9"/>
    <s v="512"/>
    <s v="Société Générale"/>
    <n v="31"/>
    <s v="CORA REIMS NEUVILETTE RBST AVOIR 010"/>
    <s v="CORA REIMS NEUVILETTE RBST AVOIR 010"/>
    <x v="0"/>
    <n v="3246.14"/>
  </r>
  <r>
    <s v="SG"/>
    <s v="Société Générale"/>
    <d v="2021-01-02T00:00:00"/>
    <x v="9"/>
    <x v="1"/>
    <s v="401SSLEFEVRE"/>
    <x v="0"/>
    <x v="0"/>
    <s v="401"/>
    <s v="STATION SERVICE LEFEVRE NANCY"/>
    <n v="23"/>
    <m/>
    <s v="STATION SERVICE LEFEVRE NANCY REGLEMENT RELEVE DECEMBRE 2017"/>
    <x v="990"/>
    <n v="0"/>
  </r>
  <r>
    <s v="SG"/>
    <s v="Société Générale"/>
    <d v="2021-01-02T00:00:00"/>
    <x v="9"/>
    <x v="1"/>
    <n v="5123"/>
    <x v="3"/>
    <x v="9"/>
    <s v="512"/>
    <s v="Société Générale"/>
    <n v="23"/>
    <m/>
    <s v="STATION SERVICE LEFEVRE NANCY REGLEMENT RELEVE DECEMBRE 2017"/>
    <x v="0"/>
    <n v="566.4"/>
  </r>
  <r>
    <s v="SG"/>
    <s v="Société Générale"/>
    <d v="2021-01-30T00:00:00"/>
    <x v="9"/>
    <x v="1"/>
    <s v="411CORA671"/>
    <x v="0"/>
    <x v="12"/>
    <s v="411"/>
    <s v="CORA STRASBOURG"/>
    <n v="32"/>
    <s v="CORA STRASBOURG RBST AVOIR 011"/>
    <s v="CORA STRASBOURG RBST AVOIR 011"/>
    <x v="991"/>
    <n v="0"/>
  </r>
  <r>
    <s v="SG"/>
    <s v="Société Générale"/>
    <d v="2021-01-30T00:00:00"/>
    <x v="9"/>
    <x v="1"/>
    <n v="5123"/>
    <x v="3"/>
    <x v="9"/>
    <s v="512"/>
    <s v="Société Générale"/>
    <n v="32"/>
    <s v="CORA STRASBOURG RBST AVOIR 011"/>
    <s v="CORA STRASBOURG RBST AVOIR 011"/>
    <x v="0"/>
    <n v="1295.26"/>
  </r>
  <r>
    <s v="SG"/>
    <s v="Société Générale"/>
    <d v="2021-01-31T00:00:00"/>
    <x v="9"/>
    <x v="1"/>
    <s v="411FAVERGES"/>
    <x v="0"/>
    <x v="12"/>
    <s v="411"/>
    <s v="ELECTRICITE FAVERGES"/>
    <n v="14"/>
    <s v="ELECTRICITE FAVERGES ACOMPTE SUR CDE 156"/>
    <s v="ELECTRICITE FAVERGES ACOMPTE SUR CDE 156"/>
    <x v="0"/>
    <n v="3840"/>
  </r>
  <r>
    <s v="SG"/>
    <s v="Société Générale"/>
    <d v="2021-01-31T00:00:00"/>
    <x v="9"/>
    <x v="1"/>
    <n v="5123"/>
    <x v="3"/>
    <x v="9"/>
    <s v="512"/>
    <s v="Société Générale"/>
    <n v="14"/>
    <s v="ELECTRICITE FAVERGES ACOMPTE SUR CDE 156"/>
    <s v="ELECTRICITE FAVERGES ACOMPTE SUR CDE 156"/>
    <x v="992"/>
    <n v="0"/>
  </r>
  <r>
    <s v="SG"/>
    <s v="Société Générale"/>
    <d v="2021-02-02T00:00:00"/>
    <x v="10"/>
    <x v="1"/>
    <s v="401CGV"/>
    <x v="0"/>
    <x v="0"/>
    <s v="401"/>
    <s v="COMPAGNIE GENERALE DE VIDEOTECHNIQUE"/>
    <n v="36"/>
    <s v="CGV RGLT FA 0041"/>
    <s v="CGV RGLT FA 0041"/>
    <x v="993"/>
    <n v="0"/>
  </r>
  <r>
    <s v="SG"/>
    <s v="Société Générale"/>
    <d v="2021-02-02T00:00:00"/>
    <x v="10"/>
    <x v="1"/>
    <n v="5123"/>
    <x v="3"/>
    <x v="9"/>
    <s v="512"/>
    <s v="Société Générale"/>
    <n v="36"/>
    <s v="CGV RGLT FA 0041"/>
    <s v="CGV RGLT FA 0041"/>
    <x v="0"/>
    <n v="3564"/>
  </r>
  <r>
    <s v="SG"/>
    <s v="Société Générale"/>
    <d v="2021-02-05T00:00:00"/>
    <x v="10"/>
    <x v="1"/>
    <s v="401SSLEFEVRE"/>
    <x v="0"/>
    <x v="0"/>
    <s v="401"/>
    <s v="STATION SERVICE LEFEVRE NANCY"/>
    <n v="24"/>
    <m/>
    <s v="STATION SERVICE LEFEVRE NANCY REGLEMENT RELEVE JANVIER 2018"/>
    <x v="994"/>
    <n v="0"/>
  </r>
  <r>
    <s v="SG"/>
    <s v="Société Générale"/>
    <d v="2021-02-05T00:00:00"/>
    <x v="10"/>
    <x v="1"/>
    <n v="5123"/>
    <x v="3"/>
    <x v="9"/>
    <s v="512"/>
    <s v="Société Générale"/>
    <n v="24"/>
    <m/>
    <s v="STATION SERVICE LEFEVRE NANCY REGLEMENT RELEVE JANVIER 2018"/>
    <x v="0"/>
    <n v="414"/>
  </r>
  <r>
    <s v="SG"/>
    <s v="Société Générale"/>
    <d v="2021-03-02T00:00:00"/>
    <x v="11"/>
    <x v="1"/>
    <s v="401SSLEFEVRE"/>
    <x v="0"/>
    <x v="0"/>
    <s v="401"/>
    <s v="STATION SERVICE LEFEVRE NANCY"/>
    <n v="37"/>
    <m/>
    <s v="STATION SERVICE LEFEVRE NANCY REGLEMENT RELEVE FEVRIER 2018"/>
    <x v="995"/>
    <n v="0"/>
  </r>
  <r>
    <s v="SG"/>
    <s v="Société Générale"/>
    <d v="2021-03-02T00:00:00"/>
    <x v="11"/>
    <x v="1"/>
    <n v="5123"/>
    <x v="3"/>
    <x v="9"/>
    <s v="512"/>
    <s v="Société Générale"/>
    <n v="37"/>
    <m/>
    <s v="STATION SERVICE LEFEVRE NANCY REGLEMENT RELEVE FEVRIER 2018"/>
    <x v="0"/>
    <n v="508.8"/>
  </r>
  <r>
    <s v="SG"/>
    <s v="Société Générale"/>
    <d v="2021-03-05T00:00:00"/>
    <x v="11"/>
    <x v="1"/>
    <s v="411CONFORAMA512"/>
    <x v="0"/>
    <x v="12"/>
    <s v="411"/>
    <s v="CONFORAMA CORMONTREUIL"/>
    <n v="13"/>
    <s v="RE00047"/>
    <s v="CONFORAMA CORMONTREUIL RGLT FV 133"/>
    <x v="0"/>
    <n v="44173.8"/>
  </r>
  <r>
    <s v="SG"/>
    <s v="Société Générale"/>
    <d v="2021-03-05T00:00:00"/>
    <x v="11"/>
    <x v="1"/>
    <n v="5123"/>
    <x v="3"/>
    <x v="9"/>
    <s v="512"/>
    <s v="Société Générale"/>
    <n v="13"/>
    <s v="RE00047"/>
    <s v="Banque SG"/>
    <x v="996"/>
    <n v="0"/>
  </r>
  <r>
    <s v="SG"/>
    <s v="Société Générale"/>
    <d v="2021-03-31T00:00:00"/>
    <x v="11"/>
    <x v="1"/>
    <s v="411TELETEC"/>
    <x v="0"/>
    <x v="12"/>
    <s v="411"/>
    <s v="TELETECH MORTEAU"/>
    <n v="33"/>
    <s v="TELETECH MORTEAU RBST AVOIR 18"/>
    <s v="TELETECH MORTEAU RBST AVOIR 18"/>
    <x v="997"/>
    <n v="0"/>
  </r>
  <r>
    <s v="SG"/>
    <s v="Société Générale"/>
    <d v="2021-03-31T00:00:00"/>
    <x v="11"/>
    <x v="1"/>
    <n v="5123"/>
    <x v="3"/>
    <x v="9"/>
    <s v="512"/>
    <s v="Société Générale"/>
    <n v="33"/>
    <s v="TELETECH MORTEAU RBST AVOIR 18"/>
    <s v="Banque SG"/>
    <x v="0"/>
    <n v="190.08"/>
  </r>
  <r>
    <s v="SG"/>
    <s v="Société Générale"/>
    <d v="2021-03-31T00:00:00"/>
    <x v="11"/>
    <x v="1"/>
    <s v="411GITEM08"/>
    <x v="0"/>
    <x v="12"/>
    <s v="411"/>
    <s v="GITEM PONSARD"/>
    <n v="34"/>
    <s v="RE00054"/>
    <s v="PONSARD RGLT FV 165"/>
    <x v="0"/>
    <n v="15027.65"/>
  </r>
  <r>
    <s v="SG"/>
    <s v="Société Générale"/>
    <d v="2021-03-31T00:00:00"/>
    <x v="11"/>
    <x v="1"/>
    <n v="5123"/>
    <x v="3"/>
    <x v="9"/>
    <s v="512"/>
    <s v="Société Générale"/>
    <n v="34"/>
    <s v="RE00054"/>
    <s v="Banque SG"/>
    <x v="998"/>
    <n v="0"/>
  </r>
  <r>
    <s v="SG"/>
    <s v="Société Générale"/>
    <d v="2021-03-31T00:00:00"/>
    <x v="11"/>
    <x v="1"/>
    <n v="6275"/>
    <x v="1"/>
    <x v="5"/>
    <s v="627"/>
    <s v="Frais sur effets"/>
    <n v="39"/>
    <s v="AP 10236"/>
    <s v="FRAIS SUR EFFETS MARS 2018 SG"/>
    <x v="999"/>
    <n v="0"/>
  </r>
  <r>
    <s v="SG"/>
    <s v="Société Générale"/>
    <d v="2021-03-31T00:00:00"/>
    <x v="11"/>
    <x v="1"/>
    <n v="6278"/>
    <x v="1"/>
    <x v="5"/>
    <s v="627"/>
    <s v="Autres frais et commissions sur prestations de services"/>
    <n v="39"/>
    <s v="AP 10236"/>
    <s v="LOCATION COFFRE"/>
    <x v="657"/>
    <n v="0"/>
  </r>
  <r>
    <s v="SG"/>
    <s v="Société Générale"/>
    <d v="2021-03-31T00:00:00"/>
    <x v="11"/>
    <x v="1"/>
    <n v="445661"/>
    <x v="0"/>
    <x v="2"/>
    <s v="445"/>
    <s v="TVA déductible 20% Débits"/>
    <n v="39"/>
    <s v="AP 10236"/>
    <s v="FRAIS SUR EFFETS MARS 2018 SG"/>
    <x v="1000"/>
    <n v="0"/>
  </r>
  <r>
    <s v="SG"/>
    <s v="Société Générale"/>
    <d v="2021-03-31T00:00:00"/>
    <x v="11"/>
    <x v="1"/>
    <n v="5123"/>
    <x v="3"/>
    <x v="9"/>
    <s v="512"/>
    <s v="Société Générale"/>
    <n v="39"/>
    <s v="AP 10236"/>
    <s v="SERVICES BANCAIRES MARS 018"/>
    <x v="0"/>
    <n v="173.16"/>
  </r>
  <r>
    <s v="VE"/>
    <s v="Ventes"/>
    <d v="2020-04-14T00:00:00"/>
    <x v="0"/>
    <x v="0"/>
    <s v="411CORA541"/>
    <x v="0"/>
    <x v="12"/>
    <s v="411"/>
    <s v="CORA HOUDEMONT"/>
    <n v="1"/>
    <s v="FA00000001"/>
    <s v="CORA HOUDEMONT Facture N° FA00000001"/>
    <x v="1001"/>
    <n v="0"/>
  </r>
  <r>
    <s v="VE"/>
    <s v="Ventes"/>
    <d v="2020-04-14T00:00:00"/>
    <x v="0"/>
    <x v="0"/>
    <n v="70716"/>
    <x v="5"/>
    <x v="29"/>
    <s v="707"/>
    <s v="Ventes de vidéo projecteurs - France"/>
    <n v="1"/>
    <s v="FA00000001"/>
    <s v="CORA HOUDEMONT Facture N° FA00000001"/>
    <x v="0"/>
    <n v="7809.12"/>
  </r>
  <r>
    <s v="VE"/>
    <s v="Ventes"/>
    <d v="2020-04-14T00:00:00"/>
    <x v="0"/>
    <x v="0"/>
    <n v="70713"/>
    <x v="5"/>
    <x v="29"/>
    <s v="707"/>
    <s v="Ventes Home cinéma - France"/>
    <n v="1"/>
    <s v="FA00000001"/>
    <s v="CORA HOUDEMONT Facture N° FA00000001"/>
    <x v="0"/>
    <n v="3845.25"/>
  </r>
  <r>
    <s v="VE"/>
    <s v="Ventes"/>
    <d v="2020-04-14T00:00:00"/>
    <x v="0"/>
    <x v="0"/>
    <n v="70714"/>
    <x v="5"/>
    <x v="29"/>
    <s v="707"/>
    <s v="Ventes de lecteurs et enregistreurs - France"/>
    <n v="1"/>
    <s v="FA00000001"/>
    <s v="CORA HOUDEMONT Facture N° FA00000001"/>
    <x v="0"/>
    <n v="1111.44"/>
  </r>
  <r>
    <s v="VE"/>
    <s v="Ventes"/>
    <d v="2020-04-14T00:00:00"/>
    <x v="0"/>
    <x v="0"/>
    <n v="445711"/>
    <x v="0"/>
    <x v="2"/>
    <s v="445"/>
    <s v="TVA collectée 20% Débits"/>
    <n v="1"/>
    <s v="FA00000001"/>
    <s v="CORA HOUDEMONT Facture N° FA00000001"/>
    <x v="0"/>
    <n v="2553.16"/>
  </r>
  <r>
    <s v="VE"/>
    <s v="Ventes"/>
    <d v="2020-04-15T00:00:00"/>
    <x v="0"/>
    <x v="0"/>
    <s v="411CORA671"/>
    <x v="0"/>
    <x v="12"/>
    <s v="411"/>
    <s v="CORA STRASBOURG"/>
    <n v="2"/>
    <s v="FA00000002"/>
    <s v="CORA STRASBOURG Facture N° FA00000002"/>
    <x v="1002"/>
    <n v="0"/>
  </r>
  <r>
    <s v="VE"/>
    <s v="Ventes"/>
    <d v="2020-04-15T00:00:00"/>
    <x v="0"/>
    <x v="0"/>
    <n v="70714"/>
    <x v="5"/>
    <x v="29"/>
    <s v="707"/>
    <s v="Ventes de lecteurs et enregistreurs - France"/>
    <n v="2"/>
    <s v="FA00000002"/>
    <s v="CORA STRASBOURG Facture N° FA00000002"/>
    <x v="0"/>
    <n v="2247.96"/>
  </r>
  <r>
    <s v="VE"/>
    <s v="Ventes"/>
    <d v="2020-04-15T00:00:00"/>
    <x v="0"/>
    <x v="0"/>
    <n v="70713"/>
    <x v="5"/>
    <x v="29"/>
    <s v="707"/>
    <s v="Ventes Home cinéma - France"/>
    <n v="2"/>
    <s v="FA00000002"/>
    <s v="CORA STRASBOURG Facture N° FA00000002"/>
    <x v="0"/>
    <n v="12196.1"/>
  </r>
  <r>
    <s v="VE"/>
    <s v="Ventes"/>
    <d v="2020-04-15T00:00:00"/>
    <x v="0"/>
    <x v="0"/>
    <n v="70711"/>
    <x v="5"/>
    <x v="29"/>
    <s v="707"/>
    <s v="Ventes de téléviseurs - France"/>
    <n v="2"/>
    <s v="FA00000002"/>
    <s v="CORA STRASBOURG Facture N° FA00000002"/>
    <x v="0"/>
    <n v="3112.03"/>
  </r>
  <r>
    <s v="VE"/>
    <s v="Ventes"/>
    <d v="2020-04-15T00:00:00"/>
    <x v="0"/>
    <x v="0"/>
    <n v="445711"/>
    <x v="0"/>
    <x v="2"/>
    <s v="445"/>
    <s v="TVA collectée 20% Débits"/>
    <n v="2"/>
    <s v="FA00000002"/>
    <s v="CORA STRASBOURG Facture N° FA00000002"/>
    <x v="0"/>
    <n v="3511.22"/>
  </r>
  <r>
    <s v="VE"/>
    <s v="Ventes"/>
    <d v="2020-04-20T00:00:00"/>
    <x v="0"/>
    <x v="0"/>
    <s v="411CORA683"/>
    <x v="0"/>
    <x v="12"/>
    <s v="411"/>
    <s v="CORA WITTENHEIM"/>
    <n v="3"/>
    <s v="FA00000003"/>
    <s v="CORA WITTENHEIM Facture N° FA00000003"/>
    <x v="1003"/>
    <n v="0"/>
  </r>
  <r>
    <s v="VE"/>
    <s v="Ventes"/>
    <d v="2020-04-20T00:00:00"/>
    <x v="0"/>
    <x v="0"/>
    <n v="70716"/>
    <x v="5"/>
    <x v="29"/>
    <s v="707"/>
    <s v="Ventes de vidéo projecteurs - France"/>
    <n v="3"/>
    <s v="FA00000003"/>
    <s v="CORA WITTENHEIM Facture N° FA00000003"/>
    <x v="0"/>
    <n v="8877.1299999999992"/>
  </r>
  <r>
    <s v="VE"/>
    <s v="Ventes"/>
    <d v="2020-04-20T00:00:00"/>
    <x v="0"/>
    <x v="0"/>
    <n v="70713"/>
    <x v="5"/>
    <x v="29"/>
    <s v="707"/>
    <s v="Ventes Home cinéma - France"/>
    <n v="3"/>
    <s v="FA00000003"/>
    <s v="CORA WITTENHEIM Facture N° FA00000003"/>
    <x v="0"/>
    <n v="1537.54"/>
  </r>
  <r>
    <s v="VE"/>
    <s v="Ventes"/>
    <d v="2020-04-20T00:00:00"/>
    <x v="0"/>
    <x v="0"/>
    <n v="70711"/>
    <x v="5"/>
    <x v="29"/>
    <s v="707"/>
    <s v="Ventes de téléviseurs - France"/>
    <n v="3"/>
    <s v="FA00000003"/>
    <s v="CORA WITTENHEIM Facture N° FA00000003"/>
    <x v="0"/>
    <n v="6504.96"/>
  </r>
  <r>
    <s v="VE"/>
    <s v="Ventes"/>
    <d v="2020-04-20T00:00:00"/>
    <x v="0"/>
    <x v="0"/>
    <n v="7085"/>
    <x v="5"/>
    <x v="29"/>
    <s v="708"/>
    <s v="Ports et frais accessoires facturés"/>
    <n v="3"/>
    <s v="FA00000003"/>
    <s v="CORA WITTENHEIM Facture N° FA00000003"/>
    <x v="0"/>
    <n v="240"/>
  </r>
  <r>
    <s v="VE"/>
    <s v="Ventes"/>
    <d v="2020-04-20T00:00:00"/>
    <x v="0"/>
    <x v="0"/>
    <n v="445711"/>
    <x v="0"/>
    <x v="2"/>
    <s v="445"/>
    <s v="TVA collectée 20% Débits"/>
    <n v="3"/>
    <s v="FA00000003"/>
    <s v="CORA WITTENHEIM Facture N° FA00000003"/>
    <x v="0"/>
    <n v="3431.93"/>
  </r>
  <r>
    <s v="VE"/>
    <s v="Ventes"/>
    <d v="2020-04-21T00:00:00"/>
    <x v="0"/>
    <x v="0"/>
    <s v="411IMAGIN"/>
    <x v="0"/>
    <x v="12"/>
    <s v="411"/>
    <s v="IMAG'IN"/>
    <n v="4"/>
    <s v="FA00000004"/>
    <s v="IMAG'IN Facture N° FA00000004"/>
    <x v="373"/>
    <n v="0"/>
  </r>
  <r>
    <s v="VE"/>
    <s v="Ventes"/>
    <d v="2020-04-21T00:00:00"/>
    <x v="0"/>
    <x v="0"/>
    <n v="70716"/>
    <x v="5"/>
    <x v="29"/>
    <s v="707"/>
    <s v="Ventes de vidéo projecteurs - France"/>
    <n v="4"/>
    <s v="FA00000004"/>
    <s v="IMAG'IN Facture N° FA00000004"/>
    <x v="0"/>
    <n v="2662.2"/>
  </r>
  <r>
    <s v="VE"/>
    <s v="Ventes"/>
    <d v="2020-04-21T00:00:00"/>
    <x v="0"/>
    <x v="0"/>
    <n v="70713"/>
    <x v="5"/>
    <x v="29"/>
    <s v="707"/>
    <s v="Ventes Home cinéma - France"/>
    <n v="4"/>
    <s v="FA00000004"/>
    <s v="IMAG'IN Facture N° FA00000004"/>
    <x v="0"/>
    <n v="3340.8"/>
  </r>
  <r>
    <s v="VE"/>
    <s v="Ventes"/>
    <d v="2020-04-21T00:00:00"/>
    <x v="0"/>
    <x v="0"/>
    <n v="70714"/>
    <x v="5"/>
    <x v="29"/>
    <s v="707"/>
    <s v="Ventes de lecteurs et enregistreurs - France"/>
    <n v="4"/>
    <s v="FA00000004"/>
    <s v="IMAG'IN Facture N° FA00000004"/>
    <x v="0"/>
    <n v="178.2"/>
  </r>
  <r>
    <s v="VE"/>
    <s v="Ventes"/>
    <d v="2020-04-21T00:00:00"/>
    <x v="0"/>
    <x v="0"/>
    <n v="445711"/>
    <x v="0"/>
    <x v="2"/>
    <s v="445"/>
    <s v="TVA collectée 20% Débits"/>
    <n v="4"/>
    <s v="FA00000004"/>
    <s v="IMAG'IN Facture N° FA00000004"/>
    <x v="0"/>
    <n v="1236.24"/>
  </r>
  <r>
    <s v="VE"/>
    <s v="Ventes"/>
    <d v="2020-04-22T00:00:00"/>
    <x v="0"/>
    <x v="0"/>
    <s v="411GITEM57"/>
    <x v="0"/>
    <x v="12"/>
    <s v="411"/>
    <s v="GITEM FRIEDRICH"/>
    <n v="5"/>
    <s v="FA00000005"/>
    <s v="GITEM FRIEDRICH Facture N° FA00000005"/>
    <x v="374"/>
    <n v="0"/>
  </r>
  <r>
    <s v="VE"/>
    <s v="Ventes"/>
    <d v="2020-04-22T00:00:00"/>
    <x v="0"/>
    <x v="0"/>
    <n v="70711"/>
    <x v="5"/>
    <x v="29"/>
    <s v="707"/>
    <s v="Ventes de téléviseurs - France"/>
    <n v="5"/>
    <s v="FA00000005"/>
    <s v="GITEM FRIEDRICH Facture N° FA00000005"/>
    <x v="0"/>
    <n v="2576"/>
  </r>
  <r>
    <s v="VE"/>
    <s v="Ventes"/>
    <d v="2020-04-22T00:00:00"/>
    <x v="0"/>
    <x v="0"/>
    <n v="70714"/>
    <x v="5"/>
    <x v="29"/>
    <s v="707"/>
    <s v="Ventes de lecteurs et enregistreurs - France"/>
    <n v="5"/>
    <s v="FA00000005"/>
    <s v="GITEM FRIEDRICH Facture N° FA00000005"/>
    <x v="0"/>
    <n v="1742.94"/>
  </r>
  <r>
    <s v="VE"/>
    <s v="Ventes"/>
    <d v="2020-04-22T00:00:00"/>
    <x v="0"/>
    <x v="0"/>
    <n v="70713"/>
    <x v="5"/>
    <x v="29"/>
    <s v="707"/>
    <s v="Ventes Home cinéma - France"/>
    <n v="5"/>
    <s v="FA00000005"/>
    <s v="GITEM FRIEDRICH Facture N° FA00000005"/>
    <x v="0"/>
    <n v="1171.71"/>
  </r>
  <r>
    <s v="VE"/>
    <s v="Ventes"/>
    <d v="2020-04-22T00:00:00"/>
    <x v="0"/>
    <x v="0"/>
    <n v="7085"/>
    <x v="5"/>
    <x v="29"/>
    <s v="708"/>
    <s v="Ports et frais accessoires facturés"/>
    <n v="5"/>
    <s v="FA00000005"/>
    <s v="GITEM FRIEDRICH Facture N° FA00000005"/>
    <x v="0"/>
    <n v="120"/>
  </r>
  <r>
    <s v="VE"/>
    <s v="Ventes"/>
    <d v="2020-04-22T00:00:00"/>
    <x v="0"/>
    <x v="0"/>
    <n v="445711"/>
    <x v="0"/>
    <x v="2"/>
    <s v="445"/>
    <s v="TVA collectée 20% Débits"/>
    <n v="5"/>
    <s v="FA00000005"/>
    <s v="GITEM FRIEDRICH Facture N° FA00000005"/>
    <x v="0"/>
    <n v="1122.1300000000001"/>
  </r>
  <r>
    <s v="VE"/>
    <s v="Ventes"/>
    <d v="2020-04-25T00:00:00"/>
    <x v="0"/>
    <x v="0"/>
    <s v="411DEMATELEC"/>
    <x v="0"/>
    <x v="12"/>
    <s v="411"/>
    <s v="DEMATELEC"/>
    <n v="6"/>
    <s v="FA00000006"/>
    <s v="DEMATELEC Facture N° FA00000006"/>
    <x v="673"/>
    <n v="0"/>
  </r>
  <r>
    <s v="VE"/>
    <s v="Ventes"/>
    <d v="2020-04-25T00:00:00"/>
    <x v="0"/>
    <x v="0"/>
    <n v="7041"/>
    <x v="5"/>
    <x v="29"/>
    <s v="704"/>
    <s v="Réparations téléviseurs et homecinéma"/>
    <n v="6"/>
    <s v="FA00000006"/>
    <s v="DEMATELEC Facture N° FA00000006"/>
    <x v="0"/>
    <n v="18"/>
  </r>
  <r>
    <s v="VE"/>
    <s v="Ventes"/>
    <d v="2020-04-25T00:00:00"/>
    <x v="0"/>
    <x v="0"/>
    <n v="70711"/>
    <x v="5"/>
    <x v="29"/>
    <s v="707"/>
    <s v="Ventes de téléviseurs - France"/>
    <n v="6"/>
    <s v="FA00000006"/>
    <s v="DEMATELEC Facture N° FA00000006"/>
    <x v="0"/>
    <n v="6029.1"/>
  </r>
  <r>
    <s v="VE"/>
    <s v="Ventes"/>
    <d v="2020-04-25T00:00:00"/>
    <x v="0"/>
    <x v="0"/>
    <n v="7085"/>
    <x v="5"/>
    <x v="29"/>
    <s v="708"/>
    <s v="Ports et frais accessoires facturés"/>
    <n v="6"/>
    <s v="FA00000006"/>
    <s v="DEMATELEC Facture N° FA00000006"/>
    <x v="0"/>
    <n v="124"/>
  </r>
  <r>
    <s v="VE"/>
    <s v="Ventes"/>
    <d v="2020-04-25T00:00:00"/>
    <x v="0"/>
    <x v="0"/>
    <n v="445711"/>
    <x v="0"/>
    <x v="2"/>
    <s v="445"/>
    <s v="TVA collectée 20% Débits"/>
    <n v="6"/>
    <s v="FA00000006"/>
    <s v="DEMATELEC Facture N° FA00000006"/>
    <x v="0"/>
    <n v="1234.22"/>
  </r>
  <r>
    <s v="VE"/>
    <s v="Ventes"/>
    <d v="2020-04-26T00:00:00"/>
    <x v="0"/>
    <x v="0"/>
    <s v="411STUDIO4"/>
    <x v="0"/>
    <x v="12"/>
    <s v="411"/>
    <s v="STUDIO4"/>
    <n v="7"/>
    <s v="FA00000007"/>
    <s v="STUDIO4 Facture N° FA00000007"/>
    <x v="359"/>
    <n v="0"/>
  </r>
  <r>
    <s v="VE"/>
    <s v="Ventes"/>
    <d v="2020-04-26T00:00:00"/>
    <x v="0"/>
    <x v="0"/>
    <n v="70711"/>
    <x v="5"/>
    <x v="29"/>
    <s v="707"/>
    <s v="Ventes de téléviseurs - France"/>
    <n v="7"/>
    <s v="FA00000007"/>
    <s v="STUDIO4 Facture N° FA00000007"/>
    <x v="0"/>
    <n v="12058.2"/>
  </r>
  <r>
    <s v="VE"/>
    <s v="Ventes"/>
    <d v="2020-04-26T00:00:00"/>
    <x v="0"/>
    <x v="0"/>
    <n v="7085"/>
    <x v="5"/>
    <x v="29"/>
    <s v="708"/>
    <s v="Ports et frais accessoires facturés"/>
    <n v="7"/>
    <s v="FA00000007"/>
    <s v="STUDIO4 Facture N° FA00000007"/>
    <x v="0"/>
    <n v="180"/>
  </r>
  <r>
    <s v="VE"/>
    <s v="Ventes"/>
    <d v="2020-04-26T00:00:00"/>
    <x v="0"/>
    <x v="0"/>
    <n v="445711"/>
    <x v="0"/>
    <x v="2"/>
    <s v="445"/>
    <s v="TVA collectée 20% Débits"/>
    <n v="7"/>
    <s v="FA00000007"/>
    <s v="STUDIO4 Facture N° FA00000007"/>
    <x v="0"/>
    <n v="2447.64"/>
  </r>
  <r>
    <s v="VE"/>
    <s v="Ventes"/>
    <d v="2020-04-28T00:00:00"/>
    <x v="0"/>
    <x v="0"/>
    <s v="411DARTY251"/>
    <x v="0"/>
    <x v="12"/>
    <s v="411"/>
    <s v="DARTY BESANCON"/>
    <n v="8"/>
    <s v="FA00000008"/>
    <s v="DARTY BESANCON Facture N° FA00000008"/>
    <x v="972"/>
    <n v="0"/>
  </r>
  <r>
    <s v="VE"/>
    <s v="Ventes"/>
    <d v="2020-04-28T00:00:00"/>
    <x v="0"/>
    <x v="0"/>
    <n v="70716"/>
    <x v="5"/>
    <x v="29"/>
    <s v="707"/>
    <s v="Ventes de vidéo projecteurs - France"/>
    <n v="8"/>
    <s v="FA00000008"/>
    <s v="DARTY BESANCON Facture N° FA00000008"/>
    <x v="0"/>
    <n v="2603.04"/>
  </r>
  <r>
    <s v="VE"/>
    <s v="Ventes"/>
    <d v="2020-04-28T00:00:00"/>
    <x v="0"/>
    <x v="0"/>
    <n v="70713"/>
    <x v="5"/>
    <x v="29"/>
    <s v="707"/>
    <s v="Ventes Home cinéma - France"/>
    <n v="8"/>
    <s v="FA00000008"/>
    <s v="DARTY BESANCON Facture N° FA00000008"/>
    <x v="0"/>
    <n v="3266.56"/>
  </r>
  <r>
    <s v="VE"/>
    <s v="Ventes"/>
    <d v="2020-04-28T00:00:00"/>
    <x v="0"/>
    <x v="0"/>
    <n v="70711"/>
    <x v="5"/>
    <x v="29"/>
    <s v="707"/>
    <s v="Ventes de téléviseurs - France"/>
    <n v="8"/>
    <s v="FA00000008"/>
    <s v="DARTY BESANCON Facture N° FA00000008"/>
    <x v="0"/>
    <n v="10866.24"/>
  </r>
  <r>
    <s v="VE"/>
    <s v="Ventes"/>
    <d v="2020-04-28T00:00:00"/>
    <x v="0"/>
    <x v="0"/>
    <n v="7085"/>
    <x v="5"/>
    <x v="29"/>
    <s v="708"/>
    <s v="Ports et frais accessoires facturés"/>
    <n v="8"/>
    <s v="FA00000008"/>
    <s v="DARTY BESANCON Facture N° FA00000008"/>
    <x v="0"/>
    <n v="168"/>
  </r>
  <r>
    <s v="VE"/>
    <s v="Ventes"/>
    <d v="2020-04-28T00:00:00"/>
    <x v="0"/>
    <x v="0"/>
    <n v="445711"/>
    <x v="0"/>
    <x v="2"/>
    <s v="445"/>
    <s v="TVA collectée 20% Débits"/>
    <n v="8"/>
    <s v="FA00000008"/>
    <s v="DARTY BESANCON Facture N° FA00000008"/>
    <x v="0"/>
    <n v="3380.77"/>
  </r>
  <r>
    <s v="VE"/>
    <s v="Ventes"/>
    <d v="2020-04-29T00:00:00"/>
    <x v="0"/>
    <x v="0"/>
    <s v="411COCEF67"/>
    <x v="0"/>
    <x v="12"/>
    <s v="411"/>
    <s v="COCEF STRASBOURG"/>
    <n v="9"/>
    <s v="FA00000009"/>
    <s v="COCEF STRASBOURG Facture N° FA00000009"/>
    <x v="1004"/>
    <n v="0"/>
  </r>
  <r>
    <s v="VE"/>
    <s v="Ventes"/>
    <d v="2020-04-29T00:00:00"/>
    <x v="0"/>
    <x v="0"/>
    <n v="70711"/>
    <x v="5"/>
    <x v="29"/>
    <s v="707"/>
    <s v="Ventes de téléviseurs - France"/>
    <n v="9"/>
    <s v="FA00000009"/>
    <s v="COCEF STRASBOURG Facture N° FA00000009"/>
    <x v="0"/>
    <n v="10243.799999999999"/>
  </r>
  <r>
    <s v="VE"/>
    <s v="Ventes"/>
    <d v="2020-04-29T00:00:00"/>
    <x v="0"/>
    <x v="0"/>
    <n v="70713"/>
    <x v="5"/>
    <x v="29"/>
    <s v="707"/>
    <s v="Ventes Home cinéma - France"/>
    <n v="9"/>
    <s v="FA00000009"/>
    <s v="COCEF STRASBOURG Facture N° FA00000009"/>
    <x v="0"/>
    <n v="2926.08"/>
  </r>
  <r>
    <s v="VE"/>
    <s v="Ventes"/>
    <d v="2020-04-29T00:00:00"/>
    <x v="0"/>
    <x v="0"/>
    <n v="7085"/>
    <x v="5"/>
    <x v="29"/>
    <s v="708"/>
    <s v="Ports et frais accessoires facturés"/>
    <n v="9"/>
    <s v="FA00000009"/>
    <s v="COCEF STRASBOURG Facture N° FA00000009"/>
    <x v="0"/>
    <n v="180"/>
  </r>
  <r>
    <s v="VE"/>
    <s v="Ventes"/>
    <d v="2020-04-29T00:00:00"/>
    <x v="0"/>
    <x v="0"/>
    <n v="445711"/>
    <x v="0"/>
    <x v="2"/>
    <s v="445"/>
    <s v="TVA collectée 20% Débits"/>
    <n v="9"/>
    <s v="FA00000009"/>
    <s v="COCEF STRASBOURG Facture N° FA00000009"/>
    <x v="0"/>
    <n v="2669.98"/>
  </r>
  <r>
    <s v="VE"/>
    <s v="Ventes"/>
    <d v="2020-05-06T00:00:00"/>
    <x v="1"/>
    <x v="0"/>
    <s v="411BOSTORE"/>
    <x v="0"/>
    <x v="12"/>
    <s v="411"/>
    <s v="BANG OLUFSEN STORE"/>
    <n v="10"/>
    <s v="FA00000010"/>
    <s v="BANG OLUFSEN STORE Facture N° FA00000010"/>
    <x v="675"/>
    <n v="0"/>
  </r>
  <r>
    <s v="VE"/>
    <s v="Ventes"/>
    <d v="2020-05-06T00:00:00"/>
    <x v="1"/>
    <x v="0"/>
    <n v="70713"/>
    <x v="5"/>
    <x v="29"/>
    <s v="707"/>
    <s v="Ventes Home cinéma - France"/>
    <n v="10"/>
    <s v="FA00000010"/>
    <s v="BANG OLUFSEN STORE Facture N° FA00000010"/>
    <x v="0"/>
    <n v="2966.4"/>
  </r>
  <r>
    <s v="VE"/>
    <s v="Ventes"/>
    <d v="2020-05-06T00:00:00"/>
    <x v="1"/>
    <x v="0"/>
    <n v="70714"/>
    <x v="5"/>
    <x v="29"/>
    <s v="707"/>
    <s v="Ventes de lecteurs et enregistreurs - France"/>
    <n v="10"/>
    <s v="FA00000010"/>
    <s v="BANG OLUFSEN STORE Facture N° FA00000010"/>
    <x v="0"/>
    <n v="1023.3"/>
  </r>
  <r>
    <s v="VE"/>
    <s v="Ventes"/>
    <d v="2020-05-06T00:00:00"/>
    <x v="1"/>
    <x v="0"/>
    <n v="70711"/>
    <x v="5"/>
    <x v="29"/>
    <s v="707"/>
    <s v="Ventes de téléviseurs - France"/>
    <n v="10"/>
    <s v="FA00000010"/>
    <s v="BANG OLUFSEN STORE Facture N° FA00000010"/>
    <x v="0"/>
    <n v="8145.9"/>
  </r>
  <r>
    <s v="VE"/>
    <s v="Ventes"/>
    <d v="2020-05-06T00:00:00"/>
    <x v="1"/>
    <x v="0"/>
    <n v="445711"/>
    <x v="0"/>
    <x v="2"/>
    <s v="445"/>
    <s v="TVA collectée 20% Débits"/>
    <n v="10"/>
    <s v="FA00000010"/>
    <s v="BANG OLUFSEN STORE Facture N° FA00000010"/>
    <x v="0"/>
    <n v="2427.12"/>
  </r>
  <r>
    <s v="VE"/>
    <s v="Ventes"/>
    <d v="2020-05-09T00:00:00"/>
    <x v="1"/>
    <x v="0"/>
    <s v="411PASQUIER"/>
    <x v="0"/>
    <x v="12"/>
    <s v="411"/>
    <s v="PASQUIER TV HIFI"/>
    <n v="11"/>
    <s v="FA00000011"/>
    <s v="PASQUIER TV HIFI Facture N° FA00000011"/>
    <x v="1005"/>
    <n v="0"/>
  </r>
  <r>
    <s v="VE"/>
    <s v="Ventes"/>
    <d v="2020-05-09T00:00:00"/>
    <x v="1"/>
    <x v="0"/>
    <n v="70713"/>
    <x v="5"/>
    <x v="29"/>
    <s v="707"/>
    <s v="Ventes Home cinéma - France"/>
    <n v="11"/>
    <s v="FA00000011"/>
    <s v="PASQUIER TV HIFI Facture N° FA00000011"/>
    <x v="0"/>
    <n v="928.8"/>
  </r>
  <r>
    <s v="VE"/>
    <s v="Ventes"/>
    <d v="2020-05-09T00:00:00"/>
    <x v="1"/>
    <x v="0"/>
    <n v="70711"/>
    <x v="5"/>
    <x v="29"/>
    <s v="707"/>
    <s v="Ventes de téléviseurs - France"/>
    <n v="11"/>
    <s v="FA00000011"/>
    <s v="PASQUIER TV HIFI Facture N° FA00000011"/>
    <x v="0"/>
    <n v="2691.36"/>
  </r>
  <r>
    <s v="VE"/>
    <s v="Ventes"/>
    <d v="2020-05-09T00:00:00"/>
    <x v="1"/>
    <x v="0"/>
    <n v="445711"/>
    <x v="0"/>
    <x v="2"/>
    <s v="445"/>
    <s v="TVA collectée 20% Débits"/>
    <n v="11"/>
    <s v="FA00000011"/>
    <s v="PASQUIER TV HIFI Facture N° FA00000011"/>
    <x v="0"/>
    <n v="724.03"/>
  </r>
  <r>
    <s v="VE"/>
    <s v="Ventes"/>
    <d v="2020-05-10T00:00:00"/>
    <x v="1"/>
    <x v="0"/>
    <s v="411LEDIGHC"/>
    <x v="0"/>
    <x v="12"/>
    <s v="411"/>
    <s v="LEDIG HOME CINEMA"/>
    <n v="12"/>
    <s v="FA00000012"/>
    <s v="LEDIG HOME CINEMA Facture N° FA00000012"/>
    <x v="386"/>
    <n v="0"/>
  </r>
  <r>
    <s v="VE"/>
    <s v="Ventes"/>
    <d v="2020-05-10T00:00:00"/>
    <x v="1"/>
    <x v="0"/>
    <n v="70731"/>
    <x v="5"/>
    <x v="29"/>
    <s v="707"/>
    <s v="Ventes de téléviseurs - Export"/>
    <n v="12"/>
    <s v="FA00000012"/>
    <s v="LEDIG HOME CINEMA Facture N° FA00000012"/>
    <x v="0"/>
    <n v="16639"/>
  </r>
  <r>
    <s v="VE"/>
    <s v="Ventes"/>
    <d v="2020-05-11T00:00:00"/>
    <x v="1"/>
    <x v="0"/>
    <s v="411CONFORAMA541"/>
    <x v="0"/>
    <x v="12"/>
    <s v="411"/>
    <s v="CONFORAMA NANCY"/>
    <n v="13"/>
    <s v="FA00000013"/>
    <s v="CONFORAMA NANCY Facture N° FA00000013"/>
    <x v="1006"/>
    <n v="0"/>
  </r>
  <r>
    <s v="VE"/>
    <s v="Ventes"/>
    <d v="2020-05-11T00:00:00"/>
    <x v="1"/>
    <x v="0"/>
    <n v="70714"/>
    <x v="5"/>
    <x v="29"/>
    <s v="707"/>
    <s v="Ventes de lecteurs et enregistreurs - France"/>
    <n v="13"/>
    <s v="FA00000013"/>
    <s v="CONFORAMA NANCY Facture N° FA00000013"/>
    <x v="0"/>
    <n v="3630"/>
  </r>
  <r>
    <s v="VE"/>
    <s v="Ventes"/>
    <d v="2020-05-11T00:00:00"/>
    <x v="1"/>
    <x v="0"/>
    <n v="70711"/>
    <x v="5"/>
    <x v="29"/>
    <s v="707"/>
    <s v="Ventes de téléviseurs - France"/>
    <n v="13"/>
    <s v="FA00000013"/>
    <s v="CONFORAMA NANCY Facture N° FA00000013"/>
    <x v="0"/>
    <n v="5895.12"/>
  </r>
  <r>
    <s v="VE"/>
    <s v="Ventes"/>
    <d v="2020-05-11T00:00:00"/>
    <x v="1"/>
    <x v="0"/>
    <n v="445711"/>
    <x v="0"/>
    <x v="2"/>
    <s v="445"/>
    <s v="TVA collectée 20% Débits"/>
    <n v="13"/>
    <s v="FA00000013"/>
    <s v="CONFORAMA NANCY Facture N° FA00000013"/>
    <x v="0"/>
    <n v="1905.02"/>
  </r>
  <r>
    <s v="VE"/>
    <s v="Ventes"/>
    <d v="2020-05-13T00:00:00"/>
    <x v="1"/>
    <x v="0"/>
    <s v="411CORA081"/>
    <x v="0"/>
    <x v="12"/>
    <s v="411"/>
    <s v="CORA VILLERS SEMEUSE"/>
    <n v="14"/>
    <s v="FA00000014"/>
    <s v="CORA VILLERS SEMEUSE Facture N° FA00000014"/>
    <x v="1007"/>
    <n v="0"/>
  </r>
  <r>
    <s v="VE"/>
    <s v="Ventes"/>
    <d v="2020-05-13T00:00:00"/>
    <x v="1"/>
    <x v="0"/>
    <n v="70713"/>
    <x v="5"/>
    <x v="29"/>
    <s v="707"/>
    <s v="Ventes Home cinéma - France"/>
    <n v="14"/>
    <s v="FA00000014"/>
    <s v="CORA VILLERS SEMEUSE Facture N° FA00000014"/>
    <x v="0"/>
    <n v="2724.48"/>
  </r>
  <r>
    <s v="VE"/>
    <s v="Ventes"/>
    <d v="2020-05-13T00:00:00"/>
    <x v="1"/>
    <x v="0"/>
    <n v="70714"/>
    <x v="5"/>
    <x v="29"/>
    <s v="707"/>
    <s v="Ventes de lecteurs et enregistreurs - France"/>
    <n v="14"/>
    <s v="FA00000014"/>
    <s v="CORA VILLERS SEMEUSE Facture N° FA00000014"/>
    <x v="0"/>
    <n v="1643.4"/>
  </r>
  <r>
    <s v="VE"/>
    <s v="Ventes"/>
    <d v="2020-05-13T00:00:00"/>
    <x v="1"/>
    <x v="0"/>
    <n v="7041"/>
    <x v="5"/>
    <x v="29"/>
    <s v="704"/>
    <s v="Réparations téléviseurs et homecinéma"/>
    <n v="14"/>
    <s v="FA00000014"/>
    <s v="CORA VILLERS SEMEUSE Facture N° FA00000014"/>
    <x v="0"/>
    <n v="17.600000000000001"/>
  </r>
  <r>
    <s v="VE"/>
    <s v="Ventes"/>
    <d v="2020-05-13T00:00:00"/>
    <x v="1"/>
    <x v="0"/>
    <n v="70711"/>
    <x v="5"/>
    <x v="29"/>
    <s v="707"/>
    <s v="Ventes de téléviseurs - France"/>
    <n v="14"/>
    <s v="FA00000014"/>
    <s v="CORA VILLERS SEMEUSE Facture N° FA00000014"/>
    <x v="0"/>
    <n v="7564.48"/>
  </r>
  <r>
    <s v="VE"/>
    <s v="Ventes"/>
    <d v="2020-05-13T00:00:00"/>
    <x v="1"/>
    <x v="0"/>
    <n v="445711"/>
    <x v="0"/>
    <x v="2"/>
    <s v="445"/>
    <s v="TVA collectée 20% Débits"/>
    <n v="14"/>
    <s v="FA00000014"/>
    <s v="CORA VILLERS SEMEUSE Facture N° FA00000014"/>
    <x v="0"/>
    <n v="2389.9899999999998"/>
  </r>
  <r>
    <s v="VE"/>
    <s v="Ventes"/>
    <d v="2020-05-16T00:00:00"/>
    <x v="1"/>
    <x v="0"/>
    <s v="411EMMARTIN"/>
    <x v="0"/>
    <x v="12"/>
    <s v="411"/>
    <s v="ELECTROMENAGER XAVIER MARTIN"/>
    <n v="15"/>
    <s v="FA00000015"/>
    <s v="ELECTROMENAGER XAVIER MARTIN Facture N° FA00000015"/>
    <x v="967"/>
    <n v="0"/>
  </r>
  <r>
    <s v="VE"/>
    <s v="Ventes"/>
    <d v="2020-05-16T00:00:00"/>
    <x v="1"/>
    <x v="0"/>
    <n v="70711"/>
    <x v="5"/>
    <x v="29"/>
    <s v="707"/>
    <s v="Ventes de téléviseurs - France"/>
    <n v="15"/>
    <s v="FA00000015"/>
    <s v="ELECTROMENAGER XAVIER MARTIN Facture N° FA00000015"/>
    <x v="0"/>
    <n v="4614.8999999999996"/>
  </r>
  <r>
    <s v="VE"/>
    <s v="Ventes"/>
    <d v="2020-05-16T00:00:00"/>
    <x v="1"/>
    <x v="0"/>
    <n v="7085"/>
    <x v="5"/>
    <x v="29"/>
    <s v="708"/>
    <s v="Ports et frais accessoires facturés"/>
    <n v="15"/>
    <s v="FA00000015"/>
    <s v="ELECTROMENAGER XAVIER MARTIN Facture N° FA00000015"/>
    <x v="0"/>
    <n v="210"/>
  </r>
  <r>
    <s v="VE"/>
    <s v="Ventes"/>
    <d v="2020-05-16T00:00:00"/>
    <x v="1"/>
    <x v="0"/>
    <n v="445711"/>
    <x v="0"/>
    <x v="2"/>
    <s v="445"/>
    <s v="TVA collectée 20% Débits"/>
    <n v="15"/>
    <s v="FA00000015"/>
    <s v="ELECTROMENAGER XAVIER MARTIN Facture N° FA00000015"/>
    <x v="0"/>
    <n v="964.98"/>
  </r>
  <r>
    <s v="VE"/>
    <s v="Ventes"/>
    <d v="2020-05-18T00:00:00"/>
    <x v="1"/>
    <x v="0"/>
    <s v="411CONFORAMA901"/>
    <x v="0"/>
    <x v="12"/>
    <s v="411"/>
    <s v="CONFORAMA TREVENANS"/>
    <n v="16"/>
    <s v="FA00000016"/>
    <s v="CONFORAMA TREVENANS Facture N° FA00000016"/>
    <x v="408"/>
    <n v="0"/>
  </r>
  <r>
    <s v="VE"/>
    <s v="Ventes"/>
    <d v="2020-05-18T00:00:00"/>
    <x v="1"/>
    <x v="0"/>
    <n v="70714"/>
    <x v="5"/>
    <x v="29"/>
    <s v="707"/>
    <s v="Ventes de lecteurs et enregistreurs - France"/>
    <n v="16"/>
    <s v="FA00000016"/>
    <s v="CONFORAMA TREVENANS Facture N° FA00000016"/>
    <x v="0"/>
    <n v="1354.32"/>
  </r>
  <r>
    <s v="VE"/>
    <s v="Ventes"/>
    <d v="2020-05-18T00:00:00"/>
    <x v="1"/>
    <x v="0"/>
    <n v="70711"/>
    <x v="5"/>
    <x v="29"/>
    <s v="707"/>
    <s v="Ventes de téléviseurs - France"/>
    <n v="16"/>
    <s v="FA00000016"/>
    <s v="CONFORAMA TREVENANS Facture N° FA00000016"/>
    <x v="0"/>
    <n v="11790.24"/>
  </r>
  <r>
    <s v="VE"/>
    <s v="Ventes"/>
    <d v="2020-05-18T00:00:00"/>
    <x v="1"/>
    <x v="0"/>
    <n v="445711"/>
    <x v="0"/>
    <x v="2"/>
    <s v="445"/>
    <s v="TVA collectée 20% Débits"/>
    <n v="16"/>
    <s v="FA00000016"/>
    <s v="CONFORAMA TREVENANS Facture N° FA00000016"/>
    <x v="0"/>
    <n v="2628.91"/>
  </r>
  <r>
    <s v="VE"/>
    <s v="Ventes"/>
    <d v="2020-05-20T00:00:00"/>
    <x v="1"/>
    <x v="0"/>
    <s v="411GITEM08"/>
    <x v="0"/>
    <x v="12"/>
    <s v="411"/>
    <s v="GITEM PONSARD"/>
    <n v="17"/>
    <s v="FA00000017"/>
    <s v="GITEM PONSARD Facture N° FA00000017"/>
    <x v="969"/>
    <n v="0"/>
  </r>
  <r>
    <s v="VE"/>
    <s v="Ventes"/>
    <d v="2020-05-20T00:00:00"/>
    <x v="1"/>
    <x v="0"/>
    <n v="70711"/>
    <x v="5"/>
    <x v="29"/>
    <s v="707"/>
    <s v="Ventes de téléviseurs - France"/>
    <n v="17"/>
    <s v="FA00000017"/>
    <s v="GITEM PONSARD Facture N° FA00000017"/>
    <x v="0"/>
    <n v="4971.68"/>
  </r>
  <r>
    <s v="VE"/>
    <s v="Ventes"/>
    <d v="2020-05-20T00:00:00"/>
    <x v="1"/>
    <x v="0"/>
    <n v="445711"/>
    <x v="0"/>
    <x v="2"/>
    <s v="445"/>
    <s v="TVA collectée 20% Débits"/>
    <n v="17"/>
    <s v="FA00000017"/>
    <s v="GITEM PONSARD Facture N° FA00000017"/>
    <x v="0"/>
    <n v="994.34"/>
  </r>
  <r>
    <s v="VE"/>
    <s v="Ventes"/>
    <d v="2020-05-20T00:00:00"/>
    <x v="1"/>
    <x v="0"/>
    <s v="411DIGITALTV"/>
    <x v="0"/>
    <x v="12"/>
    <s v="411"/>
    <s v="DIGITAL TV"/>
    <n v="18"/>
    <s v="FA00000018"/>
    <s v="DIGITAL TV Facture N° FA00000018"/>
    <x v="968"/>
    <n v="0"/>
  </r>
  <r>
    <s v="VE"/>
    <s v="Ventes"/>
    <d v="2020-05-20T00:00:00"/>
    <x v="1"/>
    <x v="0"/>
    <n v="70713"/>
    <x v="5"/>
    <x v="29"/>
    <s v="707"/>
    <s v="Ventes Home cinéma - France"/>
    <n v="18"/>
    <s v="FA00000018"/>
    <s v="DIGITAL TV Facture N° FA00000018"/>
    <x v="0"/>
    <n v="5132.25"/>
  </r>
  <r>
    <s v="VE"/>
    <s v="Ventes"/>
    <d v="2020-05-20T00:00:00"/>
    <x v="1"/>
    <x v="0"/>
    <n v="445711"/>
    <x v="0"/>
    <x v="2"/>
    <s v="445"/>
    <s v="TVA collectée 20% Débits"/>
    <n v="18"/>
    <s v="FA00000018"/>
    <s v="DIGITAL TV Facture N° FA00000018"/>
    <x v="0"/>
    <n v="1026.45"/>
  </r>
  <r>
    <s v="VE"/>
    <s v="Ventes"/>
    <d v="2020-05-22T00:00:00"/>
    <x v="1"/>
    <x v="0"/>
    <s v="411CONFORAMA901"/>
    <x v="0"/>
    <x v="12"/>
    <s v="411"/>
    <s v="CONFORAMA TREVENANS"/>
    <n v="45"/>
    <s v="AV00000001"/>
    <s v="CONFORAMA TREVENANS Avoir N° AV00000001"/>
    <x v="0"/>
    <n v="2483.71"/>
  </r>
  <r>
    <s v="VE"/>
    <s v="Ventes"/>
    <d v="2020-05-22T00:00:00"/>
    <x v="1"/>
    <x v="0"/>
    <n v="70711"/>
    <x v="5"/>
    <x v="29"/>
    <s v="707"/>
    <s v="Ventes de téléviseurs - France"/>
    <n v="45"/>
    <s v="AV00000001"/>
    <s v="CONFORAMA TREVENANS Avoir N° AV00000001"/>
    <x v="1008"/>
    <n v="0"/>
  </r>
  <r>
    <s v="VE"/>
    <s v="Ventes"/>
    <d v="2020-05-22T00:00:00"/>
    <x v="1"/>
    <x v="0"/>
    <n v="445711"/>
    <x v="0"/>
    <x v="2"/>
    <s v="445"/>
    <s v="TVA collectée 20% Débits"/>
    <n v="45"/>
    <s v="AV00000001"/>
    <s v="CONFORAMA TREVENANS Avoir N° AV00000001"/>
    <x v="1009"/>
    <n v="0"/>
  </r>
  <r>
    <s v="VE"/>
    <s v="Ventes"/>
    <d v="2020-05-23T00:00:00"/>
    <x v="1"/>
    <x v="0"/>
    <s v="411PALAISTV"/>
    <x v="0"/>
    <x v="12"/>
    <s v="411"/>
    <s v="PALAIS DE LA TELEVISION"/>
    <n v="19"/>
    <s v="FA00000019"/>
    <s v="PALAIS DE LA TELEVISION Facture N° FA00000019"/>
    <x v="687"/>
    <n v="0"/>
  </r>
  <r>
    <s v="VE"/>
    <s v="Ventes"/>
    <d v="2020-05-23T00:00:00"/>
    <x v="1"/>
    <x v="0"/>
    <n v="70713"/>
    <x v="5"/>
    <x v="29"/>
    <s v="707"/>
    <s v="Ventes Home cinéma - France"/>
    <n v="19"/>
    <s v="FA00000019"/>
    <s v="PALAIS DE LA TELEVISION Facture N° FA00000019"/>
    <x v="0"/>
    <n v="6026.4"/>
  </r>
  <r>
    <s v="VE"/>
    <s v="Ventes"/>
    <d v="2020-05-23T00:00:00"/>
    <x v="1"/>
    <x v="0"/>
    <n v="445711"/>
    <x v="0"/>
    <x v="2"/>
    <s v="445"/>
    <s v="TVA collectée 20% Débits"/>
    <n v="19"/>
    <s v="FA00000019"/>
    <s v="PALAIS DE LA TELEVISION Facture N° FA00000019"/>
    <x v="0"/>
    <n v="1205.28"/>
  </r>
  <r>
    <s v="VE"/>
    <s v="Ventes"/>
    <d v="2020-05-23T00:00:00"/>
    <x v="1"/>
    <x v="0"/>
    <s v="411EXTRALTUN"/>
    <x v="0"/>
    <x v="12"/>
    <s v="411"/>
    <s v="EXTRA ALTUN ELECTRONIQUE"/>
    <n v="20"/>
    <s v="FA00000020"/>
    <s v="EXTRA ALTUN ELECTRONIQUE Facture N° FA00000020"/>
    <x v="682"/>
    <n v="0"/>
  </r>
  <r>
    <s v="VE"/>
    <s v="Ventes"/>
    <d v="2020-05-23T00:00:00"/>
    <x v="1"/>
    <x v="0"/>
    <n v="70713"/>
    <x v="5"/>
    <x v="29"/>
    <s v="707"/>
    <s v="Ventes Home cinéma - France"/>
    <n v="20"/>
    <s v="FA00000020"/>
    <s v="EXTRA ALTUN ELECTRONIQUE Facture N° FA00000020"/>
    <x v="0"/>
    <n v="3821.28"/>
  </r>
  <r>
    <s v="VE"/>
    <s v="Ventes"/>
    <d v="2020-05-23T00:00:00"/>
    <x v="1"/>
    <x v="0"/>
    <n v="445711"/>
    <x v="0"/>
    <x v="2"/>
    <s v="445"/>
    <s v="TVA collectée 20% Débits"/>
    <n v="20"/>
    <s v="FA00000020"/>
    <s v="EXTRA ALTUN ELECTRONIQUE Facture N° FA00000020"/>
    <x v="0"/>
    <n v="764.26"/>
  </r>
  <r>
    <s v="VE"/>
    <s v="Ventes"/>
    <d v="2020-05-24T00:00:00"/>
    <x v="1"/>
    <x v="0"/>
    <s v="411CONFORAMA251"/>
    <x v="0"/>
    <x v="12"/>
    <s v="411"/>
    <s v="CONFORAMA BESANCON"/>
    <n v="21"/>
    <s v="FA00000021"/>
    <s v="CONFORAMA BESANCON Facture N° FA00000021"/>
    <x v="1010"/>
    <n v="0"/>
  </r>
  <r>
    <s v="VE"/>
    <s v="Ventes"/>
    <d v="2020-05-24T00:00:00"/>
    <x v="1"/>
    <x v="0"/>
    <n v="70711"/>
    <x v="5"/>
    <x v="29"/>
    <s v="707"/>
    <s v="Ventes de téléviseurs - France"/>
    <n v="21"/>
    <s v="FA00000021"/>
    <s v="CONFORAMA BESANCON Facture N° FA00000021"/>
    <x v="0"/>
    <n v="9942.24"/>
  </r>
  <r>
    <s v="VE"/>
    <s v="Ventes"/>
    <d v="2020-05-24T00:00:00"/>
    <x v="1"/>
    <x v="0"/>
    <n v="70714"/>
    <x v="5"/>
    <x v="29"/>
    <s v="707"/>
    <s v="Ventes de lecteurs et enregistreurs - France"/>
    <n v="21"/>
    <s v="FA00000021"/>
    <s v="CONFORAMA BESANCON Facture N° FA00000021"/>
    <x v="0"/>
    <n v="1207.8"/>
  </r>
  <r>
    <s v="VE"/>
    <s v="Ventes"/>
    <d v="2020-05-24T00:00:00"/>
    <x v="1"/>
    <x v="0"/>
    <n v="70713"/>
    <x v="5"/>
    <x v="29"/>
    <s v="707"/>
    <s v="Ventes Home cinéma - France"/>
    <n v="21"/>
    <s v="FA00000021"/>
    <s v="CONFORAMA BESANCON Facture N° FA00000021"/>
    <x v="0"/>
    <n v="2801.92"/>
  </r>
  <r>
    <s v="VE"/>
    <s v="Ventes"/>
    <d v="2020-05-24T00:00:00"/>
    <x v="1"/>
    <x v="0"/>
    <n v="7085"/>
    <x v="5"/>
    <x v="29"/>
    <s v="708"/>
    <s v="Ports et frais accessoires facturés"/>
    <n v="21"/>
    <s v="FA00000021"/>
    <s v="CONFORAMA BESANCON Facture N° FA00000021"/>
    <x v="0"/>
    <n v="168"/>
  </r>
  <r>
    <s v="VE"/>
    <s v="Ventes"/>
    <d v="2020-05-24T00:00:00"/>
    <x v="1"/>
    <x v="0"/>
    <n v="445711"/>
    <x v="0"/>
    <x v="2"/>
    <s v="445"/>
    <s v="TVA collectée 20% Débits"/>
    <n v="21"/>
    <s v="FA00000021"/>
    <s v="CONFORAMA BESANCON Facture N° FA00000021"/>
    <x v="0"/>
    <n v="2823.99"/>
  </r>
  <r>
    <s v="VE"/>
    <s v="Ventes"/>
    <d v="2020-05-25T00:00:00"/>
    <x v="1"/>
    <x v="0"/>
    <s v="411ARTRONIC"/>
    <x v="0"/>
    <x v="12"/>
    <s v="411"/>
    <s v="ARTRONIC"/>
    <n v="22"/>
    <s v="FA00000022"/>
    <s v="ARTRONIC Facture N° FA00000022"/>
    <x v="773"/>
    <n v="0"/>
  </r>
  <r>
    <s v="VE"/>
    <s v="Ventes"/>
    <d v="2020-05-25T00:00:00"/>
    <x v="1"/>
    <x v="0"/>
    <n v="70711"/>
    <x v="5"/>
    <x v="29"/>
    <s v="707"/>
    <s v="Ventes de téléviseurs - France"/>
    <n v="22"/>
    <s v="FA00000022"/>
    <s v="ARTRONIC Facture N° FA00000022"/>
    <x v="0"/>
    <n v="5244.12"/>
  </r>
  <r>
    <s v="VE"/>
    <s v="Ventes"/>
    <d v="2020-05-25T00:00:00"/>
    <x v="1"/>
    <x v="0"/>
    <n v="7085"/>
    <x v="5"/>
    <x v="29"/>
    <s v="708"/>
    <s v="Ports et frais accessoires facturés"/>
    <n v="22"/>
    <s v="FA00000022"/>
    <s v="ARTRONIC Facture N° FA00000022"/>
    <x v="0"/>
    <n v="44"/>
  </r>
  <r>
    <s v="VE"/>
    <s v="Ventes"/>
    <d v="2020-05-25T00:00:00"/>
    <x v="1"/>
    <x v="0"/>
    <n v="445711"/>
    <x v="0"/>
    <x v="2"/>
    <s v="445"/>
    <s v="TVA collectée 20% Débits"/>
    <n v="22"/>
    <s v="FA00000022"/>
    <s v="ARTRONIC Facture N° FA00000022"/>
    <x v="0"/>
    <n v="1057.6199999999999"/>
  </r>
  <r>
    <s v="VE"/>
    <s v="Ventes"/>
    <d v="2020-05-29T00:00:00"/>
    <x v="1"/>
    <x v="0"/>
    <s v="411CORA512"/>
    <x v="0"/>
    <x v="12"/>
    <s v="411"/>
    <s v="CORA REIMS CORMONTREUIL"/>
    <n v="23"/>
    <s v="FA00000023"/>
    <s v="CORA REIMS CORMONTREUIL Facture N° FA00000023"/>
    <x v="1011"/>
    <n v="0"/>
  </r>
  <r>
    <s v="VE"/>
    <s v="Ventes"/>
    <d v="2020-05-29T00:00:00"/>
    <x v="1"/>
    <x v="0"/>
    <n v="70713"/>
    <x v="5"/>
    <x v="29"/>
    <s v="707"/>
    <s v="Ventes Home cinéma - France"/>
    <n v="23"/>
    <s v="FA00000023"/>
    <s v="CORA REIMS CORMONTREUIL Facture N° FA00000023"/>
    <x v="0"/>
    <n v="3089.15"/>
  </r>
  <r>
    <s v="VE"/>
    <s v="Ventes"/>
    <d v="2020-05-29T00:00:00"/>
    <x v="1"/>
    <x v="0"/>
    <n v="70714"/>
    <x v="5"/>
    <x v="29"/>
    <s v="707"/>
    <s v="Ventes de lecteurs et enregistreurs - France"/>
    <n v="23"/>
    <s v="FA00000023"/>
    <s v="CORA REIMS CORMONTREUIL Facture N° FA00000023"/>
    <x v="0"/>
    <n v="87.12"/>
  </r>
  <r>
    <s v="VE"/>
    <s v="Ventes"/>
    <d v="2020-05-29T00:00:00"/>
    <x v="1"/>
    <x v="0"/>
    <n v="70711"/>
    <x v="5"/>
    <x v="29"/>
    <s v="707"/>
    <s v="Ventes de téléviseurs - France"/>
    <n v="23"/>
    <s v="FA00000023"/>
    <s v="CORA REIMS CORMONTREUIL Facture N° FA00000023"/>
    <x v="0"/>
    <n v="19114.48"/>
  </r>
  <r>
    <s v="VE"/>
    <s v="Ventes"/>
    <d v="2020-05-29T00:00:00"/>
    <x v="1"/>
    <x v="0"/>
    <n v="445711"/>
    <x v="0"/>
    <x v="2"/>
    <s v="445"/>
    <s v="TVA collectée 20% Débits"/>
    <n v="23"/>
    <s v="FA00000023"/>
    <s v="CORA REIMS CORMONTREUIL Facture N° FA00000023"/>
    <x v="0"/>
    <n v="4458.1499999999996"/>
  </r>
  <r>
    <s v="VE"/>
    <s v="Ventes"/>
    <d v="2020-05-30T00:00:00"/>
    <x v="1"/>
    <x v="0"/>
    <s v="411CONNEXION542"/>
    <x v="0"/>
    <x v="12"/>
    <s v="411"/>
    <s v="CONNEXION NOUVELEC LAXOU"/>
    <n v="24"/>
    <s v="FA00000024"/>
    <s v="CONNEXION NOUVELEC LAXOU Facture N° FA00000024"/>
    <x v="683"/>
    <n v="0"/>
  </r>
  <r>
    <s v="VE"/>
    <s v="Ventes"/>
    <d v="2020-05-30T00:00:00"/>
    <x v="1"/>
    <x v="0"/>
    <n v="70711"/>
    <x v="5"/>
    <x v="29"/>
    <s v="707"/>
    <s v="Ventes de téléviseurs - France"/>
    <n v="24"/>
    <s v="FA00000024"/>
    <s v="CONNEXION NOUVELEC LAXOU Facture N° FA00000024"/>
    <x v="0"/>
    <n v="71061.48"/>
  </r>
  <r>
    <s v="VE"/>
    <s v="Ventes"/>
    <d v="2020-05-30T00:00:00"/>
    <x v="1"/>
    <x v="0"/>
    <n v="445711"/>
    <x v="0"/>
    <x v="2"/>
    <s v="445"/>
    <s v="TVA collectée 20% Débits"/>
    <n v="24"/>
    <s v="FA00000024"/>
    <s v="CONNEXION NOUVELEC LAXOU Facture N° FA00000024"/>
    <x v="0"/>
    <n v="14212.3"/>
  </r>
  <r>
    <s v="VE"/>
    <s v="Ventes"/>
    <d v="2020-05-31T00:00:00"/>
    <x v="1"/>
    <x v="0"/>
    <s v="411CONFORAMA391"/>
    <x v="0"/>
    <x v="12"/>
    <s v="411"/>
    <s v="CONFORAMA LONS LE SAULNIER"/>
    <n v="25"/>
    <s v="FA00000025"/>
    <s v="CONFORAMA LONS LE SAULNIER Facture N° FA00000025"/>
    <x v="1012"/>
    <n v="0"/>
  </r>
  <r>
    <s v="VE"/>
    <s v="Ventes"/>
    <d v="2020-05-31T00:00:00"/>
    <x v="1"/>
    <x v="0"/>
    <n v="70711"/>
    <x v="5"/>
    <x v="29"/>
    <s v="707"/>
    <s v="Ventes de téléviseurs - France"/>
    <n v="25"/>
    <s v="FA00000025"/>
    <s v="CONFORAMA LONS LE SAULNIER Facture N° FA00000025"/>
    <x v="0"/>
    <n v="17342.86"/>
  </r>
  <r>
    <s v="VE"/>
    <s v="Ventes"/>
    <d v="2020-05-31T00:00:00"/>
    <x v="1"/>
    <x v="0"/>
    <n v="7085"/>
    <x v="5"/>
    <x v="29"/>
    <s v="708"/>
    <s v="Ports et frais accessoires facturés"/>
    <n v="25"/>
    <s v="FA00000025"/>
    <s v="CONFORAMA LONS LE SAULNIER Facture N° FA00000025"/>
    <x v="0"/>
    <n v="450"/>
  </r>
  <r>
    <s v="VE"/>
    <s v="Ventes"/>
    <d v="2020-05-31T00:00:00"/>
    <x v="1"/>
    <x v="0"/>
    <n v="445711"/>
    <x v="0"/>
    <x v="2"/>
    <s v="445"/>
    <s v="TVA collectée 20% Débits"/>
    <n v="25"/>
    <s v="FA00000025"/>
    <s v="CONFORAMA LONS LE SAULNIER Facture N° FA00000025"/>
    <x v="0"/>
    <n v="3558.57"/>
  </r>
  <r>
    <s v="VE"/>
    <s v="Ventes"/>
    <d v="2020-06-05T00:00:00"/>
    <x v="2"/>
    <x v="0"/>
    <s v="411CONFORAMA391"/>
    <x v="0"/>
    <x v="12"/>
    <s v="411"/>
    <s v="CONFORAMA LONS LE SAULNIER"/>
    <n v="46"/>
    <s v="AV00000002"/>
    <s v="CONFORAMA LONS LE SAULNIER Avoir N° AV00000002"/>
    <x v="0"/>
    <n v="13579.49"/>
  </r>
  <r>
    <s v="VE"/>
    <s v="Ventes"/>
    <d v="2020-06-05T00:00:00"/>
    <x v="2"/>
    <x v="0"/>
    <n v="70711"/>
    <x v="5"/>
    <x v="29"/>
    <s v="707"/>
    <s v="Ventes de téléviseurs - France"/>
    <n v="46"/>
    <s v="AV00000002"/>
    <s v="CONFORAMA LONS LE SAULNIER Avoir N° AV00000002"/>
    <x v="1013"/>
    <n v="0"/>
  </r>
  <r>
    <s v="VE"/>
    <s v="Ventes"/>
    <d v="2020-06-05T00:00:00"/>
    <x v="2"/>
    <x v="0"/>
    <n v="7085"/>
    <x v="5"/>
    <x v="29"/>
    <s v="708"/>
    <s v="Ports et frais accessoires facturés"/>
    <n v="46"/>
    <s v="AV00000002"/>
    <s v="CONFORAMA LONS LE SAULNIER Avoir N° AV00000002"/>
    <x v="758"/>
    <n v="0"/>
  </r>
  <r>
    <s v="VE"/>
    <s v="Ventes"/>
    <d v="2020-06-05T00:00:00"/>
    <x v="2"/>
    <x v="0"/>
    <n v="445711"/>
    <x v="0"/>
    <x v="2"/>
    <s v="445"/>
    <s v="TVA collectée 20% Débits"/>
    <n v="46"/>
    <s v="AV00000002"/>
    <s v="CONFORAMA LONS LE SAULNIER Avoir N° AV00000002"/>
    <x v="1014"/>
    <n v="0"/>
  </r>
  <r>
    <s v="VE"/>
    <s v="Ventes"/>
    <d v="2020-06-06T00:00:00"/>
    <x v="2"/>
    <x v="0"/>
    <s v="411CONFORAMA671"/>
    <x v="0"/>
    <x v="12"/>
    <s v="411"/>
    <s v="CONFORAMA STRASBOURG"/>
    <n v="26"/>
    <s v="FA00000026"/>
    <s v="CONFORAMA STRASBOURG Facture N° FA00000026"/>
    <x v="1015"/>
    <n v="0"/>
  </r>
  <r>
    <s v="VE"/>
    <s v="Ventes"/>
    <d v="2020-06-06T00:00:00"/>
    <x v="2"/>
    <x v="0"/>
    <n v="70711"/>
    <x v="5"/>
    <x v="29"/>
    <s v="707"/>
    <s v="Ventes de téléviseurs - France"/>
    <n v="26"/>
    <s v="FA00000026"/>
    <s v="CONFORAMA STRASBOURG Facture N° FA00000026"/>
    <x v="0"/>
    <n v="3220.45"/>
  </r>
  <r>
    <s v="VE"/>
    <s v="Ventes"/>
    <d v="2020-06-06T00:00:00"/>
    <x v="2"/>
    <x v="0"/>
    <n v="70713"/>
    <x v="5"/>
    <x v="29"/>
    <s v="707"/>
    <s v="Ventes Home cinéma - France"/>
    <n v="26"/>
    <s v="FA00000026"/>
    <s v="CONFORAMA STRASBOURG Facture N° FA00000026"/>
    <x v="0"/>
    <n v="285.12"/>
  </r>
  <r>
    <s v="VE"/>
    <s v="Ventes"/>
    <d v="2020-06-06T00:00:00"/>
    <x v="2"/>
    <x v="0"/>
    <n v="70714"/>
    <x v="5"/>
    <x v="29"/>
    <s v="707"/>
    <s v="Ventes de lecteurs et enregistreurs - France"/>
    <n v="26"/>
    <s v="FA00000026"/>
    <s v="CONFORAMA STRASBOURG Facture N° FA00000026"/>
    <x v="0"/>
    <n v="603.9"/>
  </r>
  <r>
    <s v="VE"/>
    <s v="Ventes"/>
    <d v="2020-06-06T00:00:00"/>
    <x v="2"/>
    <x v="0"/>
    <n v="445711"/>
    <x v="0"/>
    <x v="2"/>
    <s v="445"/>
    <s v="TVA collectée 20% Débits"/>
    <n v="26"/>
    <s v="FA00000026"/>
    <s v="CONFORAMA STRASBOURG Facture N° FA00000026"/>
    <x v="0"/>
    <n v="821.89"/>
  </r>
  <r>
    <s v="VE"/>
    <s v="Ventes"/>
    <d v="2020-06-06T00:00:00"/>
    <x v="2"/>
    <x v="0"/>
    <s v="411CONFORAMA512"/>
    <x v="0"/>
    <x v="12"/>
    <s v="411"/>
    <s v="CONFORAMA CORMONTREUIL"/>
    <n v="27"/>
    <s v="FA00000027"/>
    <s v="CONFORAMA CORMONTREUIL Facture N° FA00000027"/>
    <x v="426"/>
    <n v="0"/>
  </r>
  <r>
    <s v="VE"/>
    <s v="Ventes"/>
    <d v="2020-06-06T00:00:00"/>
    <x v="2"/>
    <x v="0"/>
    <n v="70711"/>
    <x v="5"/>
    <x v="29"/>
    <s v="707"/>
    <s v="Ventes de téléviseurs - France"/>
    <n v="27"/>
    <s v="FA00000027"/>
    <s v="CONFORAMA CORMONTREUIL Facture N° FA00000027"/>
    <x v="0"/>
    <n v="17112.48"/>
  </r>
  <r>
    <s v="VE"/>
    <s v="Ventes"/>
    <d v="2020-06-06T00:00:00"/>
    <x v="2"/>
    <x v="0"/>
    <n v="445711"/>
    <x v="0"/>
    <x v="2"/>
    <s v="445"/>
    <s v="TVA collectée 20% Débits"/>
    <n v="27"/>
    <s v="FA00000027"/>
    <s v="CONFORAMA CORMONTREUIL Facture N° FA00000027"/>
    <x v="0"/>
    <n v="3422.5"/>
  </r>
  <r>
    <s v="VE"/>
    <s v="Ventes"/>
    <d v="2020-06-09T00:00:00"/>
    <x v="2"/>
    <x v="0"/>
    <s v="411CORA673"/>
    <x v="0"/>
    <x v="12"/>
    <s v="411"/>
    <s v="CORA DORLISHEIM"/>
    <n v="28"/>
    <s v="FA00000028"/>
    <s v="CORA DORLISHEIM Facture N° FA00000028"/>
    <x v="701"/>
    <n v="0"/>
  </r>
  <r>
    <s v="VE"/>
    <s v="Ventes"/>
    <d v="2020-06-09T00:00:00"/>
    <x v="2"/>
    <x v="0"/>
    <n v="70714"/>
    <x v="5"/>
    <x v="29"/>
    <s v="707"/>
    <s v="Ventes de lecteurs et enregistreurs - France"/>
    <n v="28"/>
    <s v="FA00000028"/>
    <s v="CORA DORLISHEIM Facture N° FA00000028"/>
    <x v="0"/>
    <n v="1354.32"/>
  </r>
  <r>
    <s v="VE"/>
    <s v="Ventes"/>
    <d v="2020-06-09T00:00:00"/>
    <x v="2"/>
    <x v="0"/>
    <n v="70711"/>
    <x v="5"/>
    <x v="29"/>
    <s v="707"/>
    <s v="Ventes de téléviseurs - France"/>
    <n v="28"/>
    <s v="FA00000028"/>
    <s v="CORA DORLISHEIM Facture N° FA00000028"/>
    <x v="0"/>
    <n v="16992.36"/>
  </r>
  <r>
    <s v="VE"/>
    <s v="Ventes"/>
    <d v="2020-06-09T00:00:00"/>
    <x v="2"/>
    <x v="0"/>
    <n v="7085"/>
    <x v="5"/>
    <x v="29"/>
    <s v="708"/>
    <s v="Ports et frais accessoires facturés"/>
    <n v="28"/>
    <s v="FA00000028"/>
    <s v="CORA DORLISHEIM Facture N° FA00000028"/>
    <x v="0"/>
    <n v="158"/>
  </r>
  <r>
    <s v="VE"/>
    <s v="Ventes"/>
    <d v="2020-06-09T00:00:00"/>
    <x v="2"/>
    <x v="0"/>
    <n v="445711"/>
    <x v="0"/>
    <x v="2"/>
    <s v="445"/>
    <s v="TVA collectée 20% Débits"/>
    <n v="28"/>
    <s v="FA00000028"/>
    <s v="CORA DORLISHEIM Facture N° FA00000028"/>
    <x v="0"/>
    <n v="3700.94"/>
  </r>
  <r>
    <s v="VE"/>
    <s v="Ventes"/>
    <d v="2020-06-12T00:00:00"/>
    <x v="2"/>
    <x v="0"/>
    <s v="411DANGUILLAUME"/>
    <x v="0"/>
    <x v="12"/>
    <s v="411"/>
    <s v="ELECTRICITE DANGUILLAUME"/>
    <n v="29"/>
    <s v="FA00000029"/>
    <s v="ELECTRICITE DANGUILLAUME Facture N° FA00000029"/>
    <x v="694"/>
    <n v="0"/>
  </r>
  <r>
    <s v="VE"/>
    <s v="Ventes"/>
    <d v="2020-06-12T00:00:00"/>
    <x v="2"/>
    <x v="0"/>
    <n v="70713"/>
    <x v="5"/>
    <x v="29"/>
    <s v="707"/>
    <s v="Ventes Home cinéma - France"/>
    <n v="29"/>
    <s v="FA00000029"/>
    <s v="ELECTRICITE DANGUILLAUME Facture N° FA00000029"/>
    <x v="0"/>
    <n v="4506.8"/>
  </r>
  <r>
    <s v="VE"/>
    <s v="Ventes"/>
    <d v="2020-06-12T00:00:00"/>
    <x v="2"/>
    <x v="0"/>
    <n v="445711"/>
    <x v="0"/>
    <x v="2"/>
    <s v="445"/>
    <s v="TVA collectée 20% Débits"/>
    <n v="29"/>
    <s v="FA00000029"/>
    <s v="ELECTRICITE DANGUILLAUME Facture N° FA00000029"/>
    <x v="0"/>
    <n v="901.36"/>
  </r>
  <r>
    <s v="VE"/>
    <s v="Ventes"/>
    <d v="2020-06-12T00:00:00"/>
    <x v="2"/>
    <x v="0"/>
    <s v="411CAMINADE"/>
    <x v="0"/>
    <x v="12"/>
    <s v="411"/>
    <s v="ELECTRICITE CAMINADE"/>
    <n v="30"/>
    <s v="FA00000030"/>
    <s v="ELECTRICITE CAMINADE Facture N° FA00000030"/>
    <x v="779"/>
    <n v="0"/>
  </r>
  <r>
    <s v="VE"/>
    <s v="Ventes"/>
    <d v="2020-06-12T00:00:00"/>
    <x v="2"/>
    <x v="0"/>
    <n v="70713"/>
    <x v="5"/>
    <x v="29"/>
    <s v="707"/>
    <s v="Ventes Home cinéma - France"/>
    <n v="30"/>
    <s v="FA00000030"/>
    <s v="ELECTRICITE CAMINADE Facture N° FA00000030"/>
    <x v="0"/>
    <n v="2430.58"/>
  </r>
  <r>
    <s v="VE"/>
    <s v="Ventes"/>
    <d v="2020-06-12T00:00:00"/>
    <x v="2"/>
    <x v="0"/>
    <n v="70711"/>
    <x v="5"/>
    <x v="29"/>
    <s v="707"/>
    <s v="Ventes de téléviseurs - France"/>
    <n v="30"/>
    <s v="FA00000030"/>
    <s v="ELECTRICITE CAMINADE Facture N° FA00000030"/>
    <x v="0"/>
    <n v="1117.2"/>
  </r>
  <r>
    <s v="VE"/>
    <s v="Ventes"/>
    <d v="2020-06-12T00:00:00"/>
    <x v="2"/>
    <x v="0"/>
    <n v="445711"/>
    <x v="0"/>
    <x v="2"/>
    <s v="445"/>
    <s v="TVA collectée 20% Débits"/>
    <n v="30"/>
    <s v="FA00000030"/>
    <s v="ELECTRICITE CAMINADE Facture N° FA00000030"/>
    <x v="0"/>
    <n v="709.56"/>
  </r>
  <r>
    <s v="VE"/>
    <s v="Ventes"/>
    <d v="2020-06-14T00:00:00"/>
    <x v="2"/>
    <x v="0"/>
    <s v="411CORA551"/>
    <x v="0"/>
    <x v="12"/>
    <s v="411"/>
    <s v="CORA VERDUN"/>
    <n v="31"/>
    <s v="FA00000031"/>
    <s v="CORA VERDUN Facture N° FA00000031"/>
    <x v="411"/>
    <n v="0"/>
  </r>
  <r>
    <s v="VE"/>
    <s v="Ventes"/>
    <d v="2020-06-14T00:00:00"/>
    <x v="2"/>
    <x v="0"/>
    <n v="70713"/>
    <x v="5"/>
    <x v="29"/>
    <s v="707"/>
    <s v="Ventes Home cinéma - France"/>
    <n v="31"/>
    <s v="FA00000031"/>
    <s v="CORA VERDUN Facture N° FA00000031"/>
    <x v="0"/>
    <n v="23632.22"/>
  </r>
  <r>
    <s v="VE"/>
    <s v="Ventes"/>
    <d v="2020-06-14T00:00:00"/>
    <x v="2"/>
    <x v="0"/>
    <n v="445711"/>
    <x v="0"/>
    <x v="2"/>
    <s v="445"/>
    <s v="TVA collectée 20% Débits"/>
    <n v="31"/>
    <s v="FA00000031"/>
    <s v="CORA VERDUN Facture N° FA00000031"/>
    <x v="0"/>
    <n v="4726.4399999999996"/>
  </r>
  <r>
    <s v="VE"/>
    <s v="Ventes"/>
    <d v="2020-06-14T00:00:00"/>
    <x v="2"/>
    <x v="0"/>
    <s v="411CORA681"/>
    <x v="0"/>
    <x v="12"/>
    <s v="411"/>
    <s v="CORA COLMAR"/>
    <n v="32"/>
    <s v="FA00000032"/>
    <s v="CORA COLMAR Facture N° FA00000032"/>
    <x v="412"/>
    <n v="0"/>
  </r>
  <r>
    <s v="VE"/>
    <s v="Ventes"/>
    <d v="2020-06-14T00:00:00"/>
    <x v="2"/>
    <x v="0"/>
    <n v="70713"/>
    <x v="5"/>
    <x v="29"/>
    <s v="707"/>
    <s v="Ventes Home cinéma - France"/>
    <n v="32"/>
    <s v="FA00000032"/>
    <s v="CORA COLMAR Facture N° FA00000032"/>
    <x v="0"/>
    <n v="25448.54"/>
  </r>
  <r>
    <s v="VE"/>
    <s v="Ventes"/>
    <d v="2020-06-14T00:00:00"/>
    <x v="2"/>
    <x v="0"/>
    <n v="445711"/>
    <x v="0"/>
    <x v="2"/>
    <s v="445"/>
    <s v="TVA collectée 20% Débits"/>
    <n v="32"/>
    <s v="FA00000032"/>
    <s v="CORA COLMAR Facture N° FA00000032"/>
    <x v="0"/>
    <n v="5089.71"/>
  </r>
  <r>
    <s v="VE"/>
    <s v="Ventes"/>
    <d v="2020-06-14T00:00:00"/>
    <x v="2"/>
    <x v="0"/>
    <s v="411DIGITALTV"/>
    <x v="0"/>
    <x v="12"/>
    <s v="411"/>
    <s v="DIGITAL TV"/>
    <n v="34"/>
    <s v="FD00000001"/>
    <s v="DIGITAL TV Facture d'acompte N° FD00000001"/>
    <x v="48"/>
    <n v="0"/>
  </r>
  <r>
    <s v="VE"/>
    <s v="Ventes"/>
    <d v="2020-06-14T00:00:00"/>
    <x v="2"/>
    <x v="0"/>
    <n v="44587"/>
    <x v="0"/>
    <x v="2"/>
    <s v="445"/>
    <s v="Taxes sur le chiffre d'affaires sur factures à établir"/>
    <n v="34"/>
    <s v="FD00000001"/>
    <s v="DIGITAL TV Facture d'acompte N° FD00000001"/>
    <x v="505"/>
    <n v="0"/>
  </r>
  <r>
    <s v="VE"/>
    <s v="Ventes"/>
    <d v="2020-06-14T00:00:00"/>
    <x v="2"/>
    <x v="0"/>
    <n v="4191"/>
    <x v="0"/>
    <x v="12"/>
    <s v="419"/>
    <s v="Clients - Avances et acomptes reçus sur commandes"/>
    <n v="34"/>
    <s v="FD00000001"/>
    <s v="DIGITAL TV Facture d'acompte N° FD00000001"/>
    <x v="0"/>
    <n v="2400"/>
  </r>
  <r>
    <s v="VE"/>
    <s v="Ventes"/>
    <d v="2020-06-14T00:00:00"/>
    <x v="2"/>
    <x v="0"/>
    <n v="445711"/>
    <x v="0"/>
    <x v="2"/>
    <s v="445"/>
    <s v="TVA collectée 20% Débits"/>
    <n v="34"/>
    <s v="FD00000001"/>
    <s v="DIGITAL TV Facture d'acompte N° FD00000001"/>
    <x v="0"/>
    <n v="400"/>
  </r>
  <r>
    <s v="VE"/>
    <s v="Ventes"/>
    <d v="2020-06-15T00:00:00"/>
    <x v="2"/>
    <x v="0"/>
    <s v="411CORA881"/>
    <x v="0"/>
    <x v="12"/>
    <s v="411"/>
    <s v="CORA REMIREMONT"/>
    <n v="33"/>
    <s v="FA00000033"/>
    <s v="CORA REMIREMONT Facture N° FA00000033"/>
    <x v="413"/>
    <n v="0"/>
  </r>
  <r>
    <s v="VE"/>
    <s v="Ventes"/>
    <d v="2020-06-15T00:00:00"/>
    <x v="2"/>
    <x v="0"/>
    <n v="70713"/>
    <x v="5"/>
    <x v="29"/>
    <s v="707"/>
    <s v="Ventes Home cinéma - France"/>
    <n v="33"/>
    <s v="FA00000033"/>
    <s v="CORA REMIREMONT Facture N° FA00000033"/>
    <x v="0"/>
    <n v="19641.599999999999"/>
  </r>
  <r>
    <s v="VE"/>
    <s v="Ventes"/>
    <d v="2020-06-15T00:00:00"/>
    <x v="2"/>
    <x v="0"/>
    <n v="445711"/>
    <x v="0"/>
    <x v="2"/>
    <s v="445"/>
    <s v="TVA collectée 20% Débits"/>
    <n v="33"/>
    <s v="FA00000033"/>
    <s v="CORA REMIREMONT Facture N° FA00000033"/>
    <x v="0"/>
    <n v="3928.32"/>
  </r>
  <r>
    <s v="VE"/>
    <s v="Ventes"/>
    <d v="2020-06-15T00:00:00"/>
    <x v="2"/>
    <x v="0"/>
    <s v="411GITEM08"/>
    <x v="0"/>
    <x v="12"/>
    <s v="411"/>
    <s v="GITEM PONSARD"/>
    <n v="35"/>
    <s v="FD00000002"/>
    <s v="GITEM PONSARD Facture d'acompte N° FD00000002"/>
    <x v="39"/>
    <n v="0"/>
  </r>
  <r>
    <s v="VE"/>
    <s v="Ventes"/>
    <d v="2020-06-15T00:00:00"/>
    <x v="2"/>
    <x v="0"/>
    <n v="44587"/>
    <x v="0"/>
    <x v="2"/>
    <s v="445"/>
    <s v="Taxes sur le chiffre d'affaires sur factures à établir"/>
    <n v="35"/>
    <s v="FD00000002"/>
    <s v="GITEM PONSARD Facture d'acompte N° FD00000002"/>
    <x v="1016"/>
    <n v="0"/>
  </r>
  <r>
    <s v="VE"/>
    <s v="Ventes"/>
    <d v="2020-06-15T00:00:00"/>
    <x v="2"/>
    <x v="0"/>
    <n v="4191"/>
    <x v="0"/>
    <x v="12"/>
    <s v="419"/>
    <s v="Clients - Avances et acomptes reçus sur commandes"/>
    <n v="35"/>
    <s v="FD00000002"/>
    <s v="GITEM PONSARD Facture d'acompte N° FD00000002"/>
    <x v="0"/>
    <n v="1800"/>
  </r>
  <r>
    <s v="VE"/>
    <s v="Ventes"/>
    <d v="2020-06-15T00:00:00"/>
    <x v="2"/>
    <x v="0"/>
    <n v="445711"/>
    <x v="0"/>
    <x v="2"/>
    <s v="445"/>
    <s v="TVA collectée 20% Débits"/>
    <n v="35"/>
    <s v="FD00000002"/>
    <s v="GITEM PONSARD Facture d'acompte N° FD00000002"/>
    <x v="0"/>
    <n v="300"/>
  </r>
  <r>
    <s v="VE"/>
    <s v="Ventes"/>
    <d v="2020-06-16T00:00:00"/>
    <x v="2"/>
    <x v="0"/>
    <s v="411DIGITALTV"/>
    <x v="0"/>
    <x v="12"/>
    <s v="411"/>
    <s v="DIGITAL TV"/>
    <n v="36"/>
    <s v="FA00000034"/>
    <s v="DIGITAL TV Facture N° FA00000034"/>
    <x v="695"/>
    <n v="0"/>
  </r>
  <r>
    <s v="VE"/>
    <s v="Ventes"/>
    <d v="2020-06-16T00:00:00"/>
    <x v="2"/>
    <x v="0"/>
    <n v="4191"/>
    <x v="0"/>
    <x v="12"/>
    <s v="419"/>
    <s v="Clients - Avances et acomptes reçus sur commandes"/>
    <n v="36"/>
    <s v="FA00000034"/>
    <s v="DIGITAL TV Facture N° FA00000034"/>
    <x v="48"/>
    <n v="0"/>
  </r>
  <r>
    <s v="VE"/>
    <s v="Ventes"/>
    <d v="2020-06-16T00:00:00"/>
    <x v="2"/>
    <x v="0"/>
    <n v="70713"/>
    <x v="5"/>
    <x v="29"/>
    <s v="707"/>
    <s v="Ventes Home cinéma - France"/>
    <n v="36"/>
    <s v="FA00000034"/>
    <s v="DIGITAL TV Facture N° FA00000034"/>
    <x v="0"/>
    <n v="4462.6499999999996"/>
  </r>
  <r>
    <s v="VE"/>
    <s v="Ventes"/>
    <d v="2020-06-16T00:00:00"/>
    <x v="2"/>
    <x v="0"/>
    <n v="70711"/>
    <x v="5"/>
    <x v="29"/>
    <s v="707"/>
    <s v="Ventes de téléviseurs - France"/>
    <n v="36"/>
    <s v="FA00000034"/>
    <s v="DIGITAL TV Facture N° FA00000034"/>
    <x v="0"/>
    <n v="1587.6"/>
  </r>
  <r>
    <s v="VE"/>
    <s v="Ventes"/>
    <d v="2020-06-16T00:00:00"/>
    <x v="2"/>
    <x v="0"/>
    <n v="7085"/>
    <x v="5"/>
    <x v="29"/>
    <s v="708"/>
    <s v="Ports et frais accessoires facturés"/>
    <n v="36"/>
    <s v="FA00000034"/>
    <s v="DIGITAL TV Facture N° FA00000034"/>
    <x v="0"/>
    <n v="260"/>
  </r>
  <r>
    <s v="VE"/>
    <s v="Ventes"/>
    <d v="2020-06-16T00:00:00"/>
    <x v="2"/>
    <x v="0"/>
    <n v="445711"/>
    <x v="0"/>
    <x v="2"/>
    <s v="445"/>
    <s v="TVA collectée 20% Débits"/>
    <n v="36"/>
    <s v="FA00000034"/>
    <s v="DIGITAL TV Facture N° FA00000034"/>
    <x v="0"/>
    <n v="862.05"/>
  </r>
  <r>
    <s v="VE"/>
    <s v="Ventes"/>
    <d v="2020-06-16T00:00:00"/>
    <x v="2"/>
    <x v="0"/>
    <n v="44587"/>
    <x v="0"/>
    <x v="2"/>
    <s v="445"/>
    <s v="Taxes sur le chiffre d'affaires sur factures à établir"/>
    <n v="36"/>
    <s v="FA00000034"/>
    <s v="DIGITAL TV Facture N° FA00000034"/>
    <x v="0"/>
    <n v="400"/>
  </r>
  <r>
    <s v="VE"/>
    <s v="Ventes"/>
    <d v="2020-06-19T00:00:00"/>
    <x v="2"/>
    <x v="0"/>
    <s v="411GITEM08"/>
    <x v="0"/>
    <x v="12"/>
    <s v="411"/>
    <s v="GITEM PONSARD"/>
    <n v="37"/>
    <s v="FA00000035"/>
    <s v="GITEM PONSARD Facture N° FA00000035"/>
    <x v="696"/>
    <n v="0"/>
  </r>
  <r>
    <s v="VE"/>
    <s v="Ventes"/>
    <d v="2020-06-19T00:00:00"/>
    <x v="2"/>
    <x v="0"/>
    <n v="4191"/>
    <x v="0"/>
    <x v="12"/>
    <s v="419"/>
    <s v="Clients - Avances et acomptes reçus sur commandes"/>
    <n v="37"/>
    <s v="FA00000035"/>
    <s v="GITEM PONSARD Facture N° FA00000035"/>
    <x v="39"/>
    <n v="0"/>
  </r>
  <r>
    <s v="VE"/>
    <s v="Ventes"/>
    <d v="2020-06-19T00:00:00"/>
    <x v="2"/>
    <x v="0"/>
    <n v="70711"/>
    <x v="5"/>
    <x v="29"/>
    <s v="707"/>
    <s v="Ventes de téléviseurs - France"/>
    <n v="37"/>
    <s v="FA00000035"/>
    <s v="GITEM PONSARD Facture N° FA00000035"/>
    <x v="0"/>
    <n v="5602.8"/>
  </r>
  <r>
    <s v="VE"/>
    <s v="Ventes"/>
    <d v="2020-06-19T00:00:00"/>
    <x v="2"/>
    <x v="0"/>
    <n v="445711"/>
    <x v="0"/>
    <x v="2"/>
    <s v="445"/>
    <s v="TVA collectée 20% Débits"/>
    <n v="37"/>
    <s v="FA00000035"/>
    <s v="GITEM PONSARD Facture N° FA00000035"/>
    <x v="0"/>
    <n v="820.56"/>
  </r>
  <r>
    <s v="VE"/>
    <s v="Ventes"/>
    <d v="2020-06-19T00:00:00"/>
    <x v="2"/>
    <x v="0"/>
    <n v="44587"/>
    <x v="0"/>
    <x v="2"/>
    <s v="445"/>
    <s v="Taxes sur le chiffre d'affaires sur factures à établir"/>
    <n v="37"/>
    <s v="FA00000035"/>
    <s v="GITEM PONSARD Facture N° FA00000035"/>
    <x v="0"/>
    <n v="300"/>
  </r>
  <r>
    <s v="VE"/>
    <s v="Ventes"/>
    <d v="2020-06-19T00:00:00"/>
    <x v="2"/>
    <x v="0"/>
    <s v="411CONFORAMA541"/>
    <x v="0"/>
    <x v="12"/>
    <s v="411"/>
    <s v="CONFORAMA NANCY"/>
    <n v="39"/>
    <s v="FA00000036"/>
    <s v="CONFORAMA NANCY Facture N° FA00000036"/>
    <x v="427"/>
    <n v="0"/>
  </r>
  <r>
    <s v="VE"/>
    <s v="Ventes"/>
    <d v="2020-06-19T00:00:00"/>
    <x v="2"/>
    <x v="0"/>
    <n v="70713"/>
    <x v="5"/>
    <x v="29"/>
    <s v="707"/>
    <s v="Ventes Home cinéma - France"/>
    <n v="39"/>
    <s v="FA00000036"/>
    <s v="CONFORAMA NANCY Facture N° FA00000036"/>
    <x v="0"/>
    <n v="4010.16"/>
  </r>
  <r>
    <s v="VE"/>
    <s v="Ventes"/>
    <d v="2020-06-19T00:00:00"/>
    <x v="2"/>
    <x v="0"/>
    <n v="445711"/>
    <x v="0"/>
    <x v="2"/>
    <s v="445"/>
    <s v="TVA collectée 20% Débits"/>
    <n v="39"/>
    <s v="FA00000036"/>
    <s v="CONFORAMA NANCY Facture N° FA00000036"/>
    <x v="0"/>
    <n v="802.03"/>
  </r>
  <r>
    <s v="VE"/>
    <s v="Ventes"/>
    <d v="2020-06-21T00:00:00"/>
    <x v="2"/>
    <x v="0"/>
    <s v="411SARL"/>
    <x v="0"/>
    <x v="12"/>
    <s v="411"/>
    <s v="AUDIO DIDELITE"/>
    <n v="40"/>
    <s v="FA00000037"/>
    <s v="AUDIO DIDELITE Facture N° FA00000037"/>
    <x v="702"/>
    <n v="0"/>
  </r>
  <r>
    <s v="VE"/>
    <s v="Ventes"/>
    <d v="2020-06-21T00:00:00"/>
    <x v="2"/>
    <x v="0"/>
    <n v="70711"/>
    <x v="5"/>
    <x v="29"/>
    <s v="707"/>
    <s v="Ventes de téléviseurs - France"/>
    <n v="40"/>
    <s v="FA00000037"/>
    <s v="AUDIO DIDELITE Facture N° FA00000037"/>
    <x v="0"/>
    <n v="3010.14"/>
  </r>
  <r>
    <s v="VE"/>
    <s v="Ventes"/>
    <d v="2020-06-21T00:00:00"/>
    <x v="2"/>
    <x v="0"/>
    <n v="70713"/>
    <x v="5"/>
    <x v="29"/>
    <s v="707"/>
    <s v="Ventes Home cinéma - France"/>
    <n v="40"/>
    <s v="FA00000037"/>
    <s v="AUDIO DIDELITE Facture N° FA00000037"/>
    <x v="0"/>
    <n v="1146.24"/>
  </r>
  <r>
    <s v="VE"/>
    <s v="Ventes"/>
    <d v="2020-06-21T00:00:00"/>
    <x v="2"/>
    <x v="0"/>
    <n v="7085"/>
    <x v="5"/>
    <x v="29"/>
    <s v="708"/>
    <s v="Ports et frais accessoires facturés"/>
    <n v="40"/>
    <s v="FA00000037"/>
    <s v="AUDIO DIDELITE Facture N° FA00000037"/>
    <x v="0"/>
    <n v="158"/>
  </r>
  <r>
    <s v="VE"/>
    <s v="Ventes"/>
    <d v="2020-06-21T00:00:00"/>
    <x v="2"/>
    <x v="0"/>
    <n v="445711"/>
    <x v="0"/>
    <x v="2"/>
    <s v="445"/>
    <s v="TVA collectée 20% Débits"/>
    <n v="40"/>
    <s v="FA00000037"/>
    <s v="AUDIO DIDELITE Facture N° FA00000037"/>
    <x v="0"/>
    <n v="862.88"/>
  </r>
  <r>
    <s v="VE"/>
    <s v="Ventes"/>
    <d v="2020-06-21T00:00:00"/>
    <x v="2"/>
    <x v="0"/>
    <s v="411CORA551"/>
    <x v="0"/>
    <x v="12"/>
    <s v="411"/>
    <s v="CORA VERDUN"/>
    <n v="47"/>
    <s v="AV00000003"/>
    <s v="CORA VERDUN Avoir N° AV00000003"/>
    <x v="0"/>
    <n v="489.98"/>
  </r>
  <r>
    <s v="VE"/>
    <s v="Ventes"/>
    <d v="2020-06-21T00:00:00"/>
    <x v="2"/>
    <x v="0"/>
    <n v="70713"/>
    <x v="5"/>
    <x v="29"/>
    <s v="707"/>
    <s v="Ventes Home cinéma - France"/>
    <n v="47"/>
    <s v="AV00000003"/>
    <s v="CORA VERDUN Avoir N° AV00000003"/>
    <x v="1017"/>
    <n v="0"/>
  </r>
  <r>
    <s v="VE"/>
    <s v="Ventes"/>
    <d v="2020-06-21T00:00:00"/>
    <x v="2"/>
    <x v="0"/>
    <n v="445711"/>
    <x v="0"/>
    <x v="2"/>
    <s v="445"/>
    <s v="TVA collectée 20% Débits"/>
    <n v="47"/>
    <s v="AV00000003"/>
    <s v="CORA VERDUN Avoir N° AV00000003"/>
    <x v="1018"/>
    <n v="0"/>
  </r>
  <r>
    <s v="VE"/>
    <s v="Ventes"/>
    <d v="2020-06-23T00:00:00"/>
    <x v="2"/>
    <x v="0"/>
    <s v="411CONNEXION251"/>
    <x v="0"/>
    <x v="12"/>
    <s v="411"/>
    <s v="CONNEXION EXINCOURT"/>
    <n v="41"/>
    <s v="FA00000038"/>
    <s v="CONNEXION EXINCOURT Facture N° FA00000038"/>
    <x v="1019"/>
    <n v="0"/>
  </r>
  <r>
    <s v="VE"/>
    <s v="Ventes"/>
    <d v="2020-06-23T00:00:00"/>
    <x v="2"/>
    <x v="0"/>
    <n v="70713"/>
    <x v="5"/>
    <x v="29"/>
    <s v="707"/>
    <s v="Ventes Home cinéma - France"/>
    <n v="41"/>
    <s v="FA00000038"/>
    <s v="CONNEXION EXINCOURT Facture N° FA00000038"/>
    <x v="0"/>
    <n v="1146.24"/>
  </r>
  <r>
    <s v="VE"/>
    <s v="Ventes"/>
    <d v="2020-06-23T00:00:00"/>
    <x v="2"/>
    <x v="0"/>
    <n v="70711"/>
    <x v="5"/>
    <x v="29"/>
    <s v="707"/>
    <s v="Ventes de téléviseurs - France"/>
    <n v="41"/>
    <s v="FA00000038"/>
    <s v="CONNEXION EXINCOURT Facture N° FA00000038"/>
    <x v="0"/>
    <n v="3182.76"/>
  </r>
  <r>
    <s v="VE"/>
    <s v="Ventes"/>
    <d v="2020-06-23T00:00:00"/>
    <x v="2"/>
    <x v="0"/>
    <n v="7085"/>
    <x v="5"/>
    <x v="29"/>
    <s v="708"/>
    <s v="Ports et frais accessoires facturés"/>
    <n v="41"/>
    <s v="FA00000038"/>
    <s v="CONNEXION EXINCOURT Facture N° FA00000038"/>
    <x v="0"/>
    <n v="185"/>
  </r>
  <r>
    <s v="VE"/>
    <s v="Ventes"/>
    <d v="2020-06-23T00:00:00"/>
    <x v="2"/>
    <x v="0"/>
    <n v="445711"/>
    <x v="0"/>
    <x v="2"/>
    <s v="445"/>
    <s v="TVA collectée 20% Débits"/>
    <n v="41"/>
    <s v="FA00000038"/>
    <s v="CONNEXION EXINCOURT Facture N° FA00000038"/>
    <x v="0"/>
    <n v="902.8"/>
  </r>
  <r>
    <s v="VE"/>
    <s v="Ventes"/>
    <d v="2020-06-23T00:00:00"/>
    <x v="2"/>
    <x v="0"/>
    <s v="411CONNEXION671"/>
    <x v="0"/>
    <x v="12"/>
    <s v="411"/>
    <s v="CONNEXION STRASBOURG"/>
    <n v="42"/>
    <s v="FD00000003"/>
    <s v="CONNEXION STRASBOURG Facture d'acompte N° FD00000003"/>
    <x v="680"/>
    <n v="0"/>
  </r>
  <r>
    <s v="VE"/>
    <s v="Ventes"/>
    <d v="2020-06-23T00:00:00"/>
    <x v="2"/>
    <x v="0"/>
    <n v="44587"/>
    <x v="0"/>
    <x v="2"/>
    <s v="445"/>
    <s v="Taxes sur le chiffre d'affaires sur factures à établir"/>
    <n v="42"/>
    <s v="FD00000003"/>
    <s v="CONNEXION STRASBOURG Facture d'acompte N° FD00000003"/>
    <x v="50"/>
    <n v="0"/>
  </r>
  <r>
    <s v="VE"/>
    <s v="Ventes"/>
    <d v="2020-06-23T00:00:00"/>
    <x v="2"/>
    <x v="0"/>
    <n v="4191"/>
    <x v="0"/>
    <x v="12"/>
    <s v="419"/>
    <s v="Clients - Avances et acomptes reçus sur commandes"/>
    <n v="42"/>
    <s v="FD00000003"/>
    <s v="CONNEXION STRASBOURG Facture d'acompte N° FD00000003"/>
    <x v="0"/>
    <n v="5400"/>
  </r>
  <r>
    <s v="VE"/>
    <s v="Ventes"/>
    <d v="2020-06-23T00:00:00"/>
    <x v="2"/>
    <x v="0"/>
    <n v="445711"/>
    <x v="0"/>
    <x v="2"/>
    <s v="445"/>
    <s v="TVA collectée 20% Débits"/>
    <n v="42"/>
    <s v="FD00000003"/>
    <s v="CONNEXION STRASBOURG Facture d'acompte N° FD00000003"/>
    <x v="0"/>
    <n v="900"/>
  </r>
  <r>
    <s v="VE"/>
    <s v="Ventes"/>
    <d v="2020-06-25T00:00:00"/>
    <x v="2"/>
    <x v="0"/>
    <s v="411CONNEXION671"/>
    <x v="0"/>
    <x v="12"/>
    <s v="411"/>
    <s v="CONNEXION STRASBOURG"/>
    <n v="43"/>
    <s v="FA00000039"/>
    <s v="CONNEXION STRASBOURG Facture N° FA00000039"/>
    <x v="400"/>
    <n v="0"/>
  </r>
  <r>
    <s v="VE"/>
    <s v="Ventes"/>
    <d v="2020-06-25T00:00:00"/>
    <x v="2"/>
    <x v="0"/>
    <n v="4191"/>
    <x v="0"/>
    <x v="12"/>
    <s v="419"/>
    <s v="Clients - Avances et acomptes reçus sur commandes"/>
    <n v="43"/>
    <s v="FA00000039"/>
    <s v="CONNEXION STRASBOURG Facture N° FA00000039"/>
    <x v="680"/>
    <n v="0"/>
  </r>
  <r>
    <s v="VE"/>
    <s v="Ventes"/>
    <d v="2020-06-25T00:00:00"/>
    <x v="2"/>
    <x v="0"/>
    <n v="70711"/>
    <x v="5"/>
    <x v="29"/>
    <s v="707"/>
    <s v="Ventes de téléviseurs - France"/>
    <n v="43"/>
    <s v="FA00000039"/>
    <s v="CONNEXION STRASBOURG Facture N° FA00000039"/>
    <x v="0"/>
    <n v="18131.400000000001"/>
  </r>
  <r>
    <s v="VE"/>
    <s v="Ventes"/>
    <d v="2020-06-25T00:00:00"/>
    <x v="2"/>
    <x v="0"/>
    <n v="7085"/>
    <x v="5"/>
    <x v="29"/>
    <s v="708"/>
    <s v="Ports et frais accessoires facturés"/>
    <n v="43"/>
    <s v="FA00000039"/>
    <s v="CONNEXION STRASBOURG Facture N° FA00000039"/>
    <x v="0"/>
    <n v="206"/>
  </r>
  <r>
    <s v="VE"/>
    <s v="Ventes"/>
    <d v="2020-06-25T00:00:00"/>
    <x v="2"/>
    <x v="0"/>
    <n v="445711"/>
    <x v="0"/>
    <x v="2"/>
    <s v="445"/>
    <s v="TVA collectée 20% Débits"/>
    <n v="43"/>
    <s v="FA00000039"/>
    <s v="CONNEXION STRASBOURG Facture N° FA00000039"/>
    <x v="0"/>
    <n v="2767.48"/>
  </r>
  <r>
    <s v="VE"/>
    <s v="Ventes"/>
    <d v="2020-06-25T00:00:00"/>
    <x v="2"/>
    <x v="0"/>
    <n v="44587"/>
    <x v="0"/>
    <x v="2"/>
    <s v="445"/>
    <s v="Taxes sur le chiffre d'affaires sur factures à établir"/>
    <n v="43"/>
    <s v="FA00000039"/>
    <s v="CONNEXION STRASBOURG Facture N° FA00000039"/>
    <x v="0"/>
    <n v="900"/>
  </r>
  <r>
    <s v="VE"/>
    <s v="Ventes"/>
    <d v="2020-06-25T00:00:00"/>
    <x v="2"/>
    <x v="0"/>
    <s v="411CONNEXION541"/>
    <x v="0"/>
    <x v="12"/>
    <s v="411"/>
    <s v="CONNEXION PONT A MOUSSON"/>
    <n v="44"/>
    <s v="FA00000040"/>
    <s v="CONNEXION PONT A MOUSSON Facture N° FA00000040"/>
    <x v="1020"/>
    <n v="0"/>
  </r>
  <r>
    <s v="VE"/>
    <s v="Ventes"/>
    <d v="2020-06-25T00:00:00"/>
    <x v="2"/>
    <x v="0"/>
    <n v="70711"/>
    <x v="5"/>
    <x v="29"/>
    <s v="707"/>
    <s v="Ventes de téléviseurs - France"/>
    <n v="44"/>
    <s v="FA00000040"/>
    <s v="CONNEXION PONT A MOUSSON Facture N° FA00000040"/>
    <x v="0"/>
    <n v="16512.3"/>
  </r>
  <r>
    <s v="VE"/>
    <s v="Ventes"/>
    <d v="2020-06-25T00:00:00"/>
    <x v="2"/>
    <x v="0"/>
    <n v="70713"/>
    <x v="5"/>
    <x v="29"/>
    <s v="707"/>
    <s v="Ventes Home cinéma - France"/>
    <n v="44"/>
    <s v="FA00000040"/>
    <s v="CONNEXION PONT A MOUSSON Facture N° FA00000040"/>
    <x v="0"/>
    <n v="1396.8"/>
  </r>
  <r>
    <s v="VE"/>
    <s v="Ventes"/>
    <d v="2020-06-25T00:00:00"/>
    <x v="2"/>
    <x v="0"/>
    <n v="445711"/>
    <x v="0"/>
    <x v="2"/>
    <s v="445"/>
    <s v="TVA collectée 20% Débits"/>
    <n v="44"/>
    <s v="FA00000040"/>
    <s v="CONNEXION PONT A MOUSSON Facture N° FA00000040"/>
    <x v="0"/>
    <n v="3581.82"/>
  </r>
  <r>
    <s v="VE"/>
    <s v="Ventes"/>
    <d v="2020-06-26T00:00:00"/>
    <x v="2"/>
    <x v="0"/>
    <s v="411CORA671"/>
    <x v="0"/>
    <x v="12"/>
    <s v="411"/>
    <s v="CORA STRASBOURG"/>
    <n v="48"/>
    <s v="FA00000041"/>
    <s v="CORA STRASBOURG Facture N° FA00000041"/>
    <x v="410"/>
    <n v="0"/>
  </r>
  <r>
    <s v="VE"/>
    <s v="Ventes"/>
    <d v="2020-06-26T00:00:00"/>
    <x v="2"/>
    <x v="0"/>
    <n v="70711"/>
    <x v="5"/>
    <x v="29"/>
    <s v="707"/>
    <s v="Ventes de téléviseurs - France"/>
    <n v="48"/>
    <s v="FA00000041"/>
    <s v="CORA STRASBOURG Facture N° FA00000041"/>
    <x v="0"/>
    <n v="25187.01"/>
  </r>
  <r>
    <s v="VE"/>
    <s v="Ventes"/>
    <d v="2020-06-26T00:00:00"/>
    <x v="2"/>
    <x v="0"/>
    <n v="445711"/>
    <x v="0"/>
    <x v="2"/>
    <s v="445"/>
    <s v="TVA collectée 20% Débits"/>
    <n v="48"/>
    <s v="FA00000041"/>
    <s v="CORA STRASBOURG Facture N° FA00000041"/>
    <x v="0"/>
    <n v="5037.3999999999996"/>
  </r>
  <r>
    <s v="VE"/>
    <s v="Ventes"/>
    <d v="2020-06-28T00:00:00"/>
    <x v="2"/>
    <x v="0"/>
    <s v="411CORA683"/>
    <x v="0"/>
    <x v="12"/>
    <s v="411"/>
    <s v="CORA WITTENHEIM"/>
    <n v="49"/>
    <s v="FA00000042"/>
    <s v="CORA WITTENHEIM Facture N° FA00000042"/>
    <x v="406"/>
    <n v="0"/>
  </r>
  <r>
    <s v="VE"/>
    <s v="Ventes"/>
    <d v="2020-06-28T00:00:00"/>
    <x v="2"/>
    <x v="0"/>
    <n v="70711"/>
    <x v="5"/>
    <x v="29"/>
    <s v="707"/>
    <s v="Ventes de téléviseurs - France"/>
    <n v="49"/>
    <s v="FA00000042"/>
    <s v="CORA WITTENHEIM Facture N° FA00000042"/>
    <x v="0"/>
    <n v="39818.239999999998"/>
  </r>
  <r>
    <s v="VE"/>
    <s v="Ventes"/>
    <d v="2020-06-28T00:00:00"/>
    <x v="2"/>
    <x v="0"/>
    <n v="445711"/>
    <x v="0"/>
    <x v="2"/>
    <s v="445"/>
    <s v="TVA collectée 20% Débits"/>
    <n v="49"/>
    <s v="FA00000042"/>
    <s v="CORA WITTENHEIM Facture N° FA00000042"/>
    <x v="0"/>
    <n v="7963.65"/>
  </r>
  <r>
    <s v="VE"/>
    <s v="Ventes"/>
    <d v="2020-06-30T00:00:00"/>
    <x v="2"/>
    <x v="0"/>
    <s v="411CONFORAMA701"/>
    <x v="0"/>
    <x v="12"/>
    <s v="411"/>
    <s v="CONFORAMA VESOUL"/>
    <n v="50"/>
    <s v="FA00000043"/>
    <s v="CONFORAMA VESOUL Facture N° FA00000043"/>
    <x v="1021"/>
    <n v="0"/>
  </r>
  <r>
    <s v="VE"/>
    <s v="Ventes"/>
    <d v="2020-06-30T00:00:00"/>
    <x v="2"/>
    <x v="0"/>
    <n v="70711"/>
    <x v="5"/>
    <x v="29"/>
    <s v="707"/>
    <s v="Ventes de téléviseurs - France"/>
    <n v="50"/>
    <s v="FA00000043"/>
    <s v="CONFORAMA VESOUL Facture N° FA00000043"/>
    <x v="0"/>
    <n v="4225.76"/>
  </r>
  <r>
    <s v="VE"/>
    <s v="Ventes"/>
    <d v="2020-06-30T00:00:00"/>
    <x v="2"/>
    <x v="0"/>
    <n v="70713"/>
    <x v="5"/>
    <x v="29"/>
    <s v="707"/>
    <s v="Ventes Home cinéma - France"/>
    <n v="50"/>
    <s v="FA00000043"/>
    <s v="CONFORAMA VESOUL Facture N° FA00000043"/>
    <x v="0"/>
    <n v="6129.29"/>
  </r>
  <r>
    <s v="VE"/>
    <s v="Ventes"/>
    <d v="2020-06-30T00:00:00"/>
    <x v="2"/>
    <x v="0"/>
    <n v="445711"/>
    <x v="0"/>
    <x v="2"/>
    <s v="445"/>
    <s v="TVA collectée 20% Débits"/>
    <n v="50"/>
    <s v="FA00000043"/>
    <s v="CONFORAMA VESOUL Facture N° FA00000043"/>
    <x v="0"/>
    <n v="2071.0100000000002"/>
  </r>
  <r>
    <s v="VE"/>
    <s v="Ventes"/>
    <d v="2020-06-30T00:00:00"/>
    <x v="2"/>
    <x v="0"/>
    <s v="411CONRADAUD"/>
    <x v="0"/>
    <x v="12"/>
    <s v="411"/>
    <s v="CONRAD AUDIOVISUEL"/>
    <n v="51"/>
    <s v="FA00000044"/>
    <s v="CONRAD AUDIOVISUEL Facture N° FA00000044"/>
    <x v="771"/>
    <n v="0"/>
  </r>
  <r>
    <s v="VE"/>
    <s v="Ventes"/>
    <d v="2020-06-30T00:00:00"/>
    <x v="2"/>
    <x v="0"/>
    <n v="70732"/>
    <x v="5"/>
    <x v="29"/>
    <s v="707"/>
    <s v="Ventes d'accessoires TV - Export"/>
    <n v="51"/>
    <s v="FA00000044"/>
    <s v="CONRAD AUDIOVISUEL Facture N° FA00000044"/>
    <x v="0"/>
    <n v="18102"/>
  </r>
  <r>
    <s v="VE"/>
    <s v="Ventes"/>
    <d v="2020-07-01T00:00:00"/>
    <x v="3"/>
    <x v="0"/>
    <s v="411CANALRTH"/>
    <x v="0"/>
    <x v="12"/>
    <s v="411"/>
    <s v="CANAL RTH"/>
    <n v="52"/>
    <s v="FA00000045"/>
    <s v="CANAL RTH Facture N° FA00000045"/>
    <x v="707"/>
    <n v="0"/>
  </r>
  <r>
    <s v="VE"/>
    <s v="Ventes"/>
    <d v="2020-07-01T00:00:00"/>
    <x v="3"/>
    <x v="0"/>
    <n v="70713"/>
    <x v="5"/>
    <x v="29"/>
    <s v="707"/>
    <s v="Ventes Home cinéma - France"/>
    <n v="52"/>
    <s v="FA00000045"/>
    <s v="CANAL RTH Facture N° FA00000045"/>
    <x v="0"/>
    <n v="1199.52"/>
  </r>
  <r>
    <s v="VE"/>
    <s v="Ventes"/>
    <d v="2020-07-01T00:00:00"/>
    <x v="3"/>
    <x v="0"/>
    <n v="70711"/>
    <x v="5"/>
    <x v="29"/>
    <s v="707"/>
    <s v="Ventes de téléviseurs - France"/>
    <n v="52"/>
    <s v="FA00000045"/>
    <s v="CANAL RTH Facture N° FA00000045"/>
    <x v="0"/>
    <n v="346.5"/>
  </r>
  <r>
    <s v="VE"/>
    <s v="Ventes"/>
    <d v="2020-07-01T00:00:00"/>
    <x v="3"/>
    <x v="0"/>
    <n v="445711"/>
    <x v="0"/>
    <x v="2"/>
    <s v="445"/>
    <s v="TVA collectée 20% Débits"/>
    <n v="52"/>
    <s v="FA00000045"/>
    <s v="CANAL RTH Facture N° FA00000045"/>
    <x v="0"/>
    <n v="309.2"/>
  </r>
  <r>
    <s v="VE"/>
    <s v="Ventes"/>
    <d v="2020-07-04T00:00:00"/>
    <x v="3"/>
    <x v="0"/>
    <s v="411AUCHAN"/>
    <x v="0"/>
    <x v="12"/>
    <s v="411"/>
    <s v="AUCHAN CENTRALE D'ACHAT REGION EST"/>
    <n v="53"/>
    <s v="FA00000046"/>
    <s v="AUCHAN CENTRALE D'ACHAT REGION EST Facture N° FA00000046"/>
    <x v="1022"/>
    <n v="0"/>
  </r>
  <r>
    <s v="VE"/>
    <s v="Ventes"/>
    <d v="2020-07-04T00:00:00"/>
    <x v="3"/>
    <x v="0"/>
    <n v="70713"/>
    <x v="5"/>
    <x v="29"/>
    <s v="707"/>
    <s v="Ventes Home cinéma - France"/>
    <n v="53"/>
    <s v="FA00000046"/>
    <s v="AUCHAN CENTRALE D'ACHAT REGION EST Facture N° FA00000046"/>
    <x v="0"/>
    <n v="3799.84"/>
  </r>
  <r>
    <s v="VE"/>
    <s v="Ventes"/>
    <d v="2020-07-04T00:00:00"/>
    <x v="3"/>
    <x v="0"/>
    <n v="70711"/>
    <x v="5"/>
    <x v="29"/>
    <s v="707"/>
    <s v="Ventes de téléviseurs - France"/>
    <n v="53"/>
    <s v="FA00000046"/>
    <s v="AUCHAN CENTRALE D'ACHAT REGION EST Facture N° FA00000046"/>
    <x v="0"/>
    <n v="28605.22"/>
  </r>
  <r>
    <s v="VE"/>
    <s v="Ventes"/>
    <d v="2020-07-04T00:00:00"/>
    <x v="3"/>
    <x v="0"/>
    <n v="445711"/>
    <x v="0"/>
    <x v="2"/>
    <s v="445"/>
    <s v="TVA collectée 20% Débits"/>
    <n v="53"/>
    <s v="FA00000046"/>
    <s v="AUCHAN CENTRALE D'ACHAT REGION EST Facture N° FA00000046"/>
    <x v="0"/>
    <n v="6481.01"/>
  </r>
  <r>
    <s v="VE"/>
    <s v="Ventes"/>
    <d v="2020-07-06T00:00:00"/>
    <x v="3"/>
    <x v="0"/>
    <s v="411CONNEXION672"/>
    <x v="0"/>
    <x v="12"/>
    <s v="411"/>
    <s v="CONNEXION SELESTAT"/>
    <n v="54"/>
    <s v="FA00000047"/>
    <s v="CONNEXION SELESTAT Facture N° FA00000047"/>
    <x v="1023"/>
    <n v="0"/>
  </r>
  <r>
    <s v="VE"/>
    <s v="Ventes"/>
    <d v="2020-07-06T00:00:00"/>
    <x v="3"/>
    <x v="0"/>
    <n v="70711"/>
    <x v="5"/>
    <x v="29"/>
    <s v="707"/>
    <s v="Ventes de téléviseurs - France"/>
    <n v="54"/>
    <s v="FA00000047"/>
    <s v="CONNEXION SELESTAT Facture N° FA00000047"/>
    <x v="0"/>
    <n v="22226.400000000001"/>
  </r>
  <r>
    <s v="VE"/>
    <s v="Ventes"/>
    <d v="2020-07-06T00:00:00"/>
    <x v="3"/>
    <x v="0"/>
    <n v="7085"/>
    <x v="5"/>
    <x v="29"/>
    <s v="708"/>
    <s v="Ports et frais accessoires facturés"/>
    <n v="54"/>
    <s v="FA00000047"/>
    <s v="CONNEXION SELESTAT Facture N° FA00000047"/>
    <x v="0"/>
    <n v="265"/>
  </r>
  <r>
    <s v="VE"/>
    <s v="Ventes"/>
    <d v="2020-07-06T00:00:00"/>
    <x v="3"/>
    <x v="0"/>
    <n v="445711"/>
    <x v="0"/>
    <x v="2"/>
    <s v="445"/>
    <s v="TVA collectée 20% Débits"/>
    <n v="54"/>
    <s v="FA00000047"/>
    <s v="CONNEXION SELESTAT Facture N° FA00000047"/>
    <x v="0"/>
    <n v="4498.28"/>
  </r>
  <r>
    <s v="VE"/>
    <s v="Ventes"/>
    <d v="2020-07-07T00:00:00"/>
    <x v="3"/>
    <x v="0"/>
    <s v="411COLAS"/>
    <x v="0"/>
    <x v="12"/>
    <s v="411"/>
    <s v="COLAS ELECTRICITE SERVICES"/>
    <n v="55"/>
    <s v="FA00000048"/>
    <s v="COLAS ELECTRICITE SERVICES Facture N° FA00000048"/>
    <x v="1024"/>
    <n v="0"/>
  </r>
  <r>
    <s v="VE"/>
    <s v="Ventes"/>
    <d v="2020-07-07T00:00:00"/>
    <x v="3"/>
    <x v="0"/>
    <n v="70711"/>
    <x v="5"/>
    <x v="29"/>
    <s v="707"/>
    <s v="Ventes de téléviseurs - France"/>
    <n v="55"/>
    <s v="FA00000048"/>
    <s v="COLAS ELECTRICITE SERVICES Facture N° FA00000048"/>
    <x v="0"/>
    <n v="11730.6"/>
  </r>
  <r>
    <s v="VE"/>
    <s v="Ventes"/>
    <d v="2020-07-07T00:00:00"/>
    <x v="3"/>
    <x v="0"/>
    <n v="7085"/>
    <x v="5"/>
    <x v="29"/>
    <s v="708"/>
    <s v="Ports et frais accessoires facturés"/>
    <n v="55"/>
    <s v="FA00000048"/>
    <s v="COLAS ELECTRICITE SERVICES Facture N° FA00000048"/>
    <x v="0"/>
    <n v="180"/>
  </r>
  <r>
    <s v="VE"/>
    <s v="Ventes"/>
    <d v="2020-07-07T00:00:00"/>
    <x v="3"/>
    <x v="0"/>
    <n v="445711"/>
    <x v="0"/>
    <x v="2"/>
    <s v="445"/>
    <s v="TVA collectée 20% Débits"/>
    <n v="55"/>
    <s v="FA00000048"/>
    <s v="COLAS ELECTRICITE SERVICES Facture N° FA00000048"/>
    <x v="0"/>
    <n v="2382.12"/>
  </r>
  <r>
    <s v="VE"/>
    <s v="Ventes"/>
    <d v="2020-07-10T00:00:00"/>
    <x v="3"/>
    <x v="0"/>
    <s v="411COLAS"/>
    <x v="0"/>
    <x v="12"/>
    <s v="411"/>
    <s v="COLAS ELECTRICITE SERVICES"/>
    <n v="56"/>
    <s v="FA00000049"/>
    <s v="COLAS ELECTRICITE SERVICES Facture N° FA00000049"/>
    <x v="1025"/>
    <n v="0"/>
  </r>
  <r>
    <s v="VE"/>
    <s v="Ventes"/>
    <d v="2020-07-10T00:00:00"/>
    <x v="3"/>
    <x v="0"/>
    <n v="70713"/>
    <x v="5"/>
    <x v="29"/>
    <s v="707"/>
    <s v="Ventes Home cinéma - France"/>
    <n v="56"/>
    <s v="FA00000049"/>
    <s v="COLAS ELECTRICITE SERVICES Facture N° FA00000049"/>
    <x v="0"/>
    <n v="2321.04"/>
  </r>
  <r>
    <s v="VE"/>
    <s v="Ventes"/>
    <d v="2020-07-10T00:00:00"/>
    <x v="3"/>
    <x v="0"/>
    <n v="70716"/>
    <x v="5"/>
    <x v="29"/>
    <s v="707"/>
    <s v="Ventes de vidéo projecteurs - France"/>
    <n v="56"/>
    <s v="FA00000049"/>
    <s v="COLAS ELECTRICITE SERVICES Facture N° FA00000049"/>
    <x v="0"/>
    <n v="1152.97"/>
  </r>
  <r>
    <s v="VE"/>
    <s v="Ventes"/>
    <d v="2020-07-10T00:00:00"/>
    <x v="3"/>
    <x v="0"/>
    <n v="70711"/>
    <x v="5"/>
    <x v="29"/>
    <s v="707"/>
    <s v="Ventes de téléviseurs - France"/>
    <n v="56"/>
    <s v="FA00000049"/>
    <s v="COLAS ELECTRICITE SERVICES Facture N° FA00000049"/>
    <x v="0"/>
    <n v="1420.44"/>
  </r>
  <r>
    <s v="VE"/>
    <s v="Ventes"/>
    <d v="2020-07-10T00:00:00"/>
    <x v="3"/>
    <x v="0"/>
    <n v="445711"/>
    <x v="0"/>
    <x v="2"/>
    <s v="445"/>
    <s v="TVA collectée 20% Débits"/>
    <n v="56"/>
    <s v="FA00000049"/>
    <s v="COLAS ELECTRICITE SERVICES Facture N° FA00000049"/>
    <x v="0"/>
    <n v="978.89"/>
  </r>
  <r>
    <s v="VE"/>
    <s v="Ventes"/>
    <d v="2020-07-10T00:00:00"/>
    <x v="3"/>
    <x v="0"/>
    <s v="411BERLIOZAC"/>
    <x v="0"/>
    <x v="12"/>
    <s v="411"/>
    <s v="BERLIOZ AUDIO CONSEIL"/>
    <n v="57"/>
    <s v="FA00000050"/>
    <s v="BERLIOZ AUDIO CONSEIL Facture N° FA00000050"/>
    <x v="418"/>
    <n v="0"/>
  </r>
  <r>
    <s v="VE"/>
    <s v="Ventes"/>
    <d v="2020-07-10T00:00:00"/>
    <x v="3"/>
    <x v="0"/>
    <n v="70713"/>
    <x v="5"/>
    <x v="29"/>
    <s v="707"/>
    <s v="Ventes Home cinéma - France"/>
    <n v="57"/>
    <s v="FA00000050"/>
    <s v="BERLIOZ AUDIO CONSEIL Facture N° FA00000050"/>
    <x v="0"/>
    <n v="3895.2"/>
  </r>
  <r>
    <s v="VE"/>
    <s v="Ventes"/>
    <d v="2020-07-10T00:00:00"/>
    <x v="3"/>
    <x v="0"/>
    <n v="70711"/>
    <x v="5"/>
    <x v="29"/>
    <s v="707"/>
    <s v="Ventes de téléviseurs - France"/>
    <n v="57"/>
    <s v="FA00000050"/>
    <s v="BERLIOZ AUDIO CONSEIL Facture N° FA00000050"/>
    <x v="0"/>
    <n v="5617.08"/>
  </r>
  <r>
    <s v="VE"/>
    <s v="Ventes"/>
    <d v="2020-07-10T00:00:00"/>
    <x v="3"/>
    <x v="0"/>
    <n v="445711"/>
    <x v="0"/>
    <x v="2"/>
    <s v="445"/>
    <s v="TVA collectée 20% Débits"/>
    <n v="57"/>
    <s v="FA00000050"/>
    <s v="BERLIOZ AUDIO CONSEIL Facture N° FA00000050"/>
    <x v="0"/>
    <n v="1902.46"/>
  </r>
  <r>
    <s v="VE"/>
    <s v="Ventes"/>
    <d v="2020-07-11T00:00:00"/>
    <x v="3"/>
    <x v="0"/>
    <s v="411AUCHAN"/>
    <x v="0"/>
    <x v="12"/>
    <s v="411"/>
    <s v="AUCHAN CENTRALE D'ACHAT REGION EST"/>
    <n v="58"/>
    <s v="AV00000004"/>
    <s v="AUCHAN CENTRALE D'ACHAT REGION EST Avoir N° AV00000004"/>
    <x v="0"/>
    <n v="473.28"/>
  </r>
  <r>
    <s v="VE"/>
    <s v="Ventes"/>
    <d v="2020-07-11T00:00:00"/>
    <x v="3"/>
    <x v="0"/>
    <n v="70713"/>
    <x v="5"/>
    <x v="29"/>
    <s v="707"/>
    <s v="Ventes Home cinéma - France"/>
    <n v="58"/>
    <s v="AV00000004"/>
    <s v="AUCHAN CENTRALE D'ACHAT REGION EST Avoir N° AV00000004"/>
    <x v="1026"/>
    <n v="0"/>
  </r>
  <r>
    <s v="VE"/>
    <s v="Ventes"/>
    <d v="2020-07-11T00:00:00"/>
    <x v="3"/>
    <x v="0"/>
    <n v="445711"/>
    <x v="0"/>
    <x v="2"/>
    <s v="445"/>
    <s v="TVA collectée 20% Débits"/>
    <n v="58"/>
    <s v="AV00000004"/>
    <s v="AUCHAN CENTRALE D'ACHAT REGION EST Avoir N° AV00000004"/>
    <x v="1027"/>
    <n v="0"/>
  </r>
  <r>
    <s v="VE"/>
    <s v="Ventes"/>
    <d v="2020-07-13T00:00:00"/>
    <x v="3"/>
    <x v="0"/>
    <s v="411DIGITALGR"/>
    <x v="0"/>
    <x v="12"/>
    <s v="411"/>
    <s v="DIGITAL GROUPE REYMANN"/>
    <n v="59"/>
    <s v="FA00000051"/>
    <s v="DIGITAL GROUPE REYMANN Facture N° FA00000051"/>
    <x v="786"/>
    <n v="0"/>
  </r>
  <r>
    <s v="VE"/>
    <s v="Ventes"/>
    <d v="2020-07-13T00:00:00"/>
    <x v="3"/>
    <x v="0"/>
    <n v="70713"/>
    <x v="5"/>
    <x v="29"/>
    <s v="707"/>
    <s v="Ventes Home cinéma - France"/>
    <n v="59"/>
    <s v="FA00000051"/>
    <s v="DIGITAL GROUPE REYMANN Facture N° FA00000051"/>
    <x v="0"/>
    <n v="4269.6000000000004"/>
  </r>
  <r>
    <s v="VE"/>
    <s v="Ventes"/>
    <d v="2020-07-13T00:00:00"/>
    <x v="3"/>
    <x v="0"/>
    <n v="445711"/>
    <x v="0"/>
    <x v="2"/>
    <s v="445"/>
    <s v="TVA collectée 20% Débits"/>
    <n v="59"/>
    <s v="FA00000051"/>
    <s v="DIGITAL GROUPE REYMANN Facture N° FA00000051"/>
    <x v="0"/>
    <n v="853.92"/>
  </r>
  <r>
    <s v="VE"/>
    <s v="Ventes"/>
    <d v="2020-07-13T00:00:00"/>
    <x v="3"/>
    <x v="0"/>
    <s v="411JEFFERSON"/>
    <x v="0"/>
    <x v="12"/>
    <s v="411"/>
    <s v="JEFFERSON TV VIDEO"/>
    <n v="60"/>
    <s v="FA00000052"/>
    <s v="JEFFERSON TV VIDEO Facture N° FA00000052"/>
    <x v="705"/>
    <n v="0"/>
  </r>
  <r>
    <s v="VE"/>
    <s v="Ventes"/>
    <d v="2020-07-13T00:00:00"/>
    <x v="3"/>
    <x v="0"/>
    <n v="4191"/>
    <x v="0"/>
    <x v="12"/>
    <s v="419"/>
    <s v="Clients - Avances et acomptes reçus sur commandes"/>
    <n v="60"/>
    <s v="FA00000052"/>
    <s v="JEFFERSON TV VIDEO Facture N° FA00000052"/>
    <x v="693"/>
    <n v="0"/>
  </r>
  <r>
    <s v="VE"/>
    <s v="Ventes"/>
    <d v="2020-07-13T00:00:00"/>
    <x v="3"/>
    <x v="0"/>
    <n v="70713"/>
    <x v="5"/>
    <x v="29"/>
    <s v="707"/>
    <s v="Ventes Home cinéma - France"/>
    <n v="60"/>
    <s v="FA00000052"/>
    <s v="JEFFERSON TV VIDEO Facture N° FA00000052"/>
    <x v="0"/>
    <n v="10111.86"/>
  </r>
  <r>
    <s v="VE"/>
    <s v="Ventes"/>
    <d v="2020-07-13T00:00:00"/>
    <x v="3"/>
    <x v="0"/>
    <n v="445711"/>
    <x v="0"/>
    <x v="2"/>
    <s v="445"/>
    <s v="TVA collectée 20% Débits"/>
    <n v="60"/>
    <s v="FA00000052"/>
    <s v="JEFFERSON TV VIDEO Facture N° FA00000052"/>
    <x v="0"/>
    <n v="1022.37"/>
  </r>
  <r>
    <s v="VE"/>
    <s v="Ventes"/>
    <d v="2020-07-13T00:00:00"/>
    <x v="3"/>
    <x v="0"/>
    <n v="44587"/>
    <x v="0"/>
    <x v="2"/>
    <s v="445"/>
    <s v="Taxes sur le chiffre d'affaires sur factures à établir"/>
    <n v="60"/>
    <s v="FA00000052"/>
    <s v="JEFFERSON TV VIDEO Facture N° FA00000052"/>
    <x v="0"/>
    <n v="1000"/>
  </r>
  <r>
    <s v="VE"/>
    <s v="Ventes"/>
    <d v="2020-07-13T00:00:00"/>
    <x v="3"/>
    <x v="0"/>
    <s v="411JEFFERSON"/>
    <x v="0"/>
    <x v="12"/>
    <s v="411"/>
    <s v="JEFFERSON TV VIDEO"/>
    <n v="61"/>
    <s v="FD00000004"/>
    <s v="JEFFERSON TV VIDEO Facture d'acompte N° FD00000004"/>
    <x v="693"/>
    <n v="0"/>
  </r>
  <r>
    <s v="VE"/>
    <s v="Ventes"/>
    <d v="2020-07-13T00:00:00"/>
    <x v="3"/>
    <x v="0"/>
    <n v="44587"/>
    <x v="0"/>
    <x v="2"/>
    <s v="445"/>
    <s v="Taxes sur le chiffre d'affaires sur factures à établir"/>
    <n v="61"/>
    <s v="FD00000004"/>
    <s v="JEFFERSON TV VIDEO Facture d'acompte N° FD00000004"/>
    <x v="343"/>
    <n v="0"/>
  </r>
  <r>
    <s v="VE"/>
    <s v="Ventes"/>
    <d v="2020-07-13T00:00:00"/>
    <x v="3"/>
    <x v="0"/>
    <n v="4191"/>
    <x v="0"/>
    <x v="12"/>
    <s v="419"/>
    <s v="Clients - Avances et acomptes reçus sur commandes"/>
    <n v="61"/>
    <s v="FD00000004"/>
    <s v="JEFFERSON TV VIDEO Facture d'acompte N° FD00000004"/>
    <x v="0"/>
    <n v="6000"/>
  </r>
  <r>
    <s v="VE"/>
    <s v="Ventes"/>
    <d v="2020-07-13T00:00:00"/>
    <x v="3"/>
    <x v="0"/>
    <n v="445711"/>
    <x v="0"/>
    <x v="2"/>
    <s v="445"/>
    <s v="TVA collectée 20% Débits"/>
    <n v="61"/>
    <s v="FD00000004"/>
    <s v="JEFFERSON TV VIDEO Facture d'acompte N° FD00000004"/>
    <x v="0"/>
    <n v="1000"/>
  </r>
  <r>
    <s v="VE"/>
    <s v="Ventes"/>
    <d v="2020-07-15T00:00:00"/>
    <x v="3"/>
    <x v="0"/>
    <s v="411CONFORAMA682"/>
    <x v="0"/>
    <x v="12"/>
    <s v="411"/>
    <s v="CONFORAMA COLMAR"/>
    <n v="62"/>
    <s v="FA00000053"/>
    <s v="CONFORAMA COLMAR Facture N° FA00000053"/>
    <x v="1028"/>
    <n v="0"/>
  </r>
  <r>
    <s v="VE"/>
    <s v="Ventes"/>
    <d v="2020-07-15T00:00:00"/>
    <x v="3"/>
    <x v="0"/>
    <n v="70713"/>
    <x v="5"/>
    <x v="29"/>
    <s v="707"/>
    <s v="Ventes Home cinéma - France"/>
    <n v="62"/>
    <s v="FA00000053"/>
    <s v="CONFORAMA COLMAR Facture N° FA00000053"/>
    <x v="0"/>
    <n v="7889.02"/>
  </r>
  <r>
    <s v="VE"/>
    <s v="Ventes"/>
    <d v="2020-07-15T00:00:00"/>
    <x v="3"/>
    <x v="0"/>
    <n v="70711"/>
    <x v="5"/>
    <x v="29"/>
    <s v="707"/>
    <s v="Ventes de téléviseurs - France"/>
    <n v="62"/>
    <s v="FA00000053"/>
    <s v="CONFORAMA COLMAR Facture N° FA00000053"/>
    <x v="0"/>
    <n v="1897.28"/>
  </r>
  <r>
    <s v="VE"/>
    <s v="Ventes"/>
    <d v="2020-07-15T00:00:00"/>
    <x v="3"/>
    <x v="0"/>
    <n v="445711"/>
    <x v="0"/>
    <x v="2"/>
    <s v="445"/>
    <s v="TVA collectée 20% Débits"/>
    <n v="62"/>
    <s v="FA00000053"/>
    <s v="CONFORAMA COLMAR Facture N° FA00000053"/>
    <x v="0"/>
    <n v="1957.26"/>
  </r>
  <r>
    <s v="VE"/>
    <s v="Ventes"/>
    <d v="2020-07-18T00:00:00"/>
    <x v="3"/>
    <x v="0"/>
    <s v="411LANTIER"/>
    <x v="0"/>
    <x v="12"/>
    <s v="411"/>
    <s v="LANTIER ELECTROMENAGER"/>
    <n v="63"/>
    <s v="FA00000054"/>
    <s v="LANTIER ELECTROMENAGER Facture N° FA00000054"/>
    <x v="975"/>
    <n v="0"/>
  </r>
  <r>
    <s v="VE"/>
    <s v="Ventes"/>
    <d v="2020-07-18T00:00:00"/>
    <x v="3"/>
    <x v="0"/>
    <n v="70711"/>
    <x v="5"/>
    <x v="29"/>
    <s v="707"/>
    <s v="Ventes de téléviseurs - France"/>
    <n v="63"/>
    <s v="FA00000054"/>
    <s v="LANTIER ELECTROMENAGER Facture N° FA00000054"/>
    <x v="0"/>
    <n v="1687.28"/>
  </r>
  <r>
    <s v="VE"/>
    <s v="Ventes"/>
    <d v="2020-07-18T00:00:00"/>
    <x v="3"/>
    <x v="0"/>
    <n v="7085"/>
    <x v="5"/>
    <x v="29"/>
    <s v="708"/>
    <s v="Ports et frais accessoires facturés"/>
    <n v="63"/>
    <s v="FA00000054"/>
    <s v="LANTIER ELECTROMENAGER Facture N° FA00000054"/>
    <x v="0"/>
    <n v="52"/>
  </r>
  <r>
    <s v="VE"/>
    <s v="Ventes"/>
    <d v="2020-07-18T00:00:00"/>
    <x v="3"/>
    <x v="0"/>
    <n v="445711"/>
    <x v="0"/>
    <x v="2"/>
    <s v="445"/>
    <s v="TVA collectée 20% Débits"/>
    <n v="63"/>
    <s v="FA00000054"/>
    <s v="LANTIER ELECTROMENAGER Facture N° FA00000054"/>
    <x v="0"/>
    <n v="347.86"/>
  </r>
  <r>
    <s v="VE"/>
    <s v="Ventes"/>
    <d v="2020-07-19T00:00:00"/>
    <x v="3"/>
    <x v="0"/>
    <s v="411ESPACECAR"/>
    <x v="0"/>
    <x v="12"/>
    <s v="411"/>
    <s v="ESPACE CARRE D'ARTS"/>
    <n v="64"/>
    <s v="FA00000055"/>
    <s v="ESPACE CARRE D'ARTS Facture N° FA00000055"/>
    <x v="431"/>
    <n v="0"/>
  </r>
  <r>
    <s v="VE"/>
    <s v="Ventes"/>
    <d v="2020-07-19T00:00:00"/>
    <x v="3"/>
    <x v="0"/>
    <n v="70711"/>
    <x v="5"/>
    <x v="29"/>
    <s v="707"/>
    <s v="Ventes de téléviseurs - France"/>
    <n v="64"/>
    <s v="FA00000055"/>
    <s v="ESPACE CARRE D'ARTS Facture N° FA00000055"/>
    <x v="0"/>
    <n v="693"/>
  </r>
  <r>
    <s v="VE"/>
    <s v="Ventes"/>
    <d v="2020-07-19T00:00:00"/>
    <x v="3"/>
    <x v="0"/>
    <n v="70714"/>
    <x v="5"/>
    <x v="29"/>
    <s v="707"/>
    <s v="Ventes de lecteurs et enregistreurs - France"/>
    <n v="64"/>
    <s v="FA00000055"/>
    <s v="ESPACE CARRE D'ARTS Facture N° FA00000055"/>
    <x v="0"/>
    <n v="914.63"/>
  </r>
  <r>
    <s v="VE"/>
    <s v="Ventes"/>
    <d v="2020-07-19T00:00:00"/>
    <x v="3"/>
    <x v="0"/>
    <n v="7085"/>
    <x v="5"/>
    <x v="29"/>
    <s v="708"/>
    <s v="Ports et frais accessoires facturés"/>
    <n v="64"/>
    <s v="FA00000055"/>
    <s v="ESPACE CARRE D'ARTS Facture N° FA00000055"/>
    <x v="0"/>
    <n v="108"/>
  </r>
  <r>
    <s v="VE"/>
    <s v="Ventes"/>
    <d v="2020-07-19T00:00:00"/>
    <x v="3"/>
    <x v="0"/>
    <n v="445711"/>
    <x v="0"/>
    <x v="2"/>
    <s v="445"/>
    <s v="TVA collectée 20% Débits"/>
    <n v="64"/>
    <s v="FA00000055"/>
    <s v="ESPACE CARRE D'ARTS Facture N° FA00000055"/>
    <x v="0"/>
    <n v="343.13"/>
  </r>
  <r>
    <s v="VE"/>
    <s v="Ventes"/>
    <d v="2020-07-19T00:00:00"/>
    <x v="3"/>
    <x v="0"/>
    <s v="411VIDEODS"/>
    <x v="0"/>
    <x v="12"/>
    <s v="411"/>
    <s v="VIDEO DISTRIBUTION SERVICES"/>
    <n v="65"/>
    <s v="FA00000056"/>
    <s v="VIDEO DISTRIBUTION SERVICES Facture N° FA00000056"/>
    <x v="708"/>
    <n v="0"/>
  </r>
  <r>
    <s v="VE"/>
    <s v="Ventes"/>
    <d v="2020-07-19T00:00:00"/>
    <x v="3"/>
    <x v="0"/>
    <n v="70711"/>
    <x v="5"/>
    <x v="29"/>
    <s v="707"/>
    <s v="Ventes de téléviseurs - France"/>
    <n v="65"/>
    <s v="FA00000056"/>
    <s v="VIDEO DISTRIBUTION SERVICES Facture N° FA00000056"/>
    <x v="0"/>
    <n v="2009.7"/>
  </r>
  <r>
    <s v="VE"/>
    <s v="Ventes"/>
    <d v="2020-07-19T00:00:00"/>
    <x v="3"/>
    <x v="0"/>
    <n v="445711"/>
    <x v="0"/>
    <x v="2"/>
    <s v="445"/>
    <s v="TVA collectée 20% Débits"/>
    <n v="65"/>
    <s v="FA00000056"/>
    <s v="VIDEO DISTRIBUTION SERVICES Facture N° FA00000056"/>
    <x v="0"/>
    <n v="401.94"/>
  </r>
  <r>
    <s v="VE"/>
    <s v="Ventes"/>
    <d v="2020-07-23T00:00:00"/>
    <x v="3"/>
    <x v="0"/>
    <s v="411MMEXPERT"/>
    <x v="0"/>
    <x v="12"/>
    <s v="411"/>
    <s v="MULTIMEDIA EXPERTISE"/>
    <n v="69"/>
    <s v="FD00000006"/>
    <s v="MULTIMEDIA EXPERTISE Facture d'acompte N° FD00000006"/>
    <x v="697"/>
    <n v="0"/>
  </r>
  <r>
    <s v="VE"/>
    <s v="Ventes"/>
    <d v="2020-07-23T00:00:00"/>
    <x v="3"/>
    <x v="0"/>
    <n v="44587"/>
    <x v="0"/>
    <x v="2"/>
    <s v="445"/>
    <s v="Taxes sur le chiffre d'affaires sur factures à établir"/>
    <n v="69"/>
    <s v="FD00000006"/>
    <s v="MULTIMEDIA EXPERTISE Facture d'acompte N° FD00000006"/>
    <x v="1029"/>
    <n v="0"/>
  </r>
  <r>
    <s v="VE"/>
    <s v="Ventes"/>
    <d v="2020-07-23T00:00:00"/>
    <x v="3"/>
    <x v="0"/>
    <n v="4191"/>
    <x v="0"/>
    <x v="12"/>
    <s v="419"/>
    <s v="Clients - Avances et acomptes reçus sur commandes"/>
    <n v="69"/>
    <s v="FD00000006"/>
    <s v="MULTIMEDIA EXPERTISE Facture d'acompte N° FD00000006"/>
    <x v="0"/>
    <n v="2160"/>
  </r>
  <r>
    <s v="VE"/>
    <s v="Ventes"/>
    <d v="2020-07-23T00:00:00"/>
    <x v="3"/>
    <x v="0"/>
    <n v="445711"/>
    <x v="0"/>
    <x v="2"/>
    <s v="445"/>
    <s v="TVA collectée 20% Débits"/>
    <n v="69"/>
    <s v="FD00000006"/>
    <s v="MULTIMEDIA EXPERTISE Facture d'acompte N° FD00000006"/>
    <x v="0"/>
    <n v="360"/>
  </r>
  <r>
    <s v="VE"/>
    <s v="Ventes"/>
    <d v="2020-07-26T00:00:00"/>
    <x v="3"/>
    <x v="0"/>
    <s v="411BERARD"/>
    <x v="0"/>
    <x v="12"/>
    <s v="411"/>
    <s v="VINCENT BERARD VIDEO SERVICES"/>
    <n v="68"/>
    <s v="FA00000058"/>
    <s v="VINCENT BERARD VIDEO SERVICES Facture N° FA00000058"/>
    <x v="699"/>
    <n v="0"/>
  </r>
  <r>
    <s v="VE"/>
    <s v="Ventes"/>
    <d v="2020-07-26T00:00:00"/>
    <x v="3"/>
    <x v="0"/>
    <n v="70733"/>
    <x v="5"/>
    <x v="29"/>
    <s v="707"/>
    <s v="Ventes Home Cinéma Export"/>
    <n v="68"/>
    <s v="FA00000058"/>
    <s v="VINCENT BERARD VIDEO SERVICES Facture N° FA00000058"/>
    <x v="0"/>
    <n v="5990.5"/>
  </r>
  <r>
    <s v="VE"/>
    <s v="Ventes"/>
    <d v="2020-07-26T00:00:00"/>
    <x v="3"/>
    <x v="0"/>
    <n v="70731"/>
    <x v="5"/>
    <x v="29"/>
    <s v="707"/>
    <s v="Ventes de téléviseurs - Export"/>
    <n v="68"/>
    <s v="FA00000058"/>
    <s v="VINCENT BERARD VIDEO SERVICES Facture N° FA00000058"/>
    <x v="0"/>
    <n v="18102"/>
  </r>
  <r>
    <s v="VE"/>
    <s v="Ventes"/>
    <d v="2020-07-26T00:00:00"/>
    <x v="3"/>
    <x v="0"/>
    <n v="7085"/>
    <x v="5"/>
    <x v="29"/>
    <s v="708"/>
    <s v="Ports et frais accessoires facturés"/>
    <n v="68"/>
    <s v="FA00000058"/>
    <s v="VINCENT BERARD VIDEO SERVICES Facture N° FA00000058"/>
    <x v="0"/>
    <n v="450"/>
  </r>
  <r>
    <s v="VE"/>
    <s v="Ventes"/>
    <d v="2020-07-31T00:00:00"/>
    <x v="3"/>
    <x v="0"/>
    <s v="411DIETER"/>
    <x v="0"/>
    <x v="12"/>
    <s v="411"/>
    <s v="DIETERMANN TV"/>
    <n v="70"/>
    <s v="FA00000059"/>
    <s v="DIETERMANN TV Facture N° FA00000059"/>
    <x v="973"/>
    <n v="0"/>
  </r>
  <r>
    <s v="VE"/>
    <s v="Ventes"/>
    <d v="2020-07-31T00:00:00"/>
    <x v="3"/>
    <x v="0"/>
    <n v="70723"/>
    <x v="5"/>
    <x v="29"/>
    <s v="707"/>
    <s v="Ventes Home Cinéma - UE"/>
    <n v="70"/>
    <s v="FA00000059"/>
    <s v="DIETERMANN TV Facture N° FA00000059"/>
    <x v="0"/>
    <n v="13729.9"/>
  </r>
  <r>
    <s v="VE"/>
    <s v="Ventes"/>
    <d v="2020-07-31T00:00:00"/>
    <x v="3"/>
    <x v="0"/>
    <n v="70721"/>
    <x v="5"/>
    <x v="29"/>
    <s v="707"/>
    <s v="Ventes de téléviseurs -  UE"/>
    <n v="70"/>
    <s v="FA00000059"/>
    <s v="DIETERMANN TV Facture N° FA00000059"/>
    <x v="0"/>
    <n v="3934"/>
  </r>
  <r>
    <s v="VE"/>
    <s v="Ventes"/>
    <d v="2020-08-02T00:00:00"/>
    <x v="4"/>
    <x v="0"/>
    <s v="411DARTY672"/>
    <x v="0"/>
    <x v="12"/>
    <s v="411"/>
    <s v="DARTY STRASBOURG NORD"/>
    <n v="71"/>
    <s v="FA00000060"/>
    <s v="DARTY STRASBOURG NORD Facture N° FA00000060"/>
    <x v="984"/>
    <n v="0"/>
  </r>
  <r>
    <s v="VE"/>
    <s v="Ventes"/>
    <d v="2020-08-02T00:00:00"/>
    <x v="4"/>
    <x v="0"/>
    <n v="70713"/>
    <x v="5"/>
    <x v="29"/>
    <s v="707"/>
    <s v="Ventes Home cinéma - France"/>
    <n v="71"/>
    <s v="FA00000060"/>
    <s v="DARTY STRASBOURG NORD Facture N° FA00000060"/>
    <x v="0"/>
    <n v="8462.08"/>
  </r>
  <r>
    <s v="VE"/>
    <s v="Ventes"/>
    <d v="2020-08-02T00:00:00"/>
    <x v="4"/>
    <x v="0"/>
    <n v="445711"/>
    <x v="0"/>
    <x v="2"/>
    <s v="445"/>
    <s v="TVA collectée 20% Débits"/>
    <n v="71"/>
    <s v="FA00000060"/>
    <s v="DARTY STRASBOURG NORD Facture N° FA00000060"/>
    <x v="0"/>
    <n v="1692.42"/>
  </r>
  <r>
    <s v="VE"/>
    <s v="Ventes"/>
    <d v="2020-08-03T00:00:00"/>
    <x v="4"/>
    <x v="0"/>
    <s v="411UNIVERS"/>
    <x v="0"/>
    <x v="12"/>
    <s v="411"/>
    <s v="UNIVERS DE LA TELEVISION"/>
    <n v="72"/>
    <s v="FA00000061"/>
    <s v="UNIVERS DE LA TELEVISION Facture N° FA00000061"/>
    <x v="1030"/>
    <n v="0"/>
  </r>
  <r>
    <s v="VE"/>
    <s v="Ventes"/>
    <d v="2020-08-03T00:00:00"/>
    <x v="4"/>
    <x v="0"/>
    <n v="70714"/>
    <x v="5"/>
    <x v="29"/>
    <s v="707"/>
    <s v="Ventes de lecteurs et enregistreurs - France"/>
    <n v="72"/>
    <s v="FA00000061"/>
    <s v="UNIVERS DE LA TELEVISION Facture N° FA00000061"/>
    <x v="0"/>
    <n v="2227.5"/>
  </r>
  <r>
    <s v="VE"/>
    <s v="Ventes"/>
    <d v="2020-08-03T00:00:00"/>
    <x v="4"/>
    <x v="0"/>
    <n v="70713"/>
    <x v="5"/>
    <x v="29"/>
    <s v="707"/>
    <s v="Ventes Home cinéma - France"/>
    <n v="72"/>
    <s v="FA00000061"/>
    <s v="UNIVERS DE LA TELEVISION Facture N° FA00000061"/>
    <x v="0"/>
    <n v="3870.72"/>
  </r>
  <r>
    <s v="VE"/>
    <s v="Ventes"/>
    <d v="2020-08-03T00:00:00"/>
    <x v="4"/>
    <x v="0"/>
    <n v="445711"/>
    <x v="0"/>
    <x v="2"/>
    <s v="445"/>
    <s v="TVA collectée 20% Débits"/>
    <n v="72"/>
    <s v="FA00000061"/>
    <s v="UNIVERS DE LA TELEVISION Facture N° FA00000061"/>
    <x v="0"/>
    <n v="1219.6400000000001"/>
  </r>
  <r>
    <s v="VE"/>
    <s v="Ventes"/>
    <d v="2020-08-04T00:00:00"/>
    <x v="4"/>
    <x v="0"/>
    <s v="411CONFORAMA881"/>
    <x v="0"/>
    <x v="12"/>
    <s v="411"/>
    <s v="CONFORAMA SAINT DIE"/>
    <n v="73"/>
    <s v="FA00000062"/>
    <s v="CONFORAMA SAINT DIE Facture N° FA00000062"/>
    <x v="1031"/>
    <n v="0"/>
  </r>
  <r>
    <s v="VE"/>
    <s v="Ventes"/>
    <d v="2020-08-04T00:00:00"/>
    <x v="4"/>
    <x v="0"/>
    <n v="70714"/>
    <x v="5"/>
    <x v="29"/>
    <s v="707"/>
    <s v="Ventes de lecteurs et enregistreurs - France"/>
    <n v="73"/>
    <s v="FA00000062"/>
    <s v="CONFORAMA SAINT DIE Facture N° FA00000062"/>
    <x v="0"/>
    <n v="1353"/>
  </r>
  <r>
    <s v="VE"/>
    <s v="Ventes"/>
    <d v="2020-08-04T00:00:00"/>
    <x v="4"/>
    <x v="0"/>
    <n v="70713"/>
    <x v="5"/>
    <x v="29"/>
    <s v="707"/>
    <s v="Ventes Home cinéma - France"/>
    <n v="73"/>
    <s v="FA00000062"/>
    <s v="CONFORAMA SAINT DIE Facture N° FA00000062"/>
    <x v="0"/>
    <n v="1674.11"/>
  </r>
  <r>
    <s v="VE"/>
    <s v="Ventes"/>
    <d v="2020-08-04T00:00:00"/>
    <x v="4"/>
    <x v="0"/>
    <n v="70711"/>
    <x v="5"/>
    <x v="29"/>
    <s v="707"/>
    <s v="Ventes de téléviseurs - France"/>
    <n v="73"/>
    <s v="FA00000062"/>
    <s v="CONFORAMA SAINT DIE Facture N° FA00000062"/>
    <x v="0"/>
    <n v="1729.73"/>
  </r>
  <r>
    <s v="VE"/>
    <s v="Ventes"/>
    <d v="2020-08-04T00:00:00"/>
    <x v="4"/>
    <x v="0"/>
    <n v="7085"/>
    <x v="5"/>
    <x v="29"/>
    <s v="708"/>
    <s v="Ports et frais accessoires facturés"/>
    <n v="73"/>
    <s v="FA00000062"/>
    <s v="CONFORAMA SAINT DIE Facture N° FA00000062"/>
    <x v="0"/>
    <n v="60"/>
  </r>
  <r>
    <s v="VE"/>
    <s v="Ventes"/>
    <d v="2020-08-04T00:00:00"/>
    <x v="4"/>
    <x v="0"/>
    <n v="445711"/>
    <x v="0"/>
    <x v="2"/>
    <s v="445"/>
    <s v="TVA collectée 20% Débits"/>
    <n v="73"/>
    <s v="FA00000062"/>
    <s v="CONFORAMA SAINT DIE Facture N° FA00000062"/>
    <x v="0"/>
    <n v="963.37"/>
  </r>
  <r>
    <s v="VE"/>
    <s v="Ventes"/>
    <d v="2020-08-04T00:00:00"/>
    <x v="4"/>
    <x v="0"/>
    <s v="411DAVID"/>
    <x v="0"/>
    <x v="12"/>
    <s v="411"/>
    <s v="DAVID ACOUSTICS"/>
    <n v="74"/>
    <s v="FD00000007"/>
    <s v="DAVID ACOUSTICS Facture d'acompte N° FD00000007"/>
    <x v="63"/>
    <n v="0"/>
  </r>
  <r>
    <s v="VE"/>
    <s v="Ventes"/>
    <d v="2020-08-04T00:00:00"/>
    <x v="4"/>
    <x v="0"/>
    <n v="44587"/>
    <x v="0"/>
    <x v="2"/>
    <s v="445"/>
    <s v="Taxes sur le chiffre d'affaires sur factures à établir"/>
    <n v="74"/>
    <s v="FD00000007"/>
    <s v="DAVID ACOUSTICS Facture d'acompte N° FD00000007"/>
    <x v="1032"/>
    <n v="0"/>
  </r>
  <r>
    <s v="VE"/>
    <s v="Ventes"/>
    <d v="2020-08-04T00:00:00"/>
    <x v="4"/>
    <x v="0"/>
    <n v="4191"/>
    <x v="0"/>
    <x v="12"/>
    <s v="419"/>
    <s v="Clients - Avances et acomptes reçus sur commandes"/>
    <n v="74"/>
    <s v="FD00000007"/>
    <s v="DAVID ACOUSTICS Facture d'acompte N° FD00000007"/>
    <x v="0"/>
    <n v="1200"/>
  </r>
  <r>
    <s v="VE"/>
    <s v="Ventes"/>
    <d v="2020-08-04T00:00:00"/>
    <x v="4"/>
    <x v="0"/>
    <n v="445711"/>
    <x v="0"/>
    <x v="2"/>
    <s v="445"/>
    <s v="TVA collectée 20% Débits"/>
    <n v="74"/>
    <s v="FD00000007"/>
    <s v="DAVID ACOUSTICS Facture d'acompte N° FD00000007"/>
    <x v="0"/>
    <n v="200"/>
  </r>
  <r>
    <s v="VE"/>
    <s v="Ventes"/>
    <d v="2020-08-05T00:00:00"/>
    <x v="4"/>
    <x v="0"/>
    <s v="411IDEMCOM"/>
    <x v="0"/>
    <x v="12"/>
    <s v="411"/>
    <s v="IDEM COMMUNICATION"/>
    <n v="75"/>
    <s v="FA00000063"/>
    <s v="IDEM COMMUNICATION Facture N° FA00000063"/>
    <x v="442"/>
    <n v="0"/>
  </r>
  <r>
    <s v="VE"/>
    <s v="Ventes"/>
    <d v="2020-08-05T00:00:00"/>
    <x v="4"/>
    <x v="0"/>
    <n v="70711"/>
    <x v="5"/>
    <x v="29"/>
    <s v="707"/>
    <s v="Ventes de téléviseurs - France"/>
    <n v="75"/>
    <s v="FA00000063"/>
    <s v="IDEM COMMUNICATION Facture N° FA00000063"/>
    <x v="0"/>
    <n v="2580.48"/>
  </r>
  <r>
    <s v="VE"/>
    <s v="Ventes"/>
    <d v="2020-08-05T00:00:00"/>
    <x v="4"/>
    <x v="0"/>
    <n v="7085"/>
    <x v="5"/>
    <x v="29"/>
    <s v="708"/>
    <s v="Ports et frais accessoires facturés"/>
    <n v="75"/>
    <s v="FA00000063"/>
    <s v="IDEM COMMUNICATION Facture N° FA00000063"/>
    <x v="0"/>
    <n v="103"/>
  </r>
  <r>
    <s v="VE"/>
    <s v="Ventes"/>
    <d v="2020-08-05T00:00:00"/>
    <x v="4"/>
    <x v="0"/>
    <n v="445711"/>
    <x v="0"/>
    <x v="2"/>
    <s v="445"/>
    <s v="TVA collectée 20% Débits"/>
    <n v="75"/>
    <s v="FA00000063"/>
    <s v="IDEM COMMUNICATION Facture N° FA00000063"/>
    <x v="0"/>
    <n v="536.70000000000005"/>
  </r>
  <r>
    <s v="VE"/>
    <s v="Ventes"/>
    <d v="2020-08-07T00:00:00"/>
    <x v="4"/>
    <x v="0"/>
    <s v="411ZANINI"/>
    <x v="0"/>
    <x v="12"/>
    <s v="411"/>
    <s v="ELECTROMENAGER FELIX ZANINI"/>
    <n v="76"/>
    <s v="FA00000064"/>
    <s v="ELECTROMENAGER FELIX ZANINI Facture N° FA00000064"/>
    <x v="711"/>
    <n v="0"/>
  </r>
  <r>
    <s v="VE"/>
    <s v="Ventes"/>
    <d v="2020-08-07T00:00:00"/>
    <x v="4"/>
    <x v="0"/>
    <n v="70714"/>
    <x v="5"/>
    <x v="29"/>
    <s v="707"/>
    <s v="Ventes de lecteurs et enregistreurs - France"/>
    <n v="76"/>
    <s v="FA00000064"/>
    <s v="ELECTROMENAGER FELIX ZANINI Facture N° FA00000064"/>
    <x v="0"/>
    <n v="574.08000000000004"/>
  </r>
  <r>
    <s v="VE"/>
    <s v="Ventes"/>
    <d v="2020-08-07T00:00:00"/>
    <x v="4"/>
    <x v="0"/>
    <n v="70711"/>
    <x v="5"/>
    <x v="29"/>
    <s v="707"/>
    <s v="Ventes de téléviseurs - France"/>
    <n v="76"/>
    <s v="FA00000064"/>
    <s v="ELECTROMENAGER FELIX ZANINI Facture N° FA00000064"/>
    <x v="0"/>
    <n v="2163.84"/>
  </r>
  <r>
    <s v="VE"/>
    <s v="Ventes"/>
    <d v="2020-08-07T00:00:00"/>
    <x v="4"/>
    <x v="0"/>
    <n v="445711"/>
    <x v="0"/>
    <x v="2"/>
    <s v="445"/>
    <s v="TVA collectée 20% Débits"/>
    <n v="76"/>
    <s v="FA00000064"/>
    <s v="ELECTROMENAGER FELIX ZANINI Facture N° FA00000064"/>
    <x v="0"/>
    <n v="547.58000000000004"/>
  </r>
  <r>
    <s v="VE"/>
    <s v="Ventes"/>
    <d v="2020-08-07T00:00:00"/>
    <x v="4"/>
    <x v="0"/>
    <s v="411MMEXPERT"/>
    <x v="0"/>
    <x v="12"/>
    <s v="411"/>
    <s v="MULTIMEDIA EXPERTISE"/>
    <n v="77"/>
    <s v="FA00000065"/>
    <s v="MULTIMEDIA EXPERTISE Facture N° FA00000065"/>
    <x v="717"/>
    <n v="0"/>
  </r>
  <r>
    <s v="VE"/>
    <s v="Ventes"/>
    <d v="2020-08-07T00:00:00"/>
    <x v="4"/>
    <x v="0"/>
    <n v="4191"/>
    <x v="0"/>
    <x v="12"/>
    <s v="419"/>
    <s v="Clients - Avances et acomptes reçus sur commandes"/>
    <n v="77"/>
    <s v="FA00000065"/>
    <s v="MULTIMEDIA EXPERTISE Facture N° FA00000065"/>
    <x v="697"/>
    <n v="0"/>
  </r>
  <r>
    <s v="VE"/>
    <s v="Ventes"/>
    <d v="2020-08-07T00:00:00"/>
    <x v="4"/>
    <x v="0"/>
    <n v="70713"/>
    <x v="5"/>
    <x v="29"/>
    <s v="707"/>
    <s v="Ventes Home cinéma - France"/>
    <n v="77"/>
    <s v="FA00000065"/>
    <s v="MULTIMEDIA EXPERTISE Facture N° FA00000065"/>
    <x v="0"/>
    <n v="8925.2999999999993"/>
  </r>
  <r>
    <s v="VE"/>
    <s v="Ventes"/>
    <d v="2020-08-07T00:00:00"/>
    <x v="4"/>
    <x v="0"/>
    <n v="7085"/>
    <x v="5"/>
    <x v="29"/>
    <s v="708"/>
    <s v="Ports et frais accessoires facturés"/>
    <n v="77"/>
    <s v="FA00000065"/>
    <s v="MULTIMEDIA EXPERTISE Facture N° FA00000065"/>
    <x v="0"/>
    <n v="103"/>
  </r>
  <r>
    <s v="VE"/>
    <s v="Ventes"/>
    <d v="2020-08-07T00:00:00"/>
    <x v="4"/>
    <x v="0"/>
    <n v="445711"/>
    <x v="0"/>
    <x v="2"/>
    <s v="445"/>
    <s v="TVA collectée 20% Débits"/>
    <n v="77"/>
    <s v="FA00000065"/>
    <s v="MULTIMEDIA EXPERTISE Facture N° FA00000065"/>
    <x v="0"/>
    <n v="1445.66"/>
  </r>
  <r>
    <s v="VE"/>
    <s v="Ventes"/>
    <d v="2020-08-07T00:00:00"/>
    <x v="4"/>
    <x v="0"/>
    <n v="44587"/>
    <x v="0"/>
    <x v="2"/>
    <s v="445"/>
    <s v="Taxes sur le chiffre d'affaires sur factures à établir"/>
    <n v="77"/>
    <s v="FA00000065"/>
    <s v="MULTIMEDIA EXPERTISE Facture N° FA00000065"/>
    <x v="0"/>
    <n v="360"/>
  </r>
  <r>
    <s v="VE"/>
    <s v="Ventes"/>
    <d v="2020-08-08T00:00:00"/>
    <x v="4"/>
    <x v="0"/>
    <s v="411DAVID"/>
    <x v="0"/>
    <x v="12"/>
    <s v="411"/>
    <s v="DAVID ACOUSTICS"/>
    <n v="78"/>
    <s v="FA00000066"/>
    <s v="DAVID ACOUSTICS Facture N° FA00000066"/>
    <x v="1033"/>
    <n v="0"/>
  </r>
  <r>
    <s v="VE"/>
    <s v="Ventes"/>
    <d v="2020-08-08T00:00:00"/>
    <x v="4"/>
    <x v="0"/>
    <n v="4191"/>
    <x v="0"/>
    <x v="12"/>
    <s v="419"/>
    <s v="Clients - Avances et acomptes reçus sur commandes"/>
    <n v="78"/>
    <s v="FA00000066"/>
    <s v="DAVID ACOUSTICS Facture N° FA00000066"/>
    <x v="63"/>
    <n v="0"/>
  </r>
  <r>
    <s v="VE"/>
    <s v="Ventes"/>
    <d v="2020-08-08T00:00:00"/>
    <x v="4"/>
    <x v="0"/>
    <n v="70711"/>
    <x v="5"/>
    <x v="29"/>
    <s v="707"/>
    <s v="Ventes de téléviseurs - France"/>
    <n v="78"/>
    <s v="FA00000066"/>
    <s v="DAVID ACOUSTICS Facture N° FA00000066"/>
    <x v="0"/>
    <n v="8278.2000000000007"/>
  </r>
  <r>
    <s v="VE"/>
    <s v="Ventes"/>
    <d v="2020-08-08T00:00:00"/>
    <x v="4"/>
    <x v="0"/>
    <n v="445711"/>
    <x v="0"/>
    <x v="2"/>
    <s v="445"/>
    <s v="TVA collectée 20% Débits"/>
    <n v="78"/>
    <s v="FA00000066"/>
    <s v="DAVID ACOUSTICS Facture N° FA00000066"/>
    <x v="0"/>
    <n v="1455.64"/>
  </r>
  <r>
    <s v="VE"/>
    <s v="Ventes"/>
    <d v="2020-08-08T00:00:00"/>
    <x v="4"/>
    <x v="0"/>
    <n v="44587"/>
    <x v="0"/>
    <x v="2"/>
    <s v="445"/>
    <s v="Taxes sur le chiffre d'affaires sur factures à établir"/>
    <n v="78"/>
    <s v="FA00000066"/>
    <s v="DAVID ACOUSTICS Facture N° FA00000066"/>
    <x v="0"/>
    <n v="200"/>
  </r>
  <r>
    <s v="VE"/>
    <s v="Ventes"/>
    <d v="2020-08-09T00:00:00"/>
    <x v="4"/>
    <x v="0"/>
    <s v="411CONNEXION541"/>
    <x v="0"/>
    <x v="12"/>
    <s v="411"/>
    <s v="CONNEXION PONT A MOUSSON"/>
    <n v="79"/>
    <s v="FA00000067"/>
    <s v="CONNEXION PONT A MOUSSON Facture N° FA00000067"/>
    <x v="1034"/>
    <n v="0"/>
  </r>
  <r>
    <s v="VE"/>
    <s v="Ventes"/>
    <d v="2020-08-09T00:00:00"/>
    <x v="4"/>
    <x v="0"/>
    <n v="70713"/>
    <x v="5"/>
    <x v="29"/>
    <s v="707"/>
    <s v="Ventes Home cinéma - France"/>
    <n v="79"/>
    <s v="FA00000067"/>
    <s v="CONNEXION PONT A MOUSSON Facture N° FA00000067"/>
    <x v="0"/>
    <n v="14509.8"/>
  </r>
  <r>
    <s v="VE"/>
    <s v="Ventes"/>
    <d v="2020-08-09T00:00:00"/>
    <x v="4"/>
    <x v="0"/>
    <n v="445711"/>
    <x v="0"/>
    <x v="2"/>
    <s v="445"/>
    <s v="TVA collectée 20% Débits"/>
    <n v="79"/>
    <s v="FA00000067"/>
    <s v="CONNEXION PONT A MOUSSON Facture N° FA00000067"/>
    <x v="0"/>
    <n v="2901.96"/>
  </r>
  <r>
    <s v="VE"/>
    <s v="Ventes"/>
    <d v="2020-08-10T00:00:00"/>
    <x v="4"/>
    <x v="0"/>
    <s v="411UNIVERS"/>
    <x v="0"/>
    <x v="12"/>
    <s v="411"/>
    <s v="UNIVERS DE LA TELEVISION"/>
    <n v="80"/>
    <s v="AV00000005"/>
    <s v="UNIVERS DE LA TELEVISION Avoir N° AV00000005"/>
    <x v="0"/>
    <n v="877.82"/>
  </r>
  <r>
    <s v="VE"/>
    <s v="Ventes"/>
    <d v="2020-08-10T00:00:00"/>
    <x v="4"/>
    <x v="0"/>
    <n v="70713"/>
    <x v="5"/>
    <x v="29"/>
    <s v="707"/>
    <s v="Ventes Home cinéma - France"/>
    <n v="80"/>
    <s v="AV00000005"/>
    <s v="UNIVERS DE LA TELEVISION Avoir N° AV00000005"/>
    <x v="1035"/>
    <n v="0"/>
  </r>
  <r>
    <s v="VE"/>
    <s v="Ventes"/>
    <d v="2020-08-10T00:00:00"/>
    <x v="4"/>
    <x v="0"/>
    <n v="445711"/>
    <x v="0"/>
    <x v="2"/>
    <s v="445"/>
    <s v="TVA collectée 20% Débits"/>
    <n v="80"/>
    <s v="AV00000005"/>
    <s v="UNIVERS DE LA TELEVISION Avoir N° AV00000005"/>
    <x v="1036"/>
    <n v="0"/>
  </r>
  <r>
    <s v="VE"/>
    <s v="Ventes"/>
    <d v="2020-08-11T00:00:00"/>
    <x v="4"/>
    <x v="0"/>
    <s v="411TVCONCEPT"/>
    <x v="0"/>
    <x v="12"/>
    <s v="411"/>
    <s v="TV CONCEPT"/>
    <n v="81"/>
    <s v="FA00000068"/>
    <s v="TV CONCEPT Facture N° FA00000068"/>
    <x v="1037"/>
    <n v="0"/>
  </r>
  <r>
    <s v="VE"/>
    <s v="Ventes"/>
    <d v="2020-08-11T00:00:00"/>
    <x v="4"/>
    <x v="0"/>
    <n v="70713"/>
    <x v="5"/>
    <x v="29"/>
    <s v="707"/>
    <s v="Ventes Home cinéma - France"/>
    <n v="81"/>
    <s v="FA00000068"/>
    <s v="TV CONCEPT Facture N° FA00000068"/>
    <x v="0"/>
    <n v="4730.6899999999996"/>
  </r>
  <r>
    <s v="VE"/>
    <s v="Ventes"/>
    <d v="2020-08-11T00:00:00"/>
    <x v="4"/>
    <x v="0"/>
    <n v="70714"/>
    <x v="5"/>
    <x v="29"/>
    <s v="707"/>
    <s v="Ventes de lecteurs et enregistreurs - France"/>
    <n v="81"/>
    <s v="FA00000068"/>
    <s v="TV CONCEPT Facture N° FA00000068"/>
    <x v="0"/>
    <n v="445.5"/>
  </r>
  <r>
    <s v="VE"/>
    <s v="Ventes"/>
    <d v="2020-08-11T00:00:00"/>
    <x v="4"/>
    <x v="0"/>
    <n v="70711"/>
    <x v="5"/>
    <x v="29"/>
    <s v="707"/>
    <s v="Ventes de téléviseurs - France"/>
    <n v="81"/>
    <s v="FA00000068"/>
    <s v="TV CONCEPT Facture N° FA00000068"/>
    <x v="0"/>
    <n v="2109.2399999999998"/>
  </r>
  <r>
    <s v="VE"/>
    <s v="Ventes"/>
    <d v="2020-08-11T00:00:00"/>
    <x v="4"/>
    <x v="0"/>
    <n v="445711"/>
    <x v="0"/>
    <x v="2"/>
    <s v="445"/>
    <s v="TVA collectée 20% Débits"/>
    <n v="81"/>
    <s v="FA00000068"/>
    <s v="TV CONCEPT Facture N° FA00000068"/>
    <x v="0"/>
    <n v="1457.09"/>
  </r>
  <r>
    <s v="VE"/>
    <s v="Ventes"/>
    <d v="2020-08-11T00:00:00"/>
    <x v="4"/>
    <x v="0"/>
    <s v="411MEGAHERTZ"/>
    <x v="0"/>
    <x v="12"/>
    <s v="411"/>
    <s v="MEGAHERTZ"/>
    <n v="82"/>
    <s v="FA00000069"/>
    <s v="MEGAHERTZ Facture N° FA00000069"/>
    <x v="1038"/>
    <n v="0"/>
  </r>
  <r>
    <s v="VE"/>
    <s v="Ventes"/>
    <d v="2020-08-11T00:00:00"/>
    <x v="4"/>
    <x v="0"/>
    <n v="70714"/>
    <x v="5"/>
    <x v="29"/>
    <s v="707"/>
    <s v="Ventes de lecteurs et enregistreurs - France"/>
    <n v="82"/>
    <s v="FA00000069"/>
    <s v="MEGAHERTZ Facture N° FA00000069"/>
    <x v="0"/>
    <n v="2227.5"/>
  </r>
  <r>
    <s v="VE"/>
    <s v="Ventes"/>
    <d v="2020-08-11T00:00:00"/>
    <x v="4"/>
    <x v="0"/>
    <n v="70711"/>
    <x v="5"/>
    <x v="29"/>
    <s v="707"/>
    <s v="Ventes de téléviseurs - France"/>
    <n v="82"/>
    <s v="FA00000069"/>
    <s v="MEGAHERTZ Facture N° FA00000069"/>
    <x v="0"/>
    <n v="4335.66"/>
  </r>
  <r>
    <s v="VE"/>
    <s v="Ventes"/>
    <d v="2020-08-11T00:00:00"/>
    <x v="4"/>
    <x v="0"/>
    <n v="7085"/>
    <x v="5"/>
    <x v="29"/>
    <s v="708"/>
    <s v="Ports et frais accessoires facturés"/>
    <n v="82"/>
    <s v="FA00000069"/>
    <s v="MEGAHERTZ Facture N° FA00000069"/>
    <x v="0"/>
    <n v="184"/>
  </r>
  <r>
    <s v="VE"/>
    <s v="Ventes"/>
    <d v="2020-08-11T00:00:00"/>
    <x v="4"/>
    <x v="0"/>
    <n v="445711"/>
    <x v="0"/>
    <x v="2"/>
    <s v="445"/>
    <s v="TVA collectée 20% Débits"/>
    <n v="82"/>
    <s v="FA00000069"/>
    <s v="MEGAHERTZ Facture N° FA00000069"/>
    <x v="0"/>
    <n v="1349.43"/>
  </r>
  <r>
    <s v="VE"/>
    <s v="Ventes"/>
    <d v="2020-08-12T00:00:00"/>
    <x v="4"/>
    <x v="0"/>
    <s v="411ABSOLU"/>
    <x v="0"/>
    <x v="12"/>
    <s v="411"/>
    <s v="ABSOLU DOMOTIQUE"/>
    <n v="83"/>
    <s v="FA00000070"/>
    <s v="ABSOLU DOMOTIQUE Facture N° FA00000070"/>
    <x v="437"/>
    <n v="0"/>
  </r>
  <r>
    <s v="VE"/>
    <s v="Ventes"/>
    <d v="2020-08-12T00:00:00"/>
    <x v="4"/>
    <x v="0"/>
    <n v="70713"/>
    <x v="5"/>
    <x v="29"/>
    <s v="707"/>
    <s v="Ventes Home cinéma - France"/>
    <n v="83"/>
    <s v="FA00000070"/>
    <s v="ABSOLU DOMOTIQUE Facture N° FA00000070"/>
    <x v="0"/>
    <n v="949.44"/>
  </r>
  <r>
    <s v="VE"/>
    <s v="Ventes"/>
    <d v="2020-08-12T00:00:00"/>
    <x v="4"/>
    <x v="0"/>
    <n v="70711"/>
    <x v="5"/>
    <x v="29"/>
    <s v="707"/>
    <s v="Ventes de téléviseurs - France"/>
    <n v="83"/>
    <s v="FA00000070"/>
    <s v="ABSOLU DOMOTIQUE Facture N° FA00000070"/>
    <x v="0"/>
    <n v="1932"/>
  </r>
  <r>
    <s v="VE"/>
    <s v="Ventes"/>
    <d v="2020-08-12T00:00:00"/>
    <x v="4"/>
    <x v="0"/>
    <n v="7085"/>
    <x v="5"/>
    <x v="29"/>
    <s v="708"/>
    <s v="Ports et frais accessoires facturés"/>
    <n v="83"/>
    <s v="FA00000070"/>
    <s v="ABSOLU DOMOTIQUE Facture N° FA00000070"/>
    <x v="0"/>
    <n v="158"/>
  </r>
  <r>
    <s v="VE"/>
    <s v="Ventes"/>
    <d v="2020-08-12T00:00:00"/>
    <x v="4"/>
    <x v="0"/>
    <n v="445711"/>
    <x v="0"/>
    <x v="2"/>
    <s v="445"/>
    <s v="TVA collectée 20% Débits"/>
    <n v="83"/>
    <s v="FA00000070"/>
    <s v="ABSOLU DOMOTIQUE Facture N° FA00000070"/>
    <x v="0"/>
    <n v="607.89"/>
  </r>
  <r>
    <s v="VE"/>
    <s v="Ventes"/>
    <d v="2020-08-18T00:00:00"/>
    <x v="4"/>
    <x v="0"/>
    <s v="411CONFORAMA541"/>
    <x v="0"/>
    <x v="12"/>
    <s v="411"/>
    <s v="CONFORAMA NANCY"/>
    <n v="84"/>
    <s v="FA00000071"/>
    <s v="CONFORAMA NANCY Facture N° FA00000071"/>
    <x v="1039"/>
    <n v="0"/>
  </r>
  <r>
    <s v="VE"/>
    <s v="Ventes"/>
    <d v="2020-08-18T00:00:00"/>
    <x v="4"/>
    <x v="0"/>
    <n v="70713"/>
    <x v="5"/>
    <x v="29"/>
    <s v="707"/>
    <s v="Ventes Home cinéma - France"/>
    <n v="84"/>
    <s v="FA00000071"/>
    <s v="CONFORAMA NANCY Facture N° FA00000071"/>
    <x v="0"/>
    <n v="27763.56"/>
  </r>
  <r>
    <s v="VE"/>
    <s v="Ventes"/>
    <d v="2020-08-18T00:00:00"/>
    <x v="4"/>
    <x v="0"/>
    <n v="445711"/>
    <x v="0"/>
    <x v="2"/>
    <s v="445"/>
    <s v="TVA collectée 20% Débits"/>
    <n v="84"/>
    <s v="FA00000071"/>
    <s v="CONFORAMA NANCY Facture N° FA00000071"/>
    <x v="0"/>
    <n v="5552.71"/>
  </r>
  <r>
    <s v="VE"/>
    <s v="Ventes"/>
    <d v="2020-08-18T00:00:00"/>
    <x v="4"/>
    <x v="0"/>
    <s v="411CONFORAMA572"/>
    <x v="0"/>
    <x v="12"/>
    <s v="411"/>
    <s v="CONFORAMA MONDELANGE"/>
    <n v="85"/>
    <s v="FA00000072"/>
    <s v="CONFORAMA MONDELANGE Facture N° FA00000072"/>
    <x v="1040"/>
    <n v="0"/>
  </r>
  <r>
    <s v="VE"/>
    <s v="Ventes"/>
    <d v="2020-08-18T00:00:00"/>
    <x v="4"/>
    <x v="0"/>
    <n v="70713"/>
    <x v="5"/>
    <x v="29"/>
    <s v="707"/>
    <s v="Ventes Home cinéma - France"/>
    <n v="85"/>
    <s v="FA00000072"/>
    <s v="CONFORAMA MONDELANGE Facture N° FA00000072"/>
    <x v="0"/>
    <n v="10071.219999999999"/>
  </r>
  <r>
    <s v="VE"/>
    <s v="Ventes"/>
    <d v="2020-08-18T00:00:00"/>
    <x v="4"/>
    <x v="0"/>
    <n v="445711"/>
    <x v="0"/>
    <x v="2"/>
    <s v="445"/>
    <s v="TVA collectée 20% Débits"/>
    <n v="85"/>
    <s v="FA00000072"/>
    <s v="CONFORAMA MONDELANGE Facture N° FA00000072"/>
    <x v="0"/>
    <n v="2014.24"/>
  </r>
  <r>
    <s v="VE"/>
    <s v="Ventes"/>
    <d v="2020-08-18T00:00:00"/>
    <x v="4"/>
    <x v="0"/>
    <s v="411CONFORAMA081"/>
    <x v="0"/>
    <x v="12"/>
    <s v="411"/>
    <s v="CONFORAMA CHARLEVILLE MEZIERES"/>
    <n v="86"/>
    <s v="FA00000073"/>
    <s v="CONFORAMA CHARLEVILLE MEZIERES Facture N° FA00000073"/>
    <x v="1041"/>
    <n v="0"/>
  </r>
  <r>
    <s v="VE"/>
    <s v="Ventes"/>
    <d v="2020-08-18T00:00:00"/>
    <x v="4"/>
    <x v="0"/>
    <n v="70713"/>
    <x v="5"/>
    <x v="29"/>
    <s v="707"/>
    <s v="Ventes Home cinéma - France"/>
    <n v="86"/>
    <s v="FA00000073"/>
    <s v="CONFORAMA CHARLEVILLE MEZIERES Facture N° FA00000073"/>
    <x v="0"/>
    <n v="22963.599999999999"/>
  </r>
  <r>
    <s v="VE"/>
    <s v="Ventes"/>
    <d v="2020-08-18T00:00:00"/>
    <x v="4"/>
    <x v="0"/>
    <n v="445711"/>
    <x v="0"/>
    <x v="2"/>
    <s v="445"/>
    <s v="TVA collectée 20% Débits"/>
    <n v="86"/>
    <s v="FA00000073"/>
    <s v="CONFORAMA CHARLEVILLE MEZIERES Facture N° FA00000073"/>
    <x v="0"/>
    <n v="4592.72"/>
  </r>
  <r>
    <s v="VE"/>
    <s v="Ventes"/>
    <d v="2020-08-20T00:00:00"/>
    <x v="4"/>
    <x v="0"/>
    <s v="411TVCONCEPT"/>
    <x v="0"/>
    <x v="12"/>
    <s v="411"/>
    <s v="TV CONCEPT"/>
    <n v="87"/>
    <s v="FA00000074"/>
    <s v="TV CONCEPT Facture N° FA00000074"/>
    <x v="712"/>
    <n v="0"/>
  </r>
  <r>
    <s v="VE"/>
    <s v="Ventes"/>
    <d v="2020-08-20T00:00:00"/>
    <x v="4"/>
    <x v="0"/>
    <n v="70711"/>
    <x v="5"/>
    <x v="29"/>
    <s v="707"/>
    <s v="Ventes de téléviseurs - France"/>
    <n v="87"/>
    <s v="FA00000074"/>
    <s v="TV CONCEPT Facture N° FA00000074"/>
    <x v="0"/>
    <n v="3316.95"/>
  </r>
  <r>
    <s v="VE"/>
    <s v="Ventes"/>
    <d v="2020-08-20T00:00:00"/>
    <x v="4"/>
    <x v="0"/>
    <n v="70714"/>
    <x v="5"/>
    <x v="29"/>
    <s v="707"/>
    <s v="Ventes de lecteurs et enregistreurs - France"/>
    <n v="87"/>
    <s v="FA00000074"/>
    <s v="TV CONCEPT Facture N° FA00000074"/>
    <x v="0"/>
    <n v="371.25"/>
  </r>
  <r>
    <s v="VE"/>
    <s v="Ventes"/>
    <d v="2020-08-20T00:00:00"/>
    <x v="4"/>
    <x v="0"/>
    <n v="445711"/>
    <x v="0"/>
    <x v="2"/>
    <s v="445"/>
    <s v="TVA collectée 20% Débits"/>
    <n v="87"/>
    <s v="FA00000074"/>
    <s v="TV CONCEPT Facture N° FA00000074"/>
    <x v="0"/>
    <n v="737.64"/>
  </r>
  <r>
    <s v="VE"/>
    <s v="Ventes"/>
    <d v="2020-08-23T00:00:00"/>
    <x v="4"/>
    <x v="0"/>
    <s v="411CORA081"/>
    <x v="0"/>
    <x v="12"/>
    <s v="411"/>
    <s v="CORA VILLERS SEMEUSE"/>
    <n v="88"/>
    <s v="FA00000075"/>
    <s v="CORA VILLERS SEMEUSE Facture N° FA00000075"/>
    <x v="441"/>
    <n v="0"/>
  </r>
  <r>
    <s v="VE"/>
    <s v="Ventes"/>
    <d v="2020-08-23T00:00:00"/>
    <x v="4"/>
    <x v="0"/>
    <n v="70713"/>
    <x v="5"/>
    <x v="29"/>
    <s v="707"/>
    <s v="Ventes Home cinéma - France"/>
    <n v="88"/>
    <s v="FA00000075"/>
    <s v="CORA VILLERS SEMEUSE Facture N° FA00000075"/>
    <x v="0"/>
    <n v="29258.67"/>
  </r>
  <r>
    <s v="VE"/>
    <s v="Ventes"/>
    <d v="2020-08-23T00:00:00"/>
    <x v="4"/>
    <x v="0"/>
    <n v="70711"/>
    <x v="5"/>
    <x v="29"/>
    <s v="707"/>
    <s v="Ventes de téléviseurs - France"/>
    <n v="88"/>
    <s v="FA00000075"/>
    <s v="CORA VILLERS SEMEUSE Facture N° FA00000075"/>
    <x v="0"/>
    <n v="4239.32"/>
  </r>
  <r>
    <s v="VE"/>
    <s v="Ventes"/>
    <d v="2020-08-23T00:00:00"/>
    <x v="4"/>
    <x v="0"/>
    <n v="445711"/>
    <x v="0"/>
    <x v="2"/>
    <s v="445"/>
    <s v="TVA collectée 20% Débits"/>
    <n v="88"/>
    <s v="FA00000075"/>
    <s v="CORA VILLERS SEMEUSE Facture N° FA00000075"/>
    <x v="0"/>
    <n v="6699.6"/>
  </r>
  <r>
    <s v="VE"/>
    <s v="Ventes"/>
    <d v="2020-08-25T00:00:00"/>
    <x v="4"/>
    <x v="0"/>
    <s v="411DARTY101"/>
    <x v="0"/>
    <x v="12"/>
    <s v="411"/>
    <s v="DARTY SAINT ANDRE"/>
    <n v="89"/>
    <s v="FA00000076"/>
    <s v="DARTY SAINT ANDRE Facture N° FA00000076"/>
    <x v="1042"/>
    <n v="0"/>
  </r>
  <r>
    <s v="VE"/>
    <s v="Ventes"/>
    <d v="2020-08-25T00:00:00"/>
    <x v="4"/>
    <x v="0"/>
    <n v="70713"/>
    <x v="5"/>
    <x v="29"/>
    <s v="707"/>
    <s v="Ventes Home cinéma - France"/>
    <n v="89"/>
    <s v="FA00000076"/>
    <s v="DARTY SAINT ANDRE Facture N° FA00000076"/>
    <x v="0"/>
    <n v="11571.68"/>
  </r>
  <r>
    <s v="VE"/>
    <s v="Ventes"/>
    <d v="2020-08-25T00:00:00"/>
    <x v="4"/>
    <x v="0"/>
    <n v="70716"/>
    <x v="5"/>
    <x v="29"/>
    <s v="707"/>
    <s v="Ventes de vidéo projecteurs - France"/>
    <n v="89"/>
    <s v="FA00000076"/>
    <s v="DARTY SAINT ANDRE Facture N° FA00000076"/>
    <x v="0"/>
    <n v="712.01"/>
  </r>
  <r>
    <s v="VE"/>
    <s v="Ventes"/>
    <d v="2020-08-25T00:00:00"/>
    <x v="4"/>
    <x v="0"/>
    <n v="70711"/>
    <x v="5"/>
    <x v="29"/>
    <s v="707"/>
    <s v="Ventes de téléviseurs - France"/>
    <n v="89"/>
    <s v="FA00000076"/>
    <s v="DARTY SAINT ANDRE Facture N° FA00000076"/>
    <x v="0"/>
    <n v="1572.03"/>
  </r>
  <r>
    <s v="VE"/>
    <s v="Ventes"/>
    <d v="2020-08-25T00:00:00"/>
    <x v="4"/>
    <x v="0"/>
    <n v="445711"/>
    <x v="0"/>
    <x v="2"/>
    <s v="445"/>
    <s v="TVA collectée 20% Débits"/>
    <n v="89"/>
    <s v="FA00000076"/>
    <s v="DARTY SAINT ANDRE Facture N° FA00000076"/>
    <x v="0"/>
    <n v="2771.14"/>
  </r>
  <r>
    <s v="VE"/>
    <s v="Ventes"/>
    <d v="2020-08-25T00:00:00"/>
    <x v="4"/>
    <x v="0"/>
    <s v="411CONFORAMA081"/>
    <x v="0"/>
    <x v="12"/>
    <s v="411"/>
    <s v="CONFORAMA CHARLEVILLE MEZIERES"/>
    <n v="90"/>
    <s v="AV00000006"/>
    <s v="CONFORAMA CHARLEVILLE MEZIERES Avoir N° AV00000006"/>
    <x v="0"/>
    <n v="672.38"/>
  </r>
  <r>
    <s v="VE"/>
    <s v="Ventes"/>
    <d v="2020-08-25T00:00:00"/>
    <x v="4"/>
    <x v="0"/>
    <n v="70713"/>
    <x v="5"/>
    <x v="29"/>
    <s v="707"/>
    <s v="Ventes Home cinéma - France"/>
    <n v="90"/>
    <s v="AV00000006"/>
    <s v="CONFORAMA CHARLEVILLE MEZIERES Avoir N° AV00000006"/>
    <x v="1043"/>
    <n v="0"/>
  </r>
  <r>
    <s v="VE"/>
    <s v="Ventes"/>
    <d v="2020-08-25T00:00:00"/>
    <x v="4"/>
    <x v="0"/>
    <n v="445711"/>
    <x v="0"/>
    <x v="2"/>
    <s v="445"/>
    <s v="TVA collectée 20% Débits"/>
    <n v="90"/>
    <s v="AV00000006"/>
    <s v="CONFORAMA CHARLEVILLE MEZIERES Avoir N° AV00000006"/>
    <x v="1044"/>
    <n v="0"/>
  </r>
  <r>
    <s v="VE"/>
    <s v="Ventes"/>
    <d v="2020-08-27T00:00:00"/>
    <x v="4"/>
    <x v="0"/>
    <s v="411FARADISATION"/>
    <x v="0"/>
    <x v="12"/>
    <s v="411"/>
    <s v="FARADISATION ET MAINTENANCE"/>
    <n v="91"/>
    <s v="FA00000077"/>
    <s v="FARADISATION ET MAINTENANCE Facture N° FA00000077"/>
    <x v="794"/>
    <n v="0"/>
  </r>
  <r>
    <s v="VE"/>
    <s v="Ventes"/>
    <d v="2020-08-27T00:00:00"/>
    <x v="4"/>
    <x v="0"/>
    <n v="70713"/>
    <x v="5"/>
    <x v="29"/>
    <s v="707"/>
    <s v="Ventes Home cinéma - France"/>
    <n v="91"/>
    <s v="FA00000077"/>
    <s v="FARADISATION ET MAINTENANCE Facture N° FA00000077"/>
    <x v="0"/>
    <n v="8068.32"/>
  </r>
  <r>
    <s v="VE"/>
    <s v="Ventes"/>
    <d v="2020-08-27T00:00:00"/>
    <x v="4"/>
    <x v="0"/>
    <n v="7085"/>
    <x v="5"/>
    <x v="29"/>
    <s v="708"/>
    <s v="Ports et frais accessoires facturés"/>
    <n v="91"/>
    <s v="FA00000077"/>
    <s v="FARADISATION ET MAINTENANCE Facture N° FA00000077"/>
    <x v="0"/>
    <n v="156.5"/>
  </r>
  <r>
    <s v="VE"/>
    <s v="Ventes"/>
    <d v="2020-08-27T00:00:00"/>
    <x v="4"/>
    <x v="0"/>
    <n v="445711"/>
    <x v="0"/>
    <x v="2"/>
    <s v="445"/>
    <s v="TVA collectée 20% Débits"/>
    <n v="91"/>
    <s v="FA00000077"/>
    <s v="FARADISATION ET MAINTENANCE Facture N° FA00000077"/>
    <x v="0"/>
    <n v="1644.96"/>
  </r>
  <r>
    <s v="VE"/>
    <s v="Ventes"/>
    <d v="2020-08-31T00:00:00"/>
    <x v="4"/>
    <x v="0"/>
    <s v="411LECLERC101"/>
    <x v="0"/>
    <x v="12"/>
    <s v="411"/>
    <s v="LECLERC ROMILLY"/>
    <n v="92"/>
    <s v="FA00000078"/>
    <s v="LECLERC ROMILLY Facture N° FA00000078"/>
    <x v="443"/>
    <n v="0"/>
  </r>
  <r>
    <s v="VE"/>
    <s v="Ventes"/>
    <d v="2020-08-31T00:00:00"/>
    <x v="4"/>
    <x v="0"/>
    <n v="70713"/>
    <x v="5"/>
    <x v="29"/>
    <s v="707"/>
    <s v="Ventes Home cinéma - France"/>
    <n v="92"/>
    <s v="FA00000078"/>
    <s v="LECLERC ROMILLY Facture N° FA00000078"/>
    <x v="0"/>
    <n v="10076.35"/>
  </r>
  <r>
    <s v="VE"/>
    <s v="Ventes"/>
    <d v="2020-08-31T00:00:00"/>
    <x v="4"/>
    <x v="0"/>
    <n v="70711"/>
    <x v="5"/>
    <x v="29"/>
    <s v="707"/>
    <s v="Ventes de téléviseurs - France"/>
    <n v="92"/>
    <s v="FA00000078"/>
    <s v="LECLERC ROMILLY Facture N° FA00000078"/>
    <x v="0"/>
    <n v="40643.68"/>
  </r>
  <r>
    <s v="VE"/>
    <s v="Ventes"/>
    <d v="2020-08-31T00:00:00"/>
    <x v="4"/>
    <x v="0"/>
    <n v="445711"/>
    <x v="0"/>
    <x v="2"/>
    <s v="445"/>
    <s v="TVA collectée 20% Débits"/>
    <n v="92"/>
    <s v="FA00000078"/>
    <s v="LECLERC ROMILLY Facture N° FA00000078"/>
    <x v="0"/>
    <n v="10144.01"/>
  </r>
  <r>
    <s v="VE"/>
    <s v="Ventes"/>
    <d v="2020-09-04T00:00:00"/>
    <x v="5"/>
    <x v="0"/>
    <s v="411FAVERGES"/>
    <x v="0"/>
    <x v="12"/>
    <s v="411"/>
    <s v="ELECTRICITE FAVERGES"/>
    <n v="93"/>
    <s v="FA00000079"/>
    <s v="ELECTRICITE FAVERGES Facture N° FA00000079"/>
    <x v="980"/>
    <n v="0"/>
  </r>
  <r>
    <s v="VE"/>
    <s v="Ventes"/>
    <d v="2020-09-04T00:00:00"/>
    <x v="5"/>
    <x v="0"/>
    <n v="70711"/>
    <x v="5"/>
    <x v="29"/>
    <s v="707"/>
    <s v="Ventes de téléviseurs - France"/>
    <n v="93"/>
    <s v="FA00000079"/>
    <s v="ELECTRICITE FAVERGES Facture N° FA00000079"/>
    <x v="0"/>
    <n v="3803.8"/>
  </r>
  <r>
    <s v="VE"/>
    <s v="Ventes"/>
    <d v="2020-09-04T00:00:00"/>
    <x v="5"/>
    <x v="0"/>
    <n v="70713"/>
    <x v="5"/>
    <x v="29"/>
    <s v="707"/>
    <s v="Ventes Home cinéma - France"/>
    <n v="93"/>
    <s v="FA00000079"/>
    <s v="ELECTRICITE FAVERGES Facture N° FA00000079"/>
    <x v="0"/>
    <n v="3526.4"/>
  </r>
  <r>
    <s v="VE"/>
    <s v="Ventes"/>
    <d v="2020-09-04T00:00:00"/>
    <x v="5"/>
    <x v="0"/>
    <n v="7085"/>
    <x v="5"/>
    <x v="29"/>
    <s v="708"/>
    <s v="Ports et frais accessoires facturés"/>
    <n v="93"/>
    <s v="FA00000079"/>
    <s v="ELECTRICITE FAVERGES Facture N° FA00000079"/>
    <x v="0"/>
    <n v="102.5"/>
  </r>
  <r>
    <s v="VE"/>
    <s v="Ventes"/>
    <d v="2020-09-04T00:00:00"/>
    <x v="5"/>
    <x v="0"/>
    <n v="445711"/>
    <x v="0"/>
    <x v="2"/>
    <s v="445"/>
    <s v="TVA collectée 20% Débits"/>
    <n v="93"/>
    <s v="FA00000079"/>
    <s v="ELECTRICITE FAVERGES Facture N° FA00000079"/>
    <x v="0"/>
    <n v="1486.54"/>
  </r>
  <r>
    <s v="VE"/>
    <s v="Ventes"/>
    <d v="2020-09-05T00:00:00"/>
    <x v="5"/>
    <x v="0"/>
    <s v="411IDEMCOM"/>
    <x v="0"/>
    <x v="12"/>
    <s v="411"/>
    <s v="IDEM COMMUNICATION"/>
    <n v="94"/>
    <s v="FA00000080"/>
    <s v="IDEM COMMUNICATION Facture N° FA00000080"/>
    <x v="462"/>
    <n v="0"/>
  </r>
  <r>
    <s v="VE"/>
    <s v="Ventes"/>
    <d v="2020-09-05T00:00:00"/>
    <x v="5"/>
    <x v="0"/>
    <n v="70711"/>
    <x v="5"/>
    <x v="29"/>
    <s v="707"/>
    <s v="Ventes de téléviseurs - France"/>
    <n v="94"/>
    <s v="FA00000080"/>
    <s v="IDEM COMMUNICATION Facture N° FA00000080"/>
    <x v="0"/>
    <n v="7862.4"/>
  </r>
  <r>
    <s v="VE"/>
    <s v="Ventes"/>
    <d v="2020-09-05T00:00:00"/>
    <x v="5"/>
    <x v="0"/>
    <n v="7085"/>
    <x v="5"/>
    <x v="29"/>
    <s v="708"/>
    <s v="Ports et frais accessoires facturés"/>
    <n v="94"/>
    <s v="FA00000080"/>
    <s v="IDEM COMMUNICATION Facture N° FA00000080"/>
    <x v="0"/>
    <n v="108"/>
  </r>
  <r>
    <s v="VE"/>
    <s v="Ventes"/>
    <d v="2020-09-05T00:00:00"/>
    <x v="5"/>
    <x v="0"/>
    <n v="445711"/>
    <x v="0"/>
    <x v="2"/>
    <s v="445"/>
    <s v="TVA collectée 20% Débits"/>
    <n v="94"/>
    <s v="FA00000080"/>
    <s v="IDEM COMMUNICATION Facture N° FA00000080"/>
    <x v="0"/>
    <n v="1594.08"/>
  </r>
  <r>
    <s v="VE"/>
    <s v="Ventes"/>
    <d v="2020-09-05T00:00:00"/>
    <x v="5"/>
    <x v="0"/>
    <s v="411ELECTROSERV"/>
    <x v="0"/>
    <x v="12"/>
    <s v="411"/>
    <s v="ELECTROSERVICES MOSELLE"/>
    <n v="95"/>
    <s v="FA00000081"/>
    <s v="ELECTROSERVICES MOSELLE Facture N° FA00000081"/>
    <x v="1045"/>
    <n v="0"/>
  </r>
  <r>
    <s v="VE"/>
    <s v="Ventes"/>
    <d v="2020-09-05T00:00:00"/>
    <x v="5"/>
    <x v="0"/>
    <n v="70711"/>
    <x v="5"/>
    <x v="29"/>
    <s v="707"/>
    <s v="Ventes de téléviseurs - France"/>
    <n v="95"/>
    <s v="FA00000081"/>
    <s v="ELECTROSERVICES MOSELLE Facture N° FA00000081"/>
    <x v="0"/>
    <n v="4533.76"/>
  </r>
  <r>
    <s v="VE"/>
    <s v="Ventes"/>
    <d v="2020-09-05T00:00:00"/>
    <x v="5"/>
    <x v="0"/>
    <n v="7085"/>
    <x v="5"/>
    <x v="29"/>
    <s v="708"/>
    <s v="Ports et frais accessoires facturés"/>
    <n v="95"/>
    <s v="FA00000081"/>
    <s v="ELECTROSERVICES MOSELLE Facture N° FA00000081"/>
    <x v="0"/>
    <n v="54"/>
  </r>
  <r>
    <s v="VE"/>
    <s v="Ventes"/>
    <d v="2020-09-05T00:00:00"/>
    <x v="5"/>
    <x v="0"/>
    <n v="445711"/>
    <x v="0"/>
    <x v="2"/>
    <s v="445"/>
    <s v="TVA collectée 20% Débits"/>
    <n v="95"/>
    <s v="FA00000081"/>
    <s v="ELECTROSERVICES MOSELLE Facture N° FA00000081"/>
    <x v="0"/>
    <n v="917.55"/>
  </r>
  <r>
    <s v="VE"/>
    <s v="Ventes"/>
    <d v="2020-09-06T00:00:00"/>
    <x v="5"/>
    <x v="0"/>
    <s v="411PROXYCONF"/>
    <x v="0"/>
    <x v="12"/>
    <s v="411"/>
    <s v="PROXY CONFORT"/>
    <n v="97"/>
    <s v="FD00000008"/>
    <s v="PROXY CONFORT Facture d'acompte N° FD00000008"/>
    <x v="432"/>
    <n v="0"/>
  </r>
  <r>
    <s v="VE"/>
    <s v="Ventes"/>
    <d v="2020-09-06T00:00:00"/>
    <x v="5"/>
    <x v="0"/>
    <n v="44587"/>
    <x v="0"/>
    <x v="2"/>
    <s v="445"/>
    <s v="Taxes sur le chiffre d'affaires sur factures à établir"/>
    <n v="97"/>
    <s v="FD00000008"/>
    <s v="PROXY CONFORT Facture d'acompte N° FD00000008"/>
    <x v="63"/>
    <n v="0"/>
  </r>
  <r>
    <s v="VE"/>
    <s v="Ventes"/>
    <d v="2020-09-06T00:00:00"/>
    <x v="5"/>
    <x v="0"/>
    <n v="4191"/>
    <x v="0"/>
    <x v="12"/>
    <s v="419"/>
    <s v="Clients - Avances et acomptes reçus sur commandes"/>
    <n v="97"/>
    <s v="FD00000008"/>
    <s v="PROXY CONFORT Facture d'acompte N° FD00000008"/>
    <x v="0"/>
    <n v="7200"/>
  </r>
  <r>
    <s v="VE"/>
    <s v="Ventes"/>
    <d v="2020-09-06T00:00:00"/>
    <x v="5"/>
    <x v="0"/>
    <n v="445711"/>
    <x v="0"/>
    <x v="2"/>
    <s v="445"/>
    <s v="TVA collectée 20% Débits"/>
    <n v="97"/>
    <s v="FD00000008"/>
    <s v="PROXY CONFORT Facture d'acompte N° FD00000008"/>
    <x v="0"/>
    <n v="1200"/>
  </r>
  <r>
    <s v="VE"/>
    <s v="Ventes"/>
    <d v="2020-09-06T00:00:00"/>
    <x v="5"/>
    <x v="0"/>
    <s v="411AUDIOPROD"/>
    <x v="0"/>
    <x v="12"/>
    <s v="411"/>
    <s v="AUDIO VISUEL PRODUCTS26 ROUTE DE GERBOISE"/>
    <n v="113"/>
    <s v="FA00000082"/>
    <s v="AUDIO VISUEL PRODUCTS Facture N° FA00000082"/>
    <x v="1046"/>
    <n v="0"/>
  </r>
  <r>
    <s v="VE"/>
    <s v="Ventes"/>
    <d v="2020-09-06T00:00:00"/>
    <x v="5"/>
    <x v="0"/>
    <n v="70716"/>
    <x v="5"/>
    <x v="29"/>
    <s v="707"/>
    <s v="Ventes de vidéo projecteurs - France"/>
    <n v="113"/>
    <s v="FA00000082"/>
    <s v="AUDIO VISUEL PRODUCTS Facture N° FA00000082"/>
    <x v="0"/>
    <n v="14263.65"/>
  </r>
  <r>
    <s v="VE"/>
    <s v="Ventes"/>
    <d v="2020-09-06T00:00:00"/>
    <x v="5"/>
    <x v="0"/>
    <n v="445711"/>
    <x v="0"/>
    <x v="2"/>
    <s v="445"/>
    <s v="TVA collectée 20% Débits"/>
    <n v="113"/>
    <s v="FA00000082"/>
    <s v="AUDIO VISUEL PRODUCTS Facture N° FA00000082"/>
    <x v="0"/>
    <n v="2852.73"/>
  </r>
  <r>
    <s v="VE"/>
    <s v="Ventes"/>
    <d v="2020-09-07T00:00:00"/>
    <x v="5"/>
    <x v="0"/>
    <s v="411HFCENTER"/>
    <x v="0"/>
    <x v="12"/>
    <s v="411"/>
    <s v="HIFI STEREO CENTER"/>
    <n v="98"/>
    <s v="FA00000083"/>
    <s v="HIFI STEREO CENTER Facture N° FA00000083"/>
    <x v="435"/>
    <n v="0"/>
  </r>
  <r>
    <s v="VE"/>
    <s v="Ventes"/>
    <d v="2020-09-07T00:00:00"/>
    <x v="5"/>
    <x v="0"/>
    <n v="70726"/>
    <x v="5"/>
    <x v="29"/>
    <s v="707"/>
    <s v="Ventes de vidéo projecteurs - UE"/>
    <n v="98"/>
    <s v="FA00000083"/>
    <s v="HIFI STEREO CENTER Facture N° FA00000083"/>
    <x v="0"/>
    <n v="7924.25"/>
  </r>
  <r>
    <s v="VE"/>
    <s v="Ventes"/>
    <d v="2020-09-09T00:00:00"/>
    <x v="5"/>
    <x v="0"/>
    <s v="411PROXYCONF"/>
    <x v="0"/>
    <x v="12"/>
    <s v="411"/>
    <s v="PROXY CONFORT"/>
    <n v="99"/>
    <s v="FA00000084"/>
    <s v="PROXY CONFORT Facture N° FA00000084"/>
    <x v="722"/>
    <n v="0"/>
  </r>
  <r>
    <s v="VE"/>
    <s v="Ventes"/>
    <d v="2020-09-09T00:00:00"/>
    <x v="5"/>
    <x v="0"/>
    <n v="4191"/>
    <x v="0"/>
    <x v="12"/>
    <s v="419"/>
    <s v="Clients - Avances et acomptes reçus sur commandes"/>
    <n v="99"/>
    <s v="FA00000084"/>
    <s v="PROXY CONFORT Facture N° FA00000084"/>
    <x v="432"/>
    <n v="0"/>
  </r>
  <r>
    <s v="VE"/>
    <s v="Ventes"/>
    <d v="2020-09-09T00:00:00"/>
    <x v="5"/>
    <x v="0"/>
    <n v="70711"/>
    <x v="5"/>
    <x v="29"/>
    <s v="707"/>
    <s v="Ventes de téléviseurs - France"/>
    <n v="99"/>
    <s v="FA00000084"/>
    <s v="PROXY CONFORT Facture N° FA00000084"/>
    <x v="0"/>
    <n v="3603.6"/>
  </r>
  <r>
    <s v="VE"/>
    <s v="Ventes"/>
    <d v="2020-09-09T00:00:00"/>
    <x v="5"/>
    <x v="0"/>
    <n v="70713"/>
    <x v="5"/>
    <x v="29"/>
    <s v="707"/>
    <s v="Ventes Home cinéma - France"/>
    <n v="99"/>
    <s v="FA00000084"/>
    <s v="PROXY CONFORT Facture N° FA00000084"/>
    <x v="0"/>
    <n v="3340.8"/>
  </r>
  <r>
    <s v="VE"/>
    <s v="Ventes"/>
    <d v="2020-09-09T00:00:00"/>
    <x v="5"/>
    <x v="0"/>
    <n v="70716"/>
    <x v="5"/>
    <x v="29"/>
    <s v="707"/>
    <s v="Ventes de vidéo projecteurs - France"/>
    <n v="99"/>
    <s v="FA00000084"/>
    <s v="PROXY CONFORT Facture N° FA00000084"/>
    <x v="0"/>
    <n v="5428.8"/>
  </r>
  <r>
    <s v="VE"/>
    <s v="Ventes"/>
    <d v="2020-09-09T00:00:00"/>
    <x v="5"/>
    <x v="0"/>
    <n v="445711"/>
    <x v="0"/>
    <x v="2"/>
    <s v="445"/>
    <s v="TVA collectée 20% Débits"/>
    <n v="99"/>
    <s v="FA00000084"/>
    <s v="PROXY CONFORT Facture N° FA00000084"/>
    <x v="0"/>
    <n v="1274.6400000000001"/>
  </r>
  <r>
    <s v="VE"/>
    <s v="Ventes"/>
    <d v="2020-09-09T00:00:00"/>
    <x v="5"/>
    <x v="0"/>
    <n v="44587"/>
    <x v="0"/>
    <x v="2"/>
    <s v="445"/>
    <s v="Taxes sur le chiffre d'affaires sur factures à établir"/>
    <n v="99"/>
    <s v="FA00000084"/>
    <s v="PROXY CONFORT Facture N° FA00000084"/>
    <x v="0"/>
    <n v="1200"/>
  </r>
  <r>
    <s v="VE"/>
    <s v="Ventes"/>
    <d v="2020-09-09T00:00:00"/>
    <x v="5"/>
    <x v="0"/>
    <s v="411DARTY901"/>
    <x v="0"/>
    <x v="12"/>
    <s v="411"/>
    <s v="DARTY BELFORT"/>
    <n v="100"/>
    <s v="FD00000009"/>
    <s v="DARTY BELFORT Facture d'acompte N° FD00000009"/>
    <x v="138"/>
    <n v="0"/>
  </r>
  <r>
    <s v="VE"/>
    <s v="Ventes"/>
    <d v="2020-09-09T00:00:00"/>
    <x v="5"/>
    <x v="0"/>
    <n v="44587"/>
    <x v="0"/>
    <x v="2"/>
    <s v="445"/>
    <s v="Taxes sur le chiffre d'affaires sur factures à établir"/>
    <n v="100"/>
    <s v="FD00000009"/>
    <s v="DARTY BELFORT Facture d'acompte N° FD00000009"/>
    <x v="139"/>
    <n v="0"/>
  </r>
  <r>
    <s v="VE"/>
    <s v="Ventes"/>
    <d v="2020-09-09T00:00:00"/>
    <x v="5"/>
    <x v="0"/>
    <n v="4191"/>
    <x v="0"/>
    <x v="12"/>
    <s v="419"/>
    <s v="Clients - Avances et acomptes reçus sur commandes"/>
    <n v="100"/>
    <s v="FD00000009"/>
    <s v="DARTY BELFORT Facture d'acompte N° FD00000009"/>
    <x v="0"/>
    <n v="12000"/>
  </r>
  <r>
    <s v="VE"/>
    <s v="Ventes"/>
    <d v="2020-09-09T00:00:00"/>
    <x v="5"/>
    <x v="0"/>
    <n v="445711"/>
    <x v="0"/>
    <x v="2"/>
    <s v="445"/>
    <s v="TVA collectée 20% Débits"/>
    <n v="100"/>
    <s v="FD00000009"/>
    <s v="DARTY BELFORT Facture d'acompte N° FD00000009"/>
    <x v="0"/>
    <n v="2000"/>
  </r>
  <r>
    <s v="VE"/>
    <s v="Ventes"/>
    <d v="2020-09-12T00:00:00"/>
    <x v="5"/>
    <x v="0"/>
    <s v="411DARTY901"/>
    <x v="0"/>
    <x v="12"/>
    <s v="411"/>
    <s v="DARTY BELFORT"/>
    <n v="101"/>
    <s v="FA00000085"/>
    <s v="DARTY BELFORT Facture N° FA00000085"/>
    <x v="1047"/>
    <n v="0"/>
  </r>
  <r>
    <s v="VE"/>
    <s v="Ventes"/>
    <d v="2020-09-12T00:00:00"/>
    <x v="5"/>
    <x v="0"/>
    <n v="4191"/>
    <x v="0"/>
    <x v="12"/>
    <s v="419"/>
    <s v="Clients - Avances et acomptes reçus sur commandes"/>
    <n v="101"/>
    <s v="FA00000085"/>
    <s v="DARTY BELFORT Facture N° FA00000085"/>
    <x v="138"/>
    <n v="0"/>
  </r>
  <r>
    <s v="VE"/>
    <s v="Ventes"/>
    <d v="2020-09-12T00:00:00"/>
    <x v="5"/>
    <x v="0"/>
    <n v="70711"/>
    <x v="5"/>
    <x v="29"/>
    <s v="707"/>
    <s v="Ventes de téléviseurs - France"/>
    <n v="101"/>
    <s v="FA00000085"/>
    <s v="DARTY BELFORT Facture N° FA00000085"/>
    <x v="0"/>
    <n v="19034.400000000001"/>
  </r>
  <r>
    <s v="VE"/>
    <s v="Ventes"/>
    <d v="2020-09-12T00:00:00"/>
    <x v="5"/>
    <x v="0"/>
    <n v="445711"/>
    <x v="0"/>
    <x v="2"/>
    <s v="445"/>
    <s v="TVA collectée 20% Débits"/>
    <n v="101"/>
    <s v="FA00000085"/>
    <s v="DARTY BELFORT Facture N° FA00000085"/>
    <x v="0"/>
    <n v="1806.88"/>
  </r>
  <r>
    <s v="VE"/>
    <s v="Ventes"/>
    <d v="2020-09-12T00:00:00"/>
    <x v="5"/>
    <x v="0"/>
    <n v="44587"/>
    <x v="0"/>
    <x v="2"/>
    <s v="445"/>
    <s v="Taxes sur le chiffre d'affaires sur factures à établir"/>
    <n v="101"/>
    <s v="FA00000085"/>
    <s v="DARTY BELFORT Facture N° FA00000085"/>
    <x v="0"/>
    <n v="2000"/>
  </r>
  <r>
    <s v="VE"/>
    <s v="Ventes"/>
    <d v="2020-09-12T00:00:00"/>
    <x v="5"/>
    <x v="0"/>
    <s v="411ELECTROSERV"/>
    <x v="0"/>
    <x v="12"/>
    <s v="411"/>
    <s v="ELECTROSERVICES MOSELLE"/>
    <n v="102"/>
    <s v="AV00000007"/>
    <s v="ELECTROSERVICES MOSELLE Avoir N° AV00000007"/>
    <x v="0"/>
    <n v="2785.06"/>
  </r>
  <r>
    <s v="VE"/>
    <s v="Ventes"/>
    <d v="2020-09-12T00:00:00"/>
    <x v="5"/>
    <x v="0"/>
    <n v="70711"/>
    <x v="5"/>
    <x v="29"/>
    <s v="707"/>
    <s v="Ventes de téléviseurs - France"/>
    <n v="102"/>
    <s v="AV00000007"/>
    <s v="ELECTROSERVICES MOSELLE Avoir N° AV00000007"/>
    <x v="1048"/>
    <n v="0"/>
  </r>
  <r>
    <s v="VE"/>
    <s v="Ventes"/>
    <d v="2020-09-12T00:00:00"/>
    <x v="5"/>
    <x v="0"/>
    <n v="7085"/>
    <x v="5"/>
    <x v="29"/>
    <s v="708"/>
    <s v="Ports et frais accessoires facturés"/>
    <n v="102"/>
    <s v="AV00000007"/>
    <s v="ELECTROSERVICES MOSELLE Avoir N° AV00000007"/>
    <x v="1049"/>
    <n v="0"/>
  </r>
  <r>
    <s v="VE"/>
    <s v="Ventes"/>
    <d v="2020-09-12T00:00:00"/>
    <x v="5"/>
    <x v="0"/>
    <n v="445711"/>
    <x v="0"/>
    <x v="2"/>
    <s v="445"/>
    <s v="TVA collectée 20% Débits"/>
    <n v="102"/>
    <s v="AV00000007"/>
    <s v="ELECTROSERVICES MOSELLE Avoir N° AV00000007"/>
    <x v="1050"/>
    <n v="0"/>
  </r>
  <r>
    <s v="VE"/>
    <s v="Ventes"/>
    <d v="2020-09-14T00:00:00"/>
    <x v="5"/>
    <x v="0"/>
    <n v="411681"/>
    <x v="0"/>
    <x v="12"/>
    <s v="411"/>
    <s v="DARTY WITTENHEIM"/>
    <n v="103"/>
    <s v="FA00000086"/>
    <s v="DARTY WITTENHEIM Facture N° FA00000086"/>
    <x v="1051"/>
    <n v="0"/>
  </r>
  <r>
    <s v="VE"/>
    <s v="Ventes"/>
    <d v="2020-09-14T00:00:00"/>
    <x v="5"/>
    <x v="0"/>
    <n v="70713"/>
    <x v="5"/>
    <x v="29"/>
    <s v="707"/>
    <s v="Ventes Home cinéma - France"/>
    <n v="103"/>
    <s v="FA00000086"/>
    <s v="DARTY WITTENHEIM Facture N° FA00000086"/>
    <x v="0"/>
    <n v="6533.12"/>
  </r>
  <r>
    <s v="VE"/>
    <s v="Ventes"/>
    <d v="2020-09-14T00:00:00"/>
    <x v="5"/>
    <x v="0"/>
    <n v="70716"/>
    <x v="5"/>
    <x v="29"/>
    <s v="707"/>
    <s v="Ventes de vidéo projecteurs - France"/>
    <n v="103"/>
    <s v="FA00000086"/>
    <s v="DARTY WITTENHEIM Facture N° FA00000086"/>
    <x v="0"/>
    <n v="5410.24"/>
  </r>
  <r>
    <s v="VE"/>
    <s v="Ventes"/>
    <d v="2020-09-14T00:00:00"/>
    <x v="5"/>
    <x v="0"/>
    <n v="70711"/>
    <x v="5"/>
    <x v="29"/>
    <s v="707"/>
    <s v="Ventes de téléviseurs - France"/>
    <n v="103"/>
    <s v="FA00000086"/>
    <s v="DARTY WITTENHEIM Facture N° FA00000086"/>
    <x v="0"/>
    <n v="5125.12"/>
  </r>
  <r>
    <s v="VE"/>
    <s v="Ventes"/>
    <d v="2020-09-14T00:00:00"/>
    <x v="5"/>
    <x v="0"/>
    <n v="445711"/>
    <x v="0"/>
    <x v="2"/>
    <s v="445"/>
    <s v="TVA collectée 20% Débits"/>
    <n v="103"/>
    <s v="FA00000086"/>
    <s v="DARTY WITTENHEIM Facture N° FA00000086"/>
    <x v="0"/>
    <n v="3413.7"/>
  </r>
  <r>
    <s v="VE"/>
    <s v="Ventes"/>
    <d v="2020-09-16T00:00:00"/>
    <x v="5"/>
    <x v="0"/>
    <s v="411EPMATTER"/>
    <x v="0"/>
    <x v="12"/>
    <s v="411"/>
    <s v="ELECTRICITE PROFESSIONNELLE"/>
    <n v="104"/>
    <s v="FA00000087"/>
    <s v="ELECTRICITE PROFESSIONNELLE Facture N° FA00000087"/>
    <x v="1052"/>
    <n v="0"/>
  </r>
  <r>
    <s v="VE"/>
    <s v="Ventes"/>
    <d v="2020-09-16T00:00:00"/>
    <x v="5"/>
    <x v="0"/>
    <n v="70713"/>
    <x v="5"/>
    <x v="29"/>
    <s v="707"/>
    <s v="Ventes Home cinéma - France"/>
    <n v="104"/>
    <s v="FA00000087"/>
    <s v="ELECTRICITE PROFESSIONNELLE Facture N° FA00000087"/>
    <x v="0"/>
    <n v="3526.4"/>
  </r>
  <r>
    <s v="VE"/>
    <s v="Ventes"/>
    <d v="2020-09-16T00:00:00"/>
    <x v="5"/>
    <x v="0"/>
    <n v="70716"/>
    <x v="5"/>
    <x v="29"/>
    <s v="707"/>
    <s v="Ventes de vidéo projecteurs - France"/>
    <n v="104"/>
    <s v="FA00000087"/>
    <s v="ELECTRICITE PROFESSIONNELLE Facture N° FA00000087"/>
    <x v="0"/>
    <n v="4607.74"/>
  </r>
  <r>
    <s v="VE"/>
    <s v="Ventes"/>
    <d v="2020-09-16T00:00:00"/>
    <x v="5"/>
    <x v="0"/>
    <n v="445711"/>
    <x v="0"/>
    <x v="2"/>
    <s v="445"/>
    <s v="TVA collectée 20% Débits"/>
    <n v="104"/>
    <s v="FA00000087"/>
    <s v="ELECTRICITE PROFESSIONNELLE Facture N° FA00000087"/>
    <x v="0"/>
    <n v="1626.83"/>
  </r>
  <r>
    <s v="VE"/>
    <s v="Ventes"/>
    <d v="2020-09-19T00:00:00"/>
    <x v="5"/>
    <x v="0"/>
    <s v="411ESPACECAR"/>
    <x v="0"/>
    <x v="12"/>
    <s v="411"/>
    <s v="ESPACE CARRE D'ARTS"/>
    <n v="105"/>
    <s v="FA00000088"/>
    <s v="ESPACE CARRE D'ARTS Facture N° FA00000088"/>
    <x v="460"/>
    <n v="0"/>
  </r>
  <r>
    <s v="VE"/>
    <s v="Ventes"/>
    <d v="2020-09-19T00:00:00"/>
    <x v="5"/>
    <x v="0"/>
    <n v="70711"/>
    <x v="5"/>
    <x v="29"/>
    <s v="707"/>
    <s v="Ventes de téléviseurs - France"/>
    <n v="105"/>
    <s v="FA00000088"/>
    <s v="ESPACE CARRE D'ARTS Facture N° FA00000088"/>
    <x v="0"/>
    <n v="3603.6"/>
  </r>
  <r>
    <s v="VE"/>
    <s v="Ventes"/>
    <d v="2020-09-19T00:00:00"/>
    <x v="5"/>
    <x v="0"/>
    <n v="70713"/>
    <x v="5"/>
    <x v="29"/>
    <s v="707"/>
    <s v="Ventes Home cinéma - France"/>
    <n v="105"/>
    <s v="FA00000088"/>
    <s v="ESPACE CARRE D'ARTS Facture N° FA00000088"/>
    <x v="0"/>
    <n v="3340.8"/>
  </r>
  <r>
    <s v="VE"/>
    <s v="Ventes"/>
    <d v="2020-09-19T00:00:00"/>
    <x v="5"/>
    <x v="0"/>
    <n v="7085"/>
    <x v="5"/>
    <x v="29"/>
    <s v="708"/>
    <s v="Ports et frais accessoires facturés"/>
    <n v="105"/>
    <s v="FA00000088"/>
    <s v="ESPACE CARRE D'ARTS Facture N° FA00000088"/>
    <x v="0"/>
    <n v="89"/>
  </r>
  <r>
    <s v="VE"/>
    <s v="Ventes"/>
    <d v="2020-09-19T00:00:00"/>
    <x v="5"/>
    <x v="0"/>
    <n v="445711"/>
    <x v="0"/>
    <x v="2"/>
    <s v="445"/>
    <s v="TVA collectée 20% Débits"/>
    <n v="105"/>
    <s v="FA00000088"/>
    <s v="ESPACE CARRE D'ARTS Facture N° FA00000088"/>
    <x v="0"/>
    <n v="1406.68"/>
  </r>
  <r>
    <s v="VE"/>
    <s v="Ventes"/>
    <d v="2020-09-21T00:00:00"/>
    <x v="5"/>
    <x v="0"/>
    <s v="411DARTY252"/>
    <x v="0"/>
    <x v="12"/>
    <s v="411"/>
    <s v="DARTY MONTBELIARD"/>
    <n v="106"/>
    <s v="FA00000089"/>
    <s v="DARTY MONTBELIARD Facture N° FA00000089"/>
    <x v="1053"/>
    <n v="0"/>
  </r>
  <r>
    <s v="VE"/>
    <s v="Ventes"/>
    <d v="2020-09-21T00:00:00"/>
    <x v="5"/>
    <x v="0"/>
    <n v="70716"/>
    <x v="5"/>
    <x v="29"/>
    <s v="707"/>
    <s v="Ventes de vidéo projecteurs - France"/>
    <n v="106"/>
    <s v="FA00000089"/>
    <s v="DARTY MONTBELIARD Facture N° FA00000089"/>
    <x v="0"/>
    <n v="5308.16"/>
  </r>
  <r>
    <s v="VE"/>
    <s v="Ventes"/>
    <d v="2020-09-21T00:00:00"/>
    <x v="5"/>
    <x v="0"/>
    <n v="70711"/>
    <x v="5"/>
    <x v="29"/>
    <s v="707"/>
    <s v="Ventes de téléviseurs - France"/>
    <n v="106"/>
    <s v="FA00000089"/>
    <s v="DARTY MONTBELIARD Facture N° FA00000089"/>
    <x v="0"/>
    <n v="15252.16"/>
  </r>
  <r>
    <s v="VE"/>
    <s v="Ventes"/>
    <d v="2020-09-21T00:00:00"/>
    <x v="5"/>
    <x v="0"/>
    <n v="445711"/>
    <x v="0"/>
    <x v="2"/>
    <s v="445"/>
    <s v="TVA collectée 20% Débits"/>
    <n v="106"/>
    <s v="FA00000089"/>
    <s v="DARTY MONTBELIARD Facture N° FA00000089"/>
    <x v="0"/>
    <n v="4112.0600000000004"/>
  </r>
  <r>
    <s v="VE"/>
    <s v="Ventes"/>
    <d v="2020-09-23T00:00:00"/>
    <x v="5"/>
    <x v="0"/>
    <s v="411LECLERC671"/>
    <x v="0"/>
    <x v="12"/>
    <s v="411"/>
    <s v="LECLERC GEISPOLSHEIM"/>
    <n v="107"/>
    <s v="FA00000090"/>
    <s v="LECLERC GEISPOLSHEIM Facture N° FA00000090"/>
    <x v="463"/>
    <n v="0"/>
  </r>
  <r>
    <s v="VE"/>
    <s v="Ventes"/>
    <d v="2020-09-23T00:00:00"/>
    <x v="5"/>
    <x v="0"/>
    <n v="70711"/>
    <x v="5"/>
    <x v="29"/>
    <s v="707"/>
    <s v="Ventes de téléviseurs - France"/>
    <n v="107"/>
    <s v="FA00000090"/>
    <s v="LECLERC GEISPOLSHEIM Facture N° FA00000090"/>
    <x v="0"/>
    <n v="55004.78"/>
  </r>
  <r>
    <s v="VE"/>
    <s v="Ventes"/>
    <d v="2020-09-23T00:00:00"/>
    <x v="5"/>
    <x v="0"/>
    <n v="445711"/>
    <x v="0"/>
    <x v="2"/>
    <s v="445"/>
    <s v="TVA collectée 20% Débits"/>
    <n v="107"/>
    <s v="FA00000090"/>
    <s v="LECLERC GEISPOLSHEIM Facture N° FA00000090"/>
    <x v="0"/>
    <n v="11000.96"/>
  </r>
  <r>
    <s v="VE"/>
    <s v="Ventes"/>
    <d v="2020-09-24T00:00:00"/>
    <x v="5"/>
    <x v="0"/>
    <s v="411LECLECR081"/>
    <x v="0"/>
    <x v="12"/>
    <s v="411"/>
    <s v="LECLERC SEDAN"/>
    <n v="108"/>
    <s v="FA00000091"/>
    <s v="LECLERC SEDAN Facture N° FA00000091"/>
    <x v="464"/>
    <n v="0"/>
  </r>
  <r>
    <s v="VE"/>
    <s v="Ventes"/>
    <d v="2020-09-24T00:00:00"/>
    <x v="5"/>
    <x v="0"/>
    <n v="70711"/>
    <x v="5"/>
    <x v="29"/>
    <s v="707"/>
    <s v="Ventes de téléviseurs - France"/>
    <n v="108"/>
    <s v="FA00000091"/>
    <s v="LECLERC SEDAN Facture N° FA00000091"/>
    <x v="0"/>
    <n v="17642.240000000002"/>
  </r>
  <r>
    <s v="VE"/>
    <s v="Ventes"/>
    <d v="2020-09-24T00:00:00"/>
    <x v="5"/>
    <x v="0"/>
    <n v="70713"/>
    <x v="5"/>
    <x v="29"/>
    <s v="707"/>
    <s v="Ventes Home cinéma - France"/>
    <n v="108"/>
    <s v="FA00000091"/>
    <s v="LECLERC SEDAN Facture N° FA00000091"/>
    <x v="0"/>
    <n v="612.48"/>
  </r>
  <r>
    <s v="VE"/>
    <s v="Ventes"/>
    <d v="2020-09-24T00:00:00"/>
    <x v="5"/>
    <x v="0"/>
    <n v="445711"/>
    <x v="0"/>
    <x v="2"/>
    <s v="445"/>
    <s v="TVA collectée 20% Débits"/>
    <n v="108"/>
    <s v="FA00000091"/>
    <s v="LECLERC SEDAN Facture N° FA00000091"/>
    <x v="0"/>
    <n v="3650.94"/>
  </r>
  <r>
    <s v="VE"/>
    <s v="Ventes"/>
    <d v="2020-09-25T00:00:00"/>
    <x v="5"/>
    <x v="0"/>
    <s v="411ELECTROSERV"/>
    <x v="0"/>
    <x v="12"/>
    <s v="411"/>
    <s v="ELECTROSERVICES MOSELLE"/>
    <n v="109"/>
    <s v="FD00000010"/>
    <s v="ELECTROSERVICES MOSELLE Facture d'acompte N° FD00000010"/>
    <x v="48"/>
    <n v="0"/>
  </r>
  <r>
    <s v="VE"/>
    <s v="Ventes"/>
    <d v="2020-09-25T00:00:00"/>
    <x v="5"/>
    <x v="0"/>
    <n v="44587"/>
    <x v="0"/>
    <x v="2"/>
    <s v="445"/>
    <s v="Taxes sur le chiffre d'affaires sur factures à établir"/>
    <n v="109"/>
    <s v="FD00000010"/>
    <s v="ELECTROSERVICES MOSELLE Facture d'acompte N° FD00000010"/>
    <x v="505"/>
    <n v="0"/>
  </r>
  <r>
    <s v="VE"/>
    <s v="Ventes"/>
    <d v="2020-09-25T00:00:00"/>
    <x v="5"/>
    <x v="0"/>
    <n v="4191"/>
    <x v="0"/>
    <x v="12"/>
    <s v="419"/>
    <s v="Clients - Avances et acomptes reçus sur commandes"/>
    <n v="109"/>
    <s v="FD00000010"/>
    <s v="ELECTROSERVICES MOSELLE Facture d'acompte N° FD00000010"/>
    <x v="0"/>
    <n v="2400"/>
  </r>
  <r>
    <s v="VE"/>
    <s v="Ventes"/>
    <d v="2020-09-25T00:00:00"/>
    <x v="5"/>
    <x v="0"/>
    <n v="445711"/>
    <x v="0"/>
    <x v="2"/>
    <s v="445"/>
    <s v="TVA collectée 20% Débits"/>
    <n v="109"/>
    <s v="FD00000010"/>
    <s v="ELECTROSERVICES MOSELLE Facture d'acompte N° FD00000010"/>
    <x v="0"/>
    <n v="400"/>
  </r>
  <r>
    <s v="VE"/>
    <s v="Ventes"/>
    <d v="2020-09-26T00:00:00"/>
    <x v="5"/>
    <x v="0"/>
    <s v="411ICHTERTZ"/>
    <x v="0"/>
    <x v="12"/>
    <s v="411"/>
    <s v="ICHTERTZ IMAGE ET SON"/>
    <n v="110"/>
    <s v="FA00000092"/>
    <s v="ICHTERTZ IMAGE ET SON Facture N° FA00000092"/>
    <x v="461"/>
    <n v="0"/>
  </r>
  <r>
    <s v="VE"/>
    <s v="Ventes"/>
    <d v="2020-09-26T00:00:00"/>
    <x v="5"/>
    <x v="0"/>
    <n v="70711"/>
    <x v="5"/>
    <x v="29"/>
    <s v="707"/>
    <s v="Ventes de téléviseurs - France"/>
    <n v="110"/>
    <s v="FA00000092"/>
    <s v="ICHTERTZ IMAGE ET SON Facture N° FA00000092"/>
    <x v="0"/>
    <n v="5802.31"/>
  </r>
  <r>
    <s v="VE"/>
    <s v="Ventes"/>
    <d v="2020-09-26T00:00:00"/>
    <x v="5"/>
    <x v="0"/>
    <n v="70716"/>
    <x v="5"/>
    <x v="29"/>
    <s v="707"/>
    <s v="Ventes de vidéo projecteurs - France"/>
    <n v="110"/>
    <s v="FA00000092"/>
    <s v="ICHTERTZ IMAGE ET SON Facture N° FA00000092"/>
    <x v="0"/>
    <n v="1703.02"/>
  </r>
  <r>
    <s v="VE"/>
    <s v="Ventes"/>
    <d v="2020-09-26T00:00:00"/>
    <x v="5"/>
    <x v="0"/>
    <n v="7085"/>
    <x v="5"/>
    <x v="29"/>
    <s v="708"/>
    <s v="Ports et frais accessoires facturés"/>
    <n v="110"/>
    <s v="FA00000092"/>
    <s v="ICHTERTZ IMAGE ET SON Facture N° FA00000092"/>
    <x v="0"/>
    <n v="124"/>
  </r>
  <r>
    <s v="VE"/>
    <s v="Ventes"/>
    <d v="2020-09-26T00:00:00"/>
    <x v="5"/>
    <x v="0"/>
    <n v="445711"/>
    <x v="0"/>
    <x v="2"/>
    <s v="445"/>
    <s v="TVA collectée 20% Débits"/>
    <n v="110"/>
    <s v="FA00000092"/>
    <s v="ICHTERTZ IMAGE ET SON Facture N° FA00000092"/>
    <x v="0"/>
    <n v="1525.87"/>
  </r>
  <r>
    <s v="VE"/>
    <s v="Ventes"/>
    <d v="2020-09-27T00:00:00"/>
    <x v="5"/>
    <x v="0"/>
    <s v="411ELECTROSERV"/>
    <x v="0"/>
    <x v="12"/>
    <s v="411"/>
    <s v="ELECTROSERVICES MOSELLE"/>
    <n v="111"/>
    <s v="FA00000093"/>
    <s v="ELECTROSERVICES MOSELLE Facture N° FA00000093"/>
    <x v="452"/>
    <n v="0"/>
  </r>
  <r>
    <s v="VE"/>
    <s v="Ventes"/>
    <d v="2020-09-27T00:00:00"/>
    <x v="5"/>
    <x v="0"/>
    <n v="4191"/>
    <x v="0"/>
    <x v="12"/>
    <s v="419"/>
    <s v="Clients - Avances et acomptes reçus sur commandes"/>
    <n v="111"/>
    <s v="FA00000093"/>
    <s v="ELECTROSERVICES MOSELLE Facture N° FA00000093"/>
    <x v="48"/>
    <n v="0"/>
  </r>
  <r>
    <s v="VE"/>
    <s v="Ventes"/>
    <d v="2020-09-27T00:00:00"/>
    <x v="5"/>
    <x v="0"/>
    <n v="70713"/>
    <x v="5"/>
    <x v="29"/>
    <s v="707"/>
    <s v="Ventes Home cinéma - France"/>
    <n v="111"/>
    <s v="FA00000093"/>
    <s v="ELECTROSERVICES MOSELLE Facture N° FA00000093"/>
    <x v="0"/>
    <n v="5396.35"/>
  </r>
  <r>
    <s v="VE"/>
    <s v="Ventes"/>
    <d v="2020-09-27T00:00:00"/>
    <x v="5"/>
    <x v="0"/>
    <n v="70711"/>
    <x v="5"/>
    <x v="29"/>
    <s v="707"/>
    <s v="Ventes de téléviseurs - France"/>
    <n v="111"/>
    <s v="FA00000093"/>
    <s v="ELECTROSERVICES MOSELLE Facture N° FA00000093"/>
    <x v="0"/>
    <n v="991.76"/>
  </r>
  <r>
    <s v="VE"/>
    <s v="Ventes"/>
    <d v="2020-09-27T00:00:00"/>
    <x v="5"/>
    <x v="0"/>
    <n v="445711"/>
    <x v="0"/>
    <x v="2"/>
    <s v="445"/>
    <s v="TVA collectée 20% Débits"/>
    <n v="111"/>
    <s v="FA00000093"/>
    <s v="ELECTROSERVICES MOSELLE Facture N° FA00000093"/>
    <x v="0"/>
    <n v="877.62"/>
  </r>
  <r>
    <s v="VE"/>
    <s v="Ventes"/>
    <d v="2020-09-27T00:00:00"/>
    <x v="5"/>
    <x v="0"/>
    <n v="44587"/>
    <x v="0"/>
    <x v="2"/>
    <s v="445"/>
    <s v="Taxes sur le chiffre d'affaires sur factures à établir"/>
    <n v="111"/>
    <s v="FA00000093"/>
    <s v="ELECTROSERVICES MOSELLE Facture N° FA00000093"/>
    <x v="0"/>
    <n v="400"/>
  </r>
  <r>
    <s v="VE"/>
    <s v="Ventes"/>
    <d v="2020-09-28T00:00:00"/>
    <x v="5"/>
    <x v="0"/>
    <s v="411AUCHAN"/>
    <x v="0"/>
    <x v="12"/>
    <s v="411"/>
    <s v="AUCHAN CENTRALE D'ACHAT REGION EST"/>
    <n v="112"/>
    <s v="FA00000094"/>
    <s v="AUCHAN CENTRALE D'ACHAT REGION EST Facture N° FA00000094"/>
    <x v="1054"/>
    <n v="0"/>
  </r>
  <r>
    <s v="VE"/>
    <s v="Ventes"/>
    <d v="2020-09-28T00:00:00"/>
    <x v="5"/>
    <x v="0"/>
    <n v="70712"/>
    <x v="5"/>
    <x v="29"/>
    <s v="707"/>
    <s v="Ventes d'accessoires TV - France"/>
    <n v="112"/>
    <s v="FA00000094"/>
    <s v="AUCHAN CENTRALE D'ACHAT REGION EST Facture N° FA00000094"/>
    <x v="0"/>
    <n v="210.8"/>
  </r>
  <r>
    <s v="VE"/>
    <s v="Ventes"/>
    <d v="2020-09-28T00:00:00"/>
    <x v="5"/>
    <x v="0"/>
    <n v="70714"/>
    <x v="5"/>
    <x v="29"/>
    <s v="707"/>
    <s v="Ventes de lecteurs et enregistreurs - France"/>
    <n v="112"/>
    <s v="FA00000094"/>
    <s v="AUCHAN CENTRALE D'ACHAT REGION EST Facture N° FA00000094"/>
    <x v="0"/>
    <n v="414.38"/>
  </r>
  <r>
    <s v="VE"/>
    <s v="Ventes"/>
    <d v="2020-09-28T00:00:00"/>
    <x v="5"/>
    <x v="0"/>
    <n v="70713"/>
    <x v="5"/>
    <x v="29"/>
    <s v="707"/>
    <s v="Ventes Home cinéma - France"/>
    <n v="112"/>
    <s v="FA00000094"/>
    <s v="AUCHAN CENTRALE D'ACHAT REGION EST Facture N° FA00000094"/>
    <x v="0"/>
    <n v="11668.8"/>
  </r>
  <r>
    <s v="VE"/>
    <s v="Ventes"/>
    <d v="2020-09-28T00:00:00"/>
    <x v="5"/>
    <x v="0"/>
    <n v="70711"/>
    <x v="5"/>
    <x v="29"/>
    <s v="707"/>
    <s v="Ventes de téléviseurs - France"/>
    <n v="112"/>
    <s v="FA00000094"/>
    <s v="AUCHAN CENTRALE D'ACHAT REGION EST Facture N° FA00000094"/>
    <x v="0"/>
    <n v="9336.74"/>
  </r>
  <r>
    <s v="VE"/>
    <s v="Ventes"/>
    <d v="2020-09-28T00:00:00"/>
    <x v="5"/>
    <x v="0"/>
    <n v="445711"/>
    <x v="0"/>
    <x v="2"/>
    <s v="445"/>
    <s v="TVA collectée 20% Débits"/>
    <n v="112"/>
    <s v="FA00000094"/>
    <s v="AUCHAN CENTRALE D'ACHAT REGION EST Facture N° FA00000094"/>
    <x v="0"/>
    <n v="4326.1400000000003"/>
  </r>
  <r>
    <s v="VE"/>
    <s v="Ventes"/>
    <d v="2020-10-02T00:00:00"/>
    <x v="6"/>
    <x v="0"/>
    <s v="411BRUNSTEIN"/>
    <x v="0"/>
    <x v="12"/>
    <s v="411"/>
    <s v="ELECTRICITE BRUNSTEIN"/>
    <n v="114"/>
    <s v="FD00000011"/>
    <s v="ELECTRICITE BRUNSTEIN Facture d'acompte N° FD00000011"/>
    <x v="680"/>
    <n v="0"/>
  </r>
  <r>
    <s v="VE"/>
    <s v="Ventes"/>
    <d v="2020-10-02T00:00:00"/>
    <x v="6"/>
    <x v="0"/>
    <n v="44587"/>
    <x v="0"/>
    <x v="2"/>
    <s v="445"/>
    <s v="Taxes sur le chiffre d'affaires sur factures à établir"/>
    <n v="114"/>
    <s v="FD00000011"/>
    <s v="ELECTRICITE BRUNSTEIN Facture d'acompte N° FD00000011"/>
    <x v="50"/>
    <n v="0"/>
  </r>
  <r>
    <s v="VE"/>
    <s v="Ventes"/>
    <d v="2020-10-02T00:00:00"/>
    <x v="6"/>
    <x v="0"/>
    <n v="4191"/>
    <x v="0"/>
    <x v="12"/>
    <s v="419"/>
    <s v="Clients - Avances et acomptes reçus sur commandes"/>
    <n v="114"/>
    <s v="FD00000011"/>
    <s v="ELECTRICITE BRUNSTEIN Facture d'acompte N° FD00000011"/>
    <x v="0"/>
    <n v="5400"/>
  </r>
  <r>
    <s v="VE"/>
    <s v="Ventes"/>
    <d v="2020-10-02T00:00:00"/>
    <x v="6"/>
    <x v="0"/>
    <n v="445711"/>
    <x v="0"/>
    <x v="2"/>
    <s v="445"/>
    <s v="TVA collectée 20% Débits"/>
    <n v="114"/>
    <s v="FD00000011"/>
    <s v="ELECTRICITE BRUNSTEIN Facture d'acompte N° FD00000011"/>
    <x v="0"/>
    <n v="900"/>
  </r>
  <r>
    <s v="VE"/>
    <s v="Ventes"/>
    <d v="2020-10-03T00:00:00"/>
    <x v="6"/>
    <x v="0"/>
    <s v="411SARL"/>
    <x v="0"/>
    <x v="12"/>
    <s v="411"/>
    <s v="AUDIO DIDELITE"/>
    <n v="115"/>
    <s v="FA00000095"/>
    <s v="AUDIO FIDELITE Facture N° FA00000095"/>
    <x v="731"/>
    <n v="0"/>
  </r>
  <r>
    <s v="VE"/>
    <s v="Ventes"/>
    <d v="2020-10-03T00:00:00"/>
    <x v="6"/>
    <x v="0"/>
    <n v="70711"/>
    <x v="5"/>
    <x v="29"/>
    <s v="707"/>
    <s v="Ventes de téléviseurs - France"/>
    <n v="115"/>
    <s v="FA00000095"/>
    <s v="AUDIO FIDELITE Facture N° FA00000095"/>
    <x v="0"/>
    <n v="4687.2"/>
  </r>
  <r>
    <s v="VE"/>
    <s v="Ventes"/>
    <d v="2020-10-03T00:00:00"/>
    <x v="6"/>
    <x v="0"/>
    <n v="70713"/>
    <x v="5"/>
    <x v="29"/>
    <s v="707"/>
    <s v="Ventes Home cinéma - France"/>
    <n v="115"/>
    <s v="FA00000095"/>
    <s v="AUDIO FIDELITE Facture N° FA00000095"/>
    <x v="0"/>
    <n v="1121.8499999999999"/>
  </r>
  <r>
    <s v="VE"/>
    <s v="Ventes"/>
    <d v="2020-10-03T00:00:00"/>
    <x v="6"/>
    <x v="0"/>
    <n v="7085"/>
    <x v="5"/>
    <x v="29"/>
    <s v="708"/>
    <s v="Ports et frais accessoires facturés"/>
    <n v="115"/>
    <s v="FA00000095"/>
    <s v="AUDIO FIDELITE Facture N° FA00000095"/>
    <x v="0"/>
    <n v="86"/>
  </r>
  <r>
    <s v="VE"/>
    <s v="Ventes"/>
    <d v="2020-10-03T00:00:00"/>
    <x v="6"/>
    <x v="0"/>
    <n v="445711"/>
    <x v="0"/>
    <x v="2"/>
    <s v="445"/>
    <s v="TVA collectée 20% Débits"/>
    <n v="115"/>
    <s v="FA00000095"/>
    <s v="AUDIO FIDELITE Facture N° FA00000095"/>
    <x v="0"/>
    <n v="1179.01"/>
  </r>
  <r>
    <s v="VE"/>
    <s v="Ventes"/>
    <d v="2020-10-04T00:00:00"/>
    <x v="6"/>
    <x v="0"/>
    <s v="411CONFORAMA681"/>
    <x v="0"/>
    <x v="12"/>
    <s v="411"/>
    <s v="CONFORAMA WITTENHEIM"/>
    <n v="116"/>
    <s v="FA00000096"/>
    <s v="CONFORAMA WITTENHEIM Facture N° FA00000096"/>
    <x v="1055"/>
    <n v="0"/>
  </r>
  <r>
    <s v="VE"/>
    <s v="Ventes"/>
    <d v="2020-10-04T00:00:00"/>
    <x v="6"/>
    <x v="0"/>
    <n v="70714"/>
    <x v="5"/>
    <x v="29"/>
    <s v="707"/>
    <s v="Ventes de lecteurs et enregistreurs - France"/>
    <n v="116"/>
    <s v="FA00000096"/>
    <s v="CONFORAMA WITTENHEIM Facture N° FA00000096"/>
    <x v="0"/>
    <n v="1021.68"/>
  </r>
  <r>
    <s v="VE"/>
    <s v="Ventes"/>
    <d v="2020-10-04T00:00:00"/>
    <x v="6"/>
    <x v="0"/>
    <n v="70711"/>
    <x v="5"/>
    <x v="29"/>
    <s v="707"/>
    <s v="Ventes de téléviseurs - France"/>
    <n v="116"/>
    <s v="FA00000096"/>
    <s v="CONFORAMA WITTENHEIM Facture N° FA00000096"/>
    <x v="0"/>
    <n v="3640.56"/>
  </r>
  <r>
    <s v="VE"/>
    <s v="Ventes"/>
    <d v="2020-10-04T00:00:00"/>
    <x v="6"/>
    <x v="0"/>
    <n v="70713"/>
    <x v="5"/>
    <x v="29"/>
    <s v="707"/>
    <s v="Ventes Home cinéma - France"/>
    <n v="116"/>
    <s v="FA00000096"/>
    <s v="CONFORAMA WITTENHEIM Facture N° FA00000096"/>
    <x v="0"/>
    <n v="3327.1"/>
  </r>
  <r>
    <s v="VE"/>
    <s v="Ventes"/>
    <d v="2020-10-04T00:00:00"/>
    <x v="6"/>
    <x v="0"/>
    <n v="445711"/>
    <x v="0"/>
    <x v="2"/>
    <s v="445"/>
    <s v="TVA collectée 20% Débits"/>
    <n v="116"/>
    <s v="FA00000096"/>
    <s v="CONFORAMA WITTENHEIM Facture N° FA00000096"/>
    <x v="0"/>
    <n v="1597.87"/>
  </r>
  <r>
    <s v="VE"/>
    <s v="Ventes"/>
    <d v="2020-10-06T00:00:00"/>
    <x v="6"/>
    <x v="0"/>
    <s v="411BRUNSTEIN"/>
    <x v="0"/>
    <x v="12"/>
    <s v="411"/>
    <s v="ELECTRICITE BRUNSTEIN"/>
    <n v="117"/>
    <s v="FA00000097"/>
    <s v="ELECTRICITE BRUNSTEIN Facture N° FA00000097"/>
    <x v="720"/>
    <n v="0"/>
  </r>
  <r>
    <s v="VE"/>
    <s v="Ventes"/>
    <d v="2020-10-06T00:00:00"/>
    <x v="6"/>
    <x v="0"/>
    <n v="70711"/>
    <x v="5"/>
    <x v="29"/>
    <s v="707"/>
    <s v="Ventes de téléviseurs - France"/>
    <n v="117"/>
    <s v="FA00000097"/>
    <s v="ELECTRICITE BRUNSTEIN Facture N° FA00000097"/>
    <x v="0"/>
    <n v="9595.9500000000007"/>
  </r>
  <r>
    <s v="VE"/>
    <s v="Ventes"/>
    <d v="2020-10-06T00:00:00"/>
    <x v="6"/>
    <x v="0"/>
    <n v="445711"/>
    <x v="0"/>
    <x v="2"/>
    <s v="445"/>
    <s v="TVA collectée 20% Débits"/>
    <n v="117"/>
    <s v="FA00000097"/>
    <s v="ELECTRICITE BRUNSTEIN Facture N° FA00000097"/>
    <x v="0"/>
    <n v="1919.19"/>
  </r>
  <r>
    <s v="VE"/>
    <s v="Ventes"/>
    <d v="2020-10-07T00:00:00"/>
    <x v="6"/>
    <x v="0"/>
    <s v="411CONFORAMA101"/>
    <x v="0"/>
    <x v="12"/>
    <s v="411"/>
    <s v="CONFORAMA TROYES"/>
    <n v="118"/>
    <s v="FA00000098"/>
    <s v="CONFORAMA TROYES Facture N° FA00000098"/>
    <x v="737"/>
    <n v="0"/>
  </r>
  <r>
    <s v="VE"/>
    <s v="Ventes"/>
    <d v="2020-10-07T00:00:00"/>
    <x v="6"/>
    <x v="0"/>
    <n v="70713"/>
    <x v="5"/>
    <x v="29"/>
    <s v="707"/>
    <s v="Ventes Home cinéma - France"/>
    <n v="118"/>
    <s v="FA00000098"/>
    <s v="CONFORAMA TROYES Facture N° FA00000098"/>
    <x v="0"/>
    <n v="1649.05"/>
  </r>
  <r>
    <s v="VE"/>
    <s v="Ventes"/>
    <d v="2020-10-07T00:00:00"/>
    <x v="6"/>
    <x v="0"/>
    <n v="70711"/>
    <x v="5"/>
    <x v="29"/>
    <s v="707"/>
    <s v="Ventes de téléviseurs - France"/>
    <n v="118"/>
    <s v="FA00000098"/>
    <s v="CONFORAMA TROYES Facture N° FA00000098"/>
    <x v="0"/>
    <n v="11652.26"/>
  </r>
  <r>
    <s v="VE"/>
    <s v="Ventes"/>
    <d v="2020-10-07T00:00:00"/>
    <x v="6"/>
    <x v="0"/>
    <n v="445711"/>
    <x v="0"/>
    <x v="2"/>
    <s v="445"/>
    <s v="TVA collectée 20% Débits"/>
    <n v="118"/>
    <s v="FA00000098"/>
    <s v="CONFORAMA TROYES Facture N° FA00000098"/>
    <x v="0"/>
    <n v="2660.26"/>
  </r>
  <r>
    <s v="VE"/>
    <s v="Ventes"/>
    <d v="2020-10-07T00:00:00"/>
    <x v="6"/>
    <x v="0"/>
    <s v="411BRUNSTEIN"/>
    <x v="0"/>
    <x v="12"/>
    <s v="411"/>
    <s v="ELECTRICITE BRUNSTEIN"/>
    <n v="119"/>
    <s v="AD00000001"/>
    <s v="ELECTRICITE BRUNSTEIN Avoir d'acompte N° AD00000001"/>
    <x v="0"/>
    <n v="5400"/>
  </r>
  <r>
    <s v="VE"/>
    <s v="Ventes"/>
    <d v="2020-10-07T00:00:00"/>
    <x v="6"/>
    <x v="0"/>
    <n v="44587"/>
    <x v="0"/>
    <x v="2"/>
    <s v="445"/>
    <s v="Taxes sur le chiffre d'affaires sur factures à établir"/>
    <n v="119"/>
    <s v="AD00000001"/>
    <s v="ELECTRICITE BRUNSTEIN Avoir d'acompte N° AD00000001"/>
    <x v="0"/>
    <n v="900"/>
  </r>
  <r>
    <s v="VE"/>
    <s v="Ventes"/>
    <d v="2020-10-07T00:00:00"/>
    <x v="6"/>
    <x v="0"/>
    <n v="4191"/>
    <x v="0"/>
    <x v="12"/>
    <s v="419"/>
    <s v="Clients - Avances et acomptes reçus sur commandes"/>
    <n v="119"/>
    <s v="AD00000001"/>
    <s v="ELECTRICITE BRUNSTEIN Avoir d'acompte N° AD00000001"/>
    <x v="680"/>
    <n v="0"/>
  </r>
  <r>
    <s v="VE"/>
    <s v="Ventes"/>
    <d v="2020-10-07T00:00:00"/>
    <x v="6"/>
    <x v="0"/>
    <n v="445711"/>
    <x v="0"/>
    <x v="2"/>
    <s v="445"/>
    <s v="TVA collectée 20% Débits"/>
    <n v="119"/>
    <s v="AD00000001"/>
    <s v="ELECTRICITE BRUNSTEIN Avoir d'acompte N° AD00000001"/>
    <x v="50"/>
    <n v="0"/>
  </r>
  <r>
    <s v="VE"/>
    <s v="Ventes"/>
    <d v="2020-10-11T00:00:00"/>
    <x v="6"/>
    <x v="0"/>
    <s v="411COCEF68"/>
    <x v="0"/>
    <x v="12"/>
    <s v="411"/>
    <s v="COCEF COLMAR"/>
    <n v="120"/>
    <s v="FA00000099"/>
    <s v="COCEF COLMAR Facture N° FA00000099"/>
    <x v="476"/>
    <n v="0"/>
  </r>
  <r>
    <s v="VE"/>
    <s v="Ventes"/>
    <d v="2020-10-11T00:00:00"/>
    <x v="6"/>
    <x v="0"/>
    <n v="70716"/>
    <x v="5"/>
    <x v="29"/>
    <s v="707"/>
    <s v="Ventes de vidéo projecteurs - France"/>
    <n v="120"/>
    <s v="FA00000099"/>
    <s v="COCEF COLMAR Facture N° FA00000099"/>
    <x v="0"/>
    <n v="5428.8"/>
  </r>
  <r>
    <s v="VE"/>
    <s v="Ventes"/>
    <d v="2020-10-11T00:00:00"/>
    <x v="6"/>
    <x v="0"/>
    <n v="445711"/>
    <x v="0"/>
    <x v="2"/>
    <s v="445"/>
    <s v="TVA collectée 20% Débits"/>
    <n v="120"/>
    <s v="FA00000099"/>
    <s v="COCEF COLMAR Facture N° FA00000099"/>
    <x v="0"/>
    <n v="1085.76"/>
  </r>
  <r>
    <s v="VE"/>
    <s v="Ventes"/>
    <d v="2020-10-12T00:00:00"/>
    <x v="6"/>
    <x v="0"/>
    <s v="411ELECTHF"/>
    <x v="0"/>
    <x v="12"/>
    <s v="411"/>
    <s v="ELECT HIFI"/>
    <n v="121"/>
    <s v="FA00000100"/>
    <s v="ELECT HIFI Facture N° FA00000100"/>
    <x v="1056"/>
    <n v="0"/>
  </r>
  <r>
    <s v="VE"/>
    <s v="Ventes"/>
    <d v="2020-10-12T00:00:00"/>
    <x v="6"/>
    <x v="0"/>
    <n v="70716"/>
    <x v="5"/>
    <x v="29"/>
    <s v="707"/>
    <s v="Ventes de vidéo projecteurs - France"/>
    <n v="121"/>
    <s v="FA00000100"/>
    <s v="ELECT HIFI Facture N° FA00000100"/>
    <x v="0"/>
    <n v="11601.45"/>
  </r>
  <r>
    <s v="VE"/>
    <s v="Ventes"/>
    <d v="2020-10-12T00:00:00"/>
    <x v="6"/>
    <x v="0"/>
    <n v="70711"/>
    <x v="5"/>
    <x v="29"/>
    <s v="707"/>
    <s v="Ventes de téléviseurs - France"/>
    <n v="121"/>
    <s v="FA00000100"/>
    <s v="ELECT HIFI Facture N° FA00000100"/>
    <x v="0"/>
    <n v="548.1"/>
  </r>
  <r>
    <s v="VE"/>
    <s v="Ventes"/>
    <d v="2020-10-12T00:00:00"/>
    <x v="6"/>
    <x v="0"/>
    <n v="7085"/>
    <x v="5"/>
    <x v="29"/>
    <s v="708"/>
    <s v="Ports et frais accessoires facturés"/>
    <n v="121"/>
    <s v="FA00000100"/>
    <s v="ELECT HIFI Facture N° FA00000100"/>
    <x v="0"/>
    <n v="122"/>
  </r>
  <r>
    <s v="VE"/>
    <s v="Ventes"/>
    <d v="2020-10-12T00:00:00"/>
    <x v="6"/>
    <x v="0"/>
    <n v="445711"/>
    <x v="0"/>
    <x v="2"/>
    <s v="445"/>
    <s v="TVA collectée 20% Débits"/>
    <n v="121"/>
    <s v="FA00000100"/>
    <s v="ELECT HIFI Facture N° FA00000100"/>
    <x v="0"/>
    <n v="2454.31"/>
  </r>
  <r>
    <s v="VE"/>
    <s v="Ventes"/>
    <d v="2020-10-13T00:00:00"/>
    <x v="6"/>
    <x v="0"/>
    <s v="411AUCHAN"/>
    <x v="0"/>
    <x v="12"/>
    <s v="411"/>
    <s v="AUCHAN CENTRALE D'ACHAT REGION EST"/>
    <n v="122"/>
    <s v="FA00000101"/>
    <s v="AUCHAN CENTRALE D'ACHAT REGION EST Facture N° FA00000101"/>
    <x v="1057"/>
    <n v="0"/>
  </r>
  <r>
    <s v="VE"/>
    <s v="Ventes"/>
    <d v="2020-10-13T00:00:00"/>
    <x v="6"/>
    <x v="0"/>
    <n v="70711"/>
    <x v="5"/>
    <x v="29"/>
    <s v="707"/>
    <s v="Ventes de téléviseurs - France"/>
    <n v="122"/>
    <s v="FA00000101"/>
    <s v="AUCHAN CENTRALE D'ACHAT REGION EST Facture N° FA00000101"/>
    <x v="0"/>
    <n v="30780.54"/>
  </r>
  <r>
    <s v="VE"/>
    <s v="Ventes"/>
    <d v="2020-10-13T00:00:00"/>
    <x v="6"/>
    <x v="0"/>
    <n v="70713"/>
    <x v="5"/>
    <x v="29"/>
    <s v="707"/>
    <s v="Ventes Home cinéma - France"/>
    <n v="122"/>
    <s v="FA00000101"/>
    <s v="AUCHAN CENTRALE D'ACHAT REGION EST Facture N° FA00000101"/>
    <x v="0"/>
    <n v="1120.6400000000001"/>
  </r>
  <r>
    <s v="VE"/>
    <s v="Ventes"/>
    <d v="2020-10-13T00:00:00"/>
    <x v="6"/>
    <x v="0"/>
    <n v="70716"/>
    <x v="5"/>
    <x v="29"/>
    <s v="707"/>
    <s v="Ventes de vidéo projecteurs - France"/>
    <n v="122"/>
    <s v="FA00000101"/>
    <s v="AUCHAN CENTRALE D'ACHAT REGION EST Facture N° FA00000101"/>
    <x v="0"/>
    <n v="1081.54"/>
  </r>
  <r>
    <s v="VE"/>
    <s v="Ventes"/>
    <d v="2020-10-13T00:00:00"/>
    <x v="6"/>
    <x v="0"/>
    <n v="70714"/>
    <x v="5"/>
    <x v="29"/>
    <s v="707"/>
    <s v="Ventes de lecteurs et enregistreurs - France"/>
    <n v="122"/>
    <s v="FA00000101"/>
    <s v="AUCHAN CENTRALE D'ACHAT REGION EST Facture N° FA00000101"/>
    <x v="0"/>
    <n v="1612.88"/>
  </r>
  <r>
    <s v="VE"/>
    <s v="Ventes"/>
    <d v="2020-10-13T00:00:00"/>
    <x v="6"/>
    <x v="0"/>
    <n v="445711"/>
    <x v="0"/>
    <x v="2"/>
    <s v="445"/>
    <s v="TVA collectée 20% Débits"/>
    <n v="122"/>
    <s v="FA00000101"/>
    <s v="AUCHAN CENTRALE D'ACHAT REGION EST Facture N° FA00000101"/>
    <x v="0"/>
    <n v="6919.12"/>
  </r>
  <r>
    <s v="VE"/>
    <s v="Ventes"/>
    <d v="2020-10-14T00:00:00"/>
    <x v="6"/>
    <x v="0"/>
    <s v="411PREMIUMC"/>
    <x v="0"/>
    <x v="12"/>
    <s v="411"/>
    <s v="PREMIUM CONCEPT"/>
    <n v="123"/>
    <s v="FA00000102"/>
    <s v="PREMIUM CONCEPT Facture N° FA00000102"/>
    <x v="468"/>
    <n v="0"/>
  </r>
  <r>
    <s v="VE"/>
    <s v="Ventes"/>
    <d v="2020-10-14T00:00:00"/>
    <x v="6"/>
    <x v="0"/>
    <n v="70711"/>
    <x v="5"/>
    <x v="29"/>
    <s v="707"/>
    <s v="Ventes de téléviseurs - France"/>
    <n v="123"/>
    <s v="FA00000102"/>
    <s v="PREMIUM CONCEPT Facture N° FA00000102"/>
    <x v="0"/>
    <n v="8145.9"/>
  </r>
  <r>
    <s v="VE"/>
    <s v="Ventes"/>
    <d v="2020-10-14T00:00:00"/>
    <x v="6"/>
    <x v="0"/>
    <n v="445711"/>
    <x v="0"/>
    <x v="2"/>
    <s v="445"/>
    <s v="TVA collectée 20% Débits"/>
    <n v="123"/>
    <s v="FA00000102"/>
    <s v="PREMIUM CONCEPT Facture N° FA00000102"/>
    <x v="0"/>
    <n v="1629.18"/>
  </r>
  <r>
    <s v="VE"/>
    <s v="Ventes"/>
    <d v="2020-10-18T00:00:00"/>
    <x v="6"/>
    <x v="0"/>
    <s v="411EKZMARTIN"/>
    <x v="0"/>
    <x v="12"/>
    <s v="411"/>
    <s v="EINKAUFZENTRUM MARTINKEN"/>
    <n v="124"/>
    <s v="FA00000103"/>
    <s v="EINKAUFZENTRUM MARTINKEN Facture N° FA00000103"/>
    <x v="449"/>
    <n v="0"/>
  </r>
  <r>
    <s v="VE"/>
    <s v="Ventes"/>
    <d v="2020-10-18T00:00:00"/>
    <x v="6"/>
    <x v="0"/>
    <n v="70723"/>
    <x v="5"/>
    <x v="29"/>
    <s v="707"/>
    <s v="Ventes Home Cinéma - UE"/>
    <n v="124"/>
    <s v="FA00000103"/>
    <s v="EINKAUFZENTRUM MARTINKEN Facture N° FA00000103"/>
    <x v="0"/>
    <n v="16741.8"/>
  </r>
  <r>
    <s v="VE"/>
    <s v="Ventes"/>
    <d v="2020-10-21T00:00:00"/>
    <x v="6"/>
    <x v="0"/>
    <s v="411EURL"/>
    <x v="0"/>
    <x v="12"/>
    <s v="411"/>
    <s v="LA GRANGE SONORE"/>
    <n v="125"/>
    <s v="FA00000104"/>
    <s v="LA GRANGE SONORE Facture N° FA00000104"/>
    <x v="728"/>
    <n v="0"/>
  </r>
  <r>
    <s v="VE"/>
    <s v="Ventes"/>
    <d v="2020-10-21T00:00:00"/>
    <x v="6"/>
    <x v="0"/>
    <n v="70714"/>
    <x v="5"/>
    <x v="29"/>
    <s v="707"/>
    <s v="Ventes de lecteurs et enregistreurs - France"/>
    <n v="125"/>
    <s v="FA00000104"/>
    <s v="LA GRANGE SONORE Facture N° FA00000104"/>
    <x v="0"/>
    <n v="4887"/>
  </r>
  <r>
    <s v="VE"/>
    <s v="Ventes"/>
    <d v="2020-10-21T00:00:00"/>
    <x v="6"/>
    <x v="0"/>
    <n v="70711"/>
    <x v="5"/>
    <x v="29"/>
    <s v="707"/>
    <s v="Ventes de téléviseurs - France"/>
    <n v="125"/>
    <s v="FA00000104"/>
    <s v="LA GRANGE SONORE Facture N° FA00000104"/>
    <x v="0"/>
    <n v="6029.1"/>
  </r>
  <r>
    <s v="VE"/>
    <s v="Ventes"/>
    <d v="2020-10-21T00:00:00"/>
    <x v="6"/>
    <x v="0"/>
    <n v="445711"/>
    <x v="0"/>
    <x v="2"/>
    <s v="445"/>
    <s v="TVA collectée 20% Débits"/>
    <n v="125"/>
    <s v="FA00000104"/>
    <s v="LA GRANGE SONORE Facture N° FA00000104"/>
    <x v="0"/>
    <n v="2183.2199999999998"/>
  </r>
  <r>
    <s v="VE"/>
    <s v="Ventes"/>
    <d v="2020-10-23T00:00:00"/>
    <x v="6"/>
    <x v="0"/>
    <s v="411VERTICALTV"/>
    <x v="0"/>
    <x v="12"/>
    <s v="411"/>
    <s v="VERTICAL TV MULTIMEDIA"/>
    <n v="126"/>
    <s v="FA00000105"/>
    <s v="VERTICAL TV MULTIMEDIA Facture N° FA00000105"/>
    <x v="981"/>
    <n v="0"/>
  </r>
  <r>
    <s v="VE"/>
    <s v="Ventes"/>
    <d v="2020-10-23T00:00:00"/>
    <x v="6"/>
    <x v="0"/>
    <n v="70732"/>
    <x v="5"/>
    <x v="29"/>
    <s v="707"/>
    <s v="Ventes d'accessoires TV - Export"/>
    <n v="126"/>
    <s v="FA00000105"/>
    <s v="VERTICAL TV MULTIMEDIA Facture N° FA00000105"/>
    <x v="0"/>
    <n v="32550"/>
  </r>
  <r>
    <s v="VE"/>
    <s v="Ventes"/>
    <d v="2020-10-24T00:00:00"/>
    <x v="6"/>
    <x v="0"/>
    <s v="411JUNG"/>
    <x v="0"/>
    <x v="12"/>
    <s v="411"/>
    <s v="JUNG ELECTROMENAGER"/>
    <n v="127"/>
    <s v="FA00000106"/>
    <s v="JUNG ELECTROMENAGER Facture N° FA00000106"/>
    <x v="729"/>
    <n v="0"/>
  </r>
  <r>
    <s v="VE"/>
    <s v="Ventes"/>
    <d v="2020-10-24T00:00:00"/>
    <x v="6"/>
    <x v="0"/>
    <n v="70716"/>
    <x v="5"/>
    <x v="29"/>
    <s v="707"/>
    <s v="Ventes de vidéo projecteurs - France"/>
    <n v="127"/>
    <s v="FA00000106"/>
    <s v="JUNG ELECTROMENAGER Facture N° FA00000106"/>
    <x v="0"/>
    <n v="5656.16"/>
  </r>
  <r>
    <s v="VE"/>
    <s v="Ventes"/>
    <d v="2020-10-24T00:00:00"/>
    <x v="6"/>
    <x v="0"/>
    <n v="7085"/>
    <x v="5"/>
    <x v="29"/>
    <s v="708"/>
    <s v="Ports et frais accessoires facturés"/>
    <n v="127"/>
    <s v="FA00000106"/>
    <s v="JUNG ELECTROMENAGER Facture N° FA00000106"/>
    <x v="0"/>
    <n v="104"/>
  </r>
  <r>
    <s v="VE"/>
    <s v="Ventes"/>
    <d v="2020-10-24T00:00:00"/>
    <x v="6"/>
    <x v="0"/>
    <n v="445711"/>
    <x v="0"/>
    <x v="2"/>
    <s v="445"/>
    <s v="TVA collectée 20% Débits"/>
    <n v="127"/>
    <s v="FA00000106"/>
    <s v="JUNG ELECTROMENAGER Facture N° FA00000106"/>
    <x v="0"/>
    <n v="1152.03"/>
  </r>
  <r>
    <s v="VE"/>
    <s v="Ventes"/>
    <d v="2020-10-24T00:00:00"/>
    <x v="6"/>
    <x v="0"/>
    <s v="411CONFORAMA571"/>
    <x v="0"/>
    <x v="12"/>
    <s v="411"/>
    <s v="CONFORAMA METZ"/>
    <n v="128"/>
    <s v="FD00000012"/>
    <s v="CONFORAMA METZ Facture d'acompte N° FD00000012"/>
    <x v="985"/>
    <n v="0"/>
  </r>
  <r>
    <s v="VE"/>
    <s v="Ventes"/>
    <d v="2020-10-24T00:00:00"/>
    <x v="6"/>
    <x v="0"/>
    <n v="44587"/>
    <x v="0"/>
    <x v="2"/>
    <s v="445"/>
    <s v="Taxes sur le chiffre d'affaires sur factures à établir"/>
    <n v="128"/>
    <s v="FD00000012"/>
    <s v="CONFORAMA METZ Facture d'acompte N° FD00000012"/>
    <x v="48"/>
    <n v="0"/>
  </r>
  <r>
    <s v="VE"/>
    <s v="Ventes"/>
    <d v="2020-10-24T00:00:00"/>
    <x v="6"/>
    <x v="0"/>
    <n v="4191"/>
    <x v="0"/>
    <x v="12"/>
    <s v="419"/>
    <s v="Clients - Avances et acomptes reçus sur commandes"/>
    <n v="128"/>
    <s v="FD00000012"/>
    <s v="CONFORAMA METZ Facture d'acompte N° FD00000012"/>
    <x v="0"/>
    <n v="14400"/>
  </r>
  <r>
    <s v="VE"/>
    <s v="Ventes"/>
    <d v="2020-10-24T00:00:00"/>
    <x v="6"/>
    <x v="0"/>
    <n v="445711"/>
    <x v="0"/>
    <x v="2"/>
    <s v="445"/>
    <s v="TVA collectée 20% Débits"/>
    <n v="128"/>
    <s v="FD00000012"/>
    <s v="CONFORAMA METZ Facture d'acompte N° FD00000012"/>
    <x v="0"/>
    <n v="2400"/>
  </r>
  <r>
    <s v="VE"/>
    <s v="Ventes"/>
    <d v="2020-10-25T00:00:00"/>
    <x v="6"/>
    <x v="0"/>
    <s v="411TVFRANCE"/>
    <x v="0"/>
    <x v="12"/>
    <s v="411"/>
    <s v="TV FRANCE"/>
    <n v="129"/>
    <s v="FA00000107"/>
    <s v="TV FRANCE Facture N° FA00000107"/>
    <x v="808"/>
    <n v="0"/>
  </r>
  <r>
    <s v="VE"/>
    <s v="Ventes"/>
    <d v="2020-10-25T00:00:00"/>
    <x v="6"/>
    <x v="0"/>
    <n v="70713"/>
    <x v="5"/>
    <x v="29"/>
    <s v="707"/>
    <s v="Ventes Home cinéma - France"/>
    <n v="129"/>
    <s v="FA00000107"/>
    <s v="TV FRANCE Facture N° FA00000107"/>
    <x v="0"/>
    <n v="5997.69"/>
  </r>
  <r>
    <s v="VE"/>
    <s v="Ventes"/>
    <d v="2020-10-25T00:00:00"/>
    <x v="6"/>
    <x v="0"/>
    <n v="445711"/>
    <x v="0"/>
    <x v="2"/>
    <s v="445"/>
    <s v="TVA collectée 20% Débits"/>
    <n v="129"/>
    <s v="FA00000107"/>
    <s v="TV FRANCE Facture N° FA00000107"/>
    <x v="0"/>
    <n v="1199.54"/>
  </r>
  <r>
    <s v="VE"/>
    <s v="Ventes"/>
    <d v="2020-10-26T00:00:00"/>
    <x v="6"/>
    <x v="0"/>
    <s v="411CONFORAMA571"/>
    <x v="0"/>
    <x v="12"/>
    <s v="411"/>
    <s v="CONFORAMA METZ"/>
    <n v="130"/>
    <s v="FA00000108"/>
    <s v="CONFORAMA METZ Facture N° FA00000108"/>
    <x v="1058"/>
    <n v="0"/>
  </r>
  <r>
    <s v="VE"/>
    <s v="Ventes"/>
    <d v="2020-10-26T00:00:00"/>
    <x v="6"/>
    <x v="0"/>
    <n v="4191"/>
    <x v="0"/>
    <x v="12"/>
    <s v="419"/>
    <s v="Clients - Avances et acomptes reçus sur commandes"/>
    <n v="130"/>
    <s v="FA00000108"/>
    <s v="CONFORAMA METZ Facture N° FA00000108"/>
    <x v="985"/>
    <n v="0"/>
  </r>
  <r>
    <s v="VE"/>
    <s v="Ventes"/>
    <d v="2020-10-26T00:00:00"/>
    <x v="6"/>
    <x v="0"/>
    <n v="70716"/>
    <x v="5"/>
    <x v="29"/>
    <s v="707"/>
    <s v="Ventes de vidéo projecteurs - France"/>
    <n v="130"/>
    <s v="FA00000108"/>
    <s v="CONFORAMA METZ Facture N° FA00000108"/>
    <x v="0"/>
    <n v="27893.360000000001"/>
  </r>
  <r>
    <s v="VE"/>
    <s v="Ventes"/>
    <d v="2020-10-26T00:00:00"/>
    <x v="6"/>
    <x v="0"/>
    <n v="70713"/>
    <x v="5"/>
    <x v="29"/>
    <s v="707"/>
    <s v="Ventes Home cinéma - France"/>
    <n v="130"/>
    <s v="FA00000108"/>
    <s v="CONFORAMA METZ Facture N° FA00000108"/>
    <x v="0"/>
    <n v="1676.93"/>
  </r>
  <r>
    <s v="VE"/>
    <s v="Ventes"/>
    <d v="2020-10-26T00:00:00"/>
    <x v="6"/>
    <x v="0"/>
    <n v="70714"/>
    <x v="5"/>
    <x v="29"/>
    <s v="707"/>
    <s v="Ventes de lecteurs et enregistreurs - France"/>
    <n v="130"/>
    <s v="FA00000108"/>
    <s v="CONFORAMA METZ Facture N° FA00000108"/>
    <x v="0"/>
    <n v="435.6"/>
  </r>
  <r>
    <s v="VE"/>
    <s v="Ventes"/>
    <d v="2020-10-26T00:00:00"/>
    <x v="6"/>
    <x v="0"/>
    <n v="70711"/>
    <x v="5"/>
    <x v="29"/>
    <s v="707"/>
    <s v="Ventes de téléviseurs - France"/>
    <n v="130"/>
    <s v="FA00000108"/>
    <s v="CONFORAMA METZ Facture N° FA00000108"/>
    <x v="0"/>
    <n v="4824.51"/>
  </r>
  <r>
    <s v="VE"/>
    <s v="Ventes"/>
    <d v="2020-10-26T00:00:00"/>
    <x v="6"/>
    <x v="0"/>
    <n v="7085"/>
    <x v="5"/>
    <x v="29"/>
    <s v="708"/>
    <s v="Ports et frais accessoires facturés"/>
    <n v="130"/>
    <s v="FA00000108"/>
    <s v="CONFORAMA METZ Facture N° FA00000108"/>
    <x v="0"/>
    <n v="255"/>
  </r>
  <r>
    <s v="VE"/>
    <s v="Ventes"/>
    <d v="2020-10-26T00:00:00"/>
    <x v="6"/>
    <x v="0"/>
    <n v="445711"/>
    <x v="0"/>
    <x v="2"/>
    <s v="445"/>
    <s v="TVA collectée 20% Débits"/>
    <n v="130"/>
    <s v="FA00000108"/>
    <s v="CONFORAMA METZ Facture N° FA00000108"/>
    <x v="0"/>
    <n v="4617.08"/>
  </r>
  <r>
    <s v="VE"/>
    <s v="Ventes"/>
    <d v="2020-10-26T00:00:00"/>
    <x v="6"/>
    <x v="0"/>
    <n v="44587"/>
    <x v="0"/>
    <x v="2"/>
    <s v="445"/>
    <s v="Taxes sur le chiffre d'affaires sur factures à établir"/>
    <n v="130"/>
    <s v="FA00000108"/>
    <s v="CONFORAMA METZ Facture N° FA00000108"/>
    <x v="0"/>
    <n v="2400"/>
  </r>
  <r>
    <s v="VE"/>
    <s v="Ventes"/>
    <d v="2020-10-26T00:00:00"/>
    <x v="6"/>
    <x v="0"/>
    <s v="411EURL"/>
    <x v="0"/>
    <x v="12"/>
    <s v="411"/>
    <s v="LA GRANGE SONORE"/>
    <n v="131"/>
    <s v="AV00000008"/>
    <s v="LA GRANGE SONORE Avoir N° AV00000008"/>
    <x v="0"/>
    <n v="336.96"/>
  </r>
  <r>
    <s v="VE"/>
    <s v="Ventes"/>
    <d v="2020-10-26T00:00:00"/>
    <x v="6"/>
    <x v="0"/>
    <n v="70714"/>
    <x v="5"/>
    <x v="29"/>
    <s v="707"/>
    <s v="Ventes de lecteurs et enregistreurs - France"/>
    <n v="131"/>
    <s v="AV00000008"/>
    <s v="LA GRANGE SONORE Avoir N° AV00000008"/>
    <x v="1059"/>
    <n v="0"/>
  </r>
  <r>
    <s v="VE"/>
    <s v="Ventes"/>
    <d v="2020-10-26T00:00:00"/>
    <x v="6"/>
    <x v="0"/>
    <n v="445711"/>
    <x v="0"/>
    <x v="2"/>
    <s v="445"/>
    <s v="TVA collectée 20% Débits"/>
    <n v="131"/>
    <s v="AV00000008"/>
    <s v="LA GRANGE SONORE Avoir N° AV00000008"/>
    <x v="1060"/>
    <n v="0"/>
  </r>
  <r>
    <s v="VE"/>
    <s v="Ventes"/>
    <d v="2020-10-27T00:00:00"/>
    <x v="6"/>
    <x v="0"/>
    <s v="411DIGITAL"/>
    <x v="0"/>
    <x v="12"/>
    <s v="411"/>
    <s v="DIGITAL TELEVISIONS"/>
    <n v="132"/>
    <s v="FA00000109"/>
    <s v="DIGITAL TELEVISIONS Facture N° FA00000109"/>
    <x v="477"/>
    <n v="0"/>
  </r>
  <r>
    <s v="VE"/>
    <s v="Ventes"/>
    <d v="2020-10-27T00:00:00"/>
    <x v="6"/>
    <x v="0"/>
    <n v="70716"/>
    <x v="5"/>
    <x v="29"/>
    <s v="707"/>
    <s v="Ventes de vidéo projecteurs - France"/>
    <n v="132"/>
    <s v="FA00000109"/>
    <s v="DIGITAL TELEVISIONS Facture N° FA00000109"/>
    <x v="0"/>
    <n v="7131.83"/>
  </r>
  <r>
    <s v="VE"/>
    <s v="Ventes"/>
    <d v="2020-10-27T00:00:00"/>
    <x v="6"/>
    <x v="0"/>
    <n v="70711"/>
    <x v="5"/>
    <x v="29"/>
    <s v="707"/>
    <s v="Ventes de téléviseurs - France"/>
    <n v="132"/>
    <s v="FA00000109"/>
    <s v="DIGITAL TELEVISIONS Facture N° FA00000109"/>
    <x v="0"/>
    <n v="2121.84"/>
  </r>
  <r>
    <s v="VE"/>
    <s v="Ventes"/>
    <d v="2020-10-27T00:00:00"/>
    <x v="6"/>
    <x v="0"/>
    <n v="445711"/>
    <x v="0"/>
    <x v="2"/>
    <s v="445"/>
    <s v="TVA collectée 20% Débits"/>
    <n v="132"/>
    <s v="FA00000109"/>
    <s v="DIGITAL TELEVISIONS Facture N° FA00000109"/>
    <x v="0"/>
    <n v="1850.73"/>
  </r>
  <r>
    <s v="VE"/>
    <s v="Ventes"/>
    <d v="2020-10-30T00:00:00"/>
    <x v="6"/>
    <x v="0"/>
    <s v="411AUCHAN"/>
    <x v="0"/>
    <x v="12"/>
    <s v="411"/>
    <s v="AUCHAN CENTRALE D'ACHAT REGION EST"/>
    <n v="133"/>
    <s v="FA00000110"/>
    <s v="AUCHAN CENTRALE D'ACHAT REGION EST Facture N° FA00000110"/>
    <x v="1061"/>
    <n v="0"/>
  </r>
  <r>
    <s v="VE"/>
    <s v="Ventes"/>
    <d v="2020-10-30T00:00:00"/>
    <x v="6"/>
    <x v="0"/>
    <n v="70716"/>
    <x v="5"/>
    <x v="29"/>
    <s v="707"/>
    <s v="Ventes de vidéo projecteurs - France"/>
    <n v="133"/>
    <s v="FA00000110"/>
    <s v="AUCHAN CENTRALE D'ACHAT REGION EST Facture N° FA00000110"/>
    <x v="0"/>
    <n v="12368.14"/>
  </r>
  <r>
    <s v="VE"/>
    <s v="Ventes"/>
    <d v="2020-10-30T00:00:00"/>
    <x v="6"/>
    <x v="0"/>
    <n v="70711"/>
    <x v="5"/>
    <x v="29"/>
    <s v="707"/>
    <s v="Ventes de téléviseurs - France"/>
    <n v="133"/>
    <s v="FA00000110"/>
    <s v="AUCHAN CENTRALE D'ACHAT REGION EST Facture N° FA00000110"/>
    <x v="0"/>
    <n v="22515.99"/>
  </r>
  <r>
    <s v="VE"/>
    <s v="Ventes"/>
    <d v="2020-10-30T00:00:00"/>
    <x v="6"/>
    <x v="0"/>
    <n v="70713"/>
    <x v="5"/>
    <x v="29"/>
    <s v="707"/>
    <s v="Ventes Home cinéma - France"/>
    <n v="133"/>
    <s v="FA00000110"/>
    <s v="AUCHAN CENTRALE D'ACHAT REGION EST Facture N° FA00000110"/>
    <x v="0"/>
    <n v="1336.2"/>
  </r>
  <r>
    <s v="VE"/>
    <s v="Ventes"/>
    <d v="2020-10-30T00:00:00"/>
    <x v="6"/>
    <x v="0"/>
    <n v="445711"/>
    <x v="0"/>
    <x v="2"/>
    <s v="445"/>
    <s v="TVA collectée 20% Débits"/>
    <n v="133"/>
    <s v="FA00000110"/>
    <s v="AUCHAN CENTRALE D'ACHAT REGION EST Facture N° FA00000110"/>
    <x v="0"/>
    <n v="7244.07"/>
  </r>
  <r>
    <s v="VE"/>
    <s v="Ventes"/>
    <d v="2020-10-31T00:00:00"/>
    <x v="6"/>
    <x v="0"/>
    <s v="411GITEM70A"/>
    <x v="0"/>
    <x v="12"/>
    <s v="411"/>
    <s v="GITEM MORNAG"/>
    <n v="134"/>
    <s v="FA00000111"/>
    <s v="GITEM MORNAG Facture N° FA00000111"/>
    <x v="730"/>
    <n v="0"/>
  </r>
  <r>
    <s v="VE"/>
    <s v="Ventes"/>
    <d v="2020-10-31T00:00:00"/>
    <x v="6"/>
    <x v="0"/>
    <n v="70711"/>
    <x v="5"/>
    <x v="29"/>
    <s v="707"/>
    <s v="Ventes de téléviseurs - France"/>
    <n v="134"/>
    <s v="FA00000111"/>
    <s v="GITEM MORNAG Facture N° FA00000111"/>
    <x v="0"/>
    <n v="21588.17"/>
  </r>
  <r>
    <s v="VE"/>
    <s v="Ventes"/>
    <d v="2020-10-31T00:00:00"/>
    <x v="6"/>
    <x v="0"/>
    <n v="445711"/>
    <x v="0"/>
    <x v="2"/>
    <s v="445"/>
    <s v="TVA collectée 20% Débits"/>
    <n v="134"/>
    <s v="FA00000111"/>
    <s v="GITEM MORNAG Facture N° FA00000111"/>
    <x v="0"/>
    <n v="4317.63"/>
  </r>
  <r>
    <s v="VE"/>
    <s v="Ventes"/>
    <d v="2020-11-04T00:00:00"/>
    <x v="7"/>
    <x v="0"/>
    <s v="411CONFORT"/>
    <x v="0"/>
    <x v="12"/>
    <s v="411"/>
    <s v="CONFORT 2000"/>
    <n v="135"/>
    <s v="FA00000112"/>
    <s v="CONFORT 2000 Facture N° FA00000112"/>
    <x v="1062"/>
    <n v="0"/>
  </r>
  <r>
    <s v="VE"/>
    <s v="Ventes"/>
    <d v="2020-11-04T00:00:00"/>
    <x v="7"/>
    <x v="0"/>
    <n v="70716"/>
    <x v="5"/>
    <x v="29"/>
    <s v="707"/>
    <s v="Ventes de vidéo projecteurs - France"/>
    <n v="135"/>
    <s v="FA00000112"/>
    <s v="CONFORT 2000 Facture N° FA00000112"/>
    <x v="0"/>
    <n v="2290.3200000000002"/>
  </r>
  <r>
    <s v="VE"/>
    <s v="Ventes"/>
    <d v="2020-11-04T00:00:00"/>
    <x v="7"/>
    <x v="0"/>
    <n v="70714"/>
    <x v="5"/>
    <x v="29"/>
    <s v="707"/>
    <s v="Ventes de lecteurs et enregistreurs - France"/>
    <n v="135"/>
    <s v="FA00000112"/>
    <s v="CONFORT 2000 Facture N° FA00000112"/>
    <x v="0"/>
    <n v="1397.25"/>
  </r>
  <r>
    <s v="VE"/>
    <s v="Ventes"/>
    <d v="2020-11-04T00:00:00"/>
    <x v="7"/>
    <x v="0"/>
    <n v="445711"/>
    <x v="0"/>
    <x v="2"/>
    <s v="445"/>
    <s v="TVA collectée 20% Débits"/>
    <n v="135"/>
    <s v="FA00000112"/>
    <s v="CONFORT 2000 Facture N° FA00000112"/>
    <x v="0"/>
    <n v="737.51"/>
  </r>
  <r>
    <s v="VE"/>
    <s v="Ventes"/>
    <d v="2020-11-04T00:00:00"/>
    <x v="7"/>
    <x v="0"/>
    <s v="411BOSMT"/>
    <x v="0"/>
    <x v="12"/>
    <s v="411"/>
    <s v="BOSE MEDIA TISSERAND"/>
    <n v="136"/>
    <s v="FA00000113"/>
    <s v="BOSE MEDIA TISSERAND Facture N° FA00000113"/>
    <x v="723"/>
    <n v="0"/>
  </r>
  <r>
    <s v="VE"/>
    <s v="Ventes"/>
    <d v="2020-11-04T00:00:00"/>
    <x v="7"/>
    <x v="0"/>
    <n v="70711"/>
    <x v="5"/>
    <x v="29"/>
    <s v="707"/>
    <s v="Ventes de téléviseurs - France"/>
    <n v="136"/>
    <s v="FA00000113"/>
    <s v="BOSE MEDIA TISSERAND Facture N° FA00000113"/>
    <x v="0"/>
    <n v="21470.400000000001"/>
  </r>
  <r>
    <s v="VE"/>
    <s v="Ventes"/>
    <d v="2020-11-04T00:00:00"/>
    <x v="7"/>
    <x v="0"/>
    <n v="70716"/>
    <x v="5"/>
    <x v="29"/>
    <s v="707"/>
    <s v="Ventes de vidéo projecteurs - France"/>
    <n v="136"/>
    <s v="FA00000113"/>
    <s v="BOSE MEDIA TISSERAND Facture N° FA00000113"/>
    <x v="0"/>
    <n v="4580.6400000000003"/>
  </r>
  <r>
    <s v="VE"/>
    <s v="Ventes"/>
    <d v="2020-11-04T00:00:00"/>
    <x v="7"/>
    <x v="0"/>
    <n v="70714"/>
    <x v="5"/>
    <x v="29"/>
    <s v="707"/>
    <s v="Ventes de lecteurs et enregistreurs - France"/>
    <n v="136"/>
    <s v="FA00000113"/>
    <s v="BOSE MEDIA TISSERAND Facture N° FA00000113"/>
    <x v="0"/>
    <n v="567"/>
  </r>
  <r>
    <s v="VE"/>
    <s v="Ventes"/>
    <d v="2020-11-04T00:00:00"/>
    <x v="7"/>
    <x v="0"/>
    <n v="7085"/>
    <x v="5"/>
    <x v="29"/>
    <s v="708"/>
    <s v="Ports et frais accessoires facturés"/>
    <n v="136"/>
    <s v="FA00000113"/>
    <s v="BOSE MEDIA TISSERAND Facture N° FA00000113"/>
    <x v="0"/>
    <n v="148.5"/>
  </r>
  <r>
    <s v="VE"/>
    <s v="Ventes"/>
    <d v="2020-11-04T00:00:00"/>
    <x v="7"/>
    <x v="0"/>
    <n v="445711"/>
    <x v="0"/>
    <x v="2"/>
    <s v="445"/>
    <s v="TVA collectée 20% Débits"/>
    <n v="136"/>
    <s v="FA00000113"/>
    <s v="BOSE MEDIA TISSERAND Facture N° FA00000113"/>
    <x v="0"/>
    <n v="5353.31"/>
  </r>
  <r>
    <s v="VE"/>
    <s v="Ventes"/>
    <d v="2020-11-06T00:00:00"/>
    <x v="7"/>
    <x v="0"/>
    <s v="411EMJURA"/>
    <x v="0"/>
    <x v="12"/>
    <s v="411"/>
    <s v="ELECTROMENAGER JURASSIEN"/>
    <n v="137"/>
    <s v="FA00000114"/>
    <s v="ELECTROMENAGER JURASSIEN Facture N° FA00000114"/>
    <x v="810"/>
    <n v="0"/>
  </r>
  <r>
    <s v="VE"/>
    <s v="Ventes"/>
    <d v="2020-11-06T00:00:00"/>
    <x v="7"/>
    <x v="0"/>
    <n v="70711"/>
    <x v="5"/>
    <x v="29"/>
    <s v="707"/>
    <s v="Ventes de téléviseurs - France"/>
    <n v="137"/>
    <s v="FA00000114"/>
    <s v="ELECTROMENAGER JURASSIEN Facture N° FA00000114"/>
    <x v="0"/>
    <n v="13359.14"/>
  </r>
  <r>
    <s v="VE"/>
    <s v="Ventes"/>
    <d v="2020-11-06T00:00:00"/>
    <x v="7"/>
    <x v="0"/>
    <n v="445711"/>
    <x v="0"/>
    <x v="2"/>
    <s v="445"/>
    <s v="TVA collectée 20% Débits"/>
    <n v="137"/>
    <s v="FA00000114"/>
    <s v="ELECTROMENAGER JURASSIEN Facture N° FA00000114"/>
    <x v="0"/>
    <n v="2671.83"/>
  </r>
  <r>
    <s v="VE"/>
    <s v="Ventes"/>
    <d v="2020-11-06T00:00:00"/>
    <x v="7"/>
    <x v="0"/>
    <s v="411CONFORAMA542"/>
    <x v="0"/>
    <x v="12"/>
    <s v="411"/>
    <s v="CONFORAMA LUNEVILLE"/>
    <n v="138"/>
    <s v="FD00000013"/>
    <s v="CONFORAMA LUNEVILLE Facture d'acompte N° FD00000013"/>
    <x v="724"/>
    <n v="0"/>
  </r>
  <r>
    <s v="VE"/>
    <s v="Ventes"/>
    <d v="2020-11-06T00:00:00"/>
    <x v="7"/>
    <x v="0"/>
    <n v="44587"/>
    <x v="0"/>
    <x v="2"/>
    <s v="445"/>
    <s v="Taxes sur le chiffre d'affaires sur factures à établir"/>
    <n v="138"/>
    <s v="FD00000013"/>
    <s v="CONFORAMA LUNEVILLE Facture d'acompte N° FD00000013"/>
    <x v="1063"/>
    <n v="0"/>
  </r>
  <r>
    <s v="VE"/>
    <s v="Ventes"/>
    <d v="2020-11-06T00:00:00"/>
    <x v="7"/>
    <x v="0"/>
    <n v="4191"/>
    <x v="0"/>
    <x v="12"/>
    <s v="419"/>
    <s v="Clients - Avances et acomptes reçus sur commandes"/>
    <n v="138"/>
    <s v="FD00000013"/>
    <s v="CONFORAMA LUNEVILLE Facture d'acompte N° FD00000013"/>
    <x v="0"/>
    <n v="9600"/>
  </r>
  <r>
    <s v="VE"/>
    <s v="Ventes"/>
    <d v="2020-11-06T00:00:00"/>
    <x v="7"/>
    <x v="0"/>
    <n v="445711"/>
    <x v="0"/>
    <x v="2"/>
    <s v="445"/>
    <s v="TVA collectée 20% Débits"/>
    <n v="138"/>
    <s v="FD00000013"/>
    <s v="CONFORAMA LUNEVILLE Facture d'acompte N° FD00000013"/>
    <x v="0"/>
    <n v="1600"/>
  </r>
  <r>
    <s v="VE"/>
    <s v="Ventes"/>
    <d v="2020-11-07T00:00:00"/>
    <x v="7"/>
    <x v="0"/>
    <s v="411EXPERTTV"/>
    <x v="0"/>
    <x v="12"/>
    <s v="411"/>
    <s v="EXPERT TELE VIDEO SERVICES"/>
    <n v="139"/>
    <s v="FA00000115"/>
    <s v="EXPERT TELE VIDEO SERVICES Facture N° FA00000115"/>
    <x v="732"/>
    <n v="0"/>
  </r>
  <r>
    <s v="VE"/>
    <s v="Ventes"/>
    <d v="2020-11-07T00:00:00"/>
    <x v="7"/>
    <x v="0"/>
    <n v="70714"/>
    <x v="5"/>
    <x v="29"/>
    <s v="707"/>
    <s v="Ventes de lecteurs et enregistreurs - France"/>
    <n v="139"/>
    <s v="FA00000115"/>
    <s v="EXPERT TELE VIDEO SERVICES Facture N° FA00000115"/>
    <x v="0"/>
    <n v="1606.5"/>
  </r>
  <r>
    <s v="VE"/>
    <s v="Ventes"/>
    <d v="2020-11-07T00:00:00"/>
    <x v="7"/>
    <x v="0"/>
    <n v="70711"/>
    <x v="5"/>
    <x v="29"/>
    <s v="707"/>
    <s v="Ventes de téléviseurs - France"/>
    <n v="139"/>
    <s v="FA00000115"/>
    <s v="EXPERT TELE VIDEO SERVICES Facture N° FA00000115"/>
    <x v="0"/>
    <n v="7544.88"/>
  </r>
  <r>
    <s v="VE"/>
    <s v="Ventes"/>
    <d v="2020-11-07T00:00:00"/>
    <x v="7"/>
    <x v="0"/>
    <n v="445711"/>
    <x v="0"/>
    <x v="2"/>
    <s v="445"/>
    <s v="TVA collectée 20% Débits"/>
    <n v="139"/>
    <s v="FA00000115"/>
    <s v="EXPERT TELE VIDEO SERVICES Facture N° FA00000115"/>
    <x v="0"/>
    <n v="1830.28"/>
  </r>
  <r>
    <s v="VE"/>
    <s v="Ventes"/>
    <d v="2020-11-09T00:00:00"/>
    <x v="7"/>
    <x v="0"/>
    <s v="411CONFORAMA542"/>
    <x v="0"/>
    <x v="12"/>
    <s v="411"/>
    <s v="CONFORAMA LUNEVILLE"/>
    <n v="140"/>
    <s v="FA00000116"/>
    <s v="CONFORAMA LUNEVILLE Facture N° FA00000116"/>
    <x v="743"/>
    <n v="0"/>
  </r>
  <r>
    <s v="VE"/>
    <s v="Ventes"/>
    <d v="2020-11-09T00:00:00"/>
    <x v="7"/>
    <x v="0"/>
    <n v="4191"/>
    <x v="0"/>
    <x v="12"/>
    <s v="419"/>
    <s v="Clients - Avances et acomptes reçus sur commandes"/>
    <n v="140"/>
    <s v="FA00000116"/>
    <s v="CONFORAMA LUNEVILLE Facture N° FA00000116"/>
    <x v="724"/>
    <n v="0"/>
  </r>
  <r>
    <s v="VE"/>
    <s v="Ventes"/>
    <d v="2020-11-09T00:00:00"/>
    <x v="7"/>
    <x v="0"/>
    <n v="70714"/>
    <x v="5"/>
    <x v="29"/>
    <s v="707"/>
    <s v="Ventes de lecteurs et enregistreurs - France"/>
    <n v="140"/>
    <s v="FA00000116"/>
    <s v="CONFORAMA LUNEVILLE Facture N° FA00000116"/>
    <x v="0"/>
    <n v="2240.04"/>
  </r>
  <r>
    <s v="VE"/>
    <s v="Ventes"/>
    <d v="2020-11-09T00:00:00"/>
    <x v="7"/>
    <x v="0"/>
    <n v="70716"/>
    <x v="5"/>
    <x v="29"/>
    <s v="707"/>
    <s v="Ventes de vidéo projecteurs - France"/>
    <n v="140"/>
    <s v="FA00000116"/>
    <s v="CONFORAMA LUNEVILLE Facture N° FA00000116"/>
    <x v="0"/>
    <n v="2687.31"/>
  </r>
  <r>
    <s v="VE"/>
    <s v="Ventes"/>
    <d v="2020-11-09T00:00:00"/>
    <x v="7"/>
    <x v="0"/>
    <n v="70715"/>
    <x v="5"/>
    <x v="29"/>
    <s v="707"/>
    <s v="Ventes de pièces détachées - France"/>
    <n v="140"/>
    <s v="FA00000116"/>
    <s v="CONFORAMA LUNEVILLE Facture N° FA00000116"/>
    <x v="0"/>
    <n v="386.81"/>
  </r>
  <r>
    <s v="VE"/>
    <s v="Ventes"/>
    <d v="2020-11-09T00:00:00"/>
    <x v="7"/>
    <x v="0"/>
    <n v="70713"/>
    <x v="5"/>
    <x v="29"/>
    <s v="707"/>
    <s v="Ventes Home cinéma - France"/>
    <n v="140"/>
    <s v="FA00000116"/>
    <s v="CONFORAMA LUNEVILLE Facture N° FA00000116"/>
    <x v="0"/>
    <n v="7258.24"/>
  </r>
  <r>
    <s v="VE"/>
    <s v="Ventes"/>
    <d v="2020-11-09T00:00:00"/>
    <x v="7"/>
    <x v="0"/>
    <n v="70711"/>
    <x v="5"/>
    <x v="29"/>
    <s v="707"/>
    <s v="Ventes de téléviseurs - France"/>
    <n v="140"/>
    <s v="FA00000116"/>
    <s v="CONFORAMA LUNEVILLE Facture N° FA00000116"/>
    <x v="0"/>
    <n v="8223.6"/>
  </r>
  <r>
    <s v="VE"/>
    <s v="Ventes"/>
    <d v="2020-11-09T00:00:00"/>
    <x v="7"/>
    <x v="0"/>
    <n v="70712"/>
    <x v="5"/>
    <x v="29"/>
    <s v="707"/>
    <s v="Ventes d'accessoires TV - France"/>
    <n v="140"/>
    <s v="FA00000116"/>
    <s v="CONFORAMA LUNEVILLE Facture N° FA00000116"/>
    <x v="0"/>
    <n v="538.55999999999995"/>
  </r>
  <r>
    <s v="VE"/>
    <s v="Ventes"/>
    <d v="2020-11-09T00:00:00"/>
    <x v="7"/>
    <x v="0"/>
    <n v="445711"/>
    <x v="0"/>
    <x v="2"/>
    <s v="445"/>
    <s v="TVA collectée 20% Débits"/>
    <n v="140"/>
    <s v="FA00000116"/>
    <s v="CONFORAMA LUNEVILLE Facture N° FA00000116"/>
    <x v="0"/>
    <n v="2666.91"/>
  </r>
  <r>
    <s v="VE"/>
    <s v="Ventes"/>
    <d v="2020-11-09T00:00:00"/>
    <x v="7"/>
    <x v="0"/>
    <n v="44587"/>
    <x v="0"/>
    <x v="2"/>
    <s v="445"/>
    <s v="Taxes sur le chiffre d'affaires sur factures à établir"/>
    <n v="140"/>
    <s v="FA00000116"/>
    <s v="CONFORAMA LUNEVILLE Facture N° FA00000116"/>
    <x v="0"/>
    <n v="1600"/>
  </r>
  <r>
    <s v="VE"/>
    <s v="Ventes"/>
    <d v="2020-11-09T00:00:00"/>
    <x v="7"/>
    <x v="0"/>
    <s v="411CONFORAMA681"/>
    <x v="0"/>
    <x v="12"/>
    <s v="411"/>
    <s v="CONFORAMA WITTENHEIM"/>
    <n v="141"/>
    <s v="FA00000117"/>
    <s v="CONFORAMA WITTENHEIM Facture N° FA00000117"/>
    <x v="742"/>
    <n v="0"/>
  </r>
  <r>
    <s v="VE"/>
    <s v="Ventes"/>
    <d v="2020-11-09T00:00:00"/>
    <x v="7"/>
    <x v="0"/>
    <n v="70711"/>
    <x v="5"/>
    <x v="29"/>
    <s v="707"/>
    <s v="Ventes de téléviseurs - France"/>
    <n v="141"/>
    <s v="FA00000117"/>
    <s v="CONFORAMA WITTENHEIM Facture N° FA00000117"/>
    <x v="0"/>
    <n v="19410.16"/>
  </r>
  <r>
    <s v="VE"/>
    <s v="Ventes"/>
    <d v="2020-11-09T00:00:00"/>
    <x v="7"/>
    <x v="0"/>
    <n v="70713"/>
    <x v="5"/>
    <x v="29"/>
    <s v="707"/>
    <s v="Ventes Home cinéma - France"/>
    <n v="141"/>
    <s v="FA00000117"/>
    <s v="CONFORAMA WITTENHEIM Facture N° FA00000117"/>
    <x v="0"/>
    <n v="5491.2"/>
  </r>
  <r>
    <s v="VE"/>
    <s v="Ventes"/>
    <d v="2020-11-09T00:00:00"/>
    <x v="7"/>
    <x v="0"/>
    <n v="445711"/>
    <x v="0"/>
    <x v="2"/>
    <s v="445"/>
    <s v="TVA collectée 20% Débits"/>
    <n v="141"/>
    <s v="FA00000117"/>
    <s v="CONFORAMA WITTENHEIM Facture N° FA00000117"/>
    <x v="0"/>
    <n v="4980.2700000000004"/>
  </r>
  <r>
    <s v="VE"/>
    <s v="Ventes"/>
    <d v="2020-11-10T00:00:00"/>
    <x v="7"/>
    <x v="0"/>
    <s v="411BOSMT"/>
    <x v="0"/>
    <x v="12"/>
    <s v="411"/>
    <s v="BOSE MEDIA TISSERAND"/>
    <n v="142"/>
    <s v="AV00000009"/>
    <s v="BOSE MEDIA TISSERAND Avoir N° AV00000009"/>
    <x v="0"/>
    <n v="246.24"/>
  </r>
  <r>
    <s v="VE"/>
    <s v="Ventes"/>
    <d v="2020-11-10T00:00:00"/>
    <x v="7"/>
    <x v="0"/>
    <n v="70714"/>
    <x v="5"/>
    <x v="29"/>
    <s v="707"/>
    <s v="Ventes de lecteurs et enregistreurs - France"/>
    <n v="142"/>
    <s v="AV00000009"/>
    <s v="BOSE MEDIA TISSERAND Avoir N° AV00000009"/>
    <x v="1064"/>
    <n v="0"/>
  </r>
  <r>
    <s v="VE"/>
    <s v="Ventes"/>
    <d v="2020-11-10T00:00:00"/>
    <x v="7"/>
    <x v="0"/>
    <n v="7085"/>
    <x v="5"/>
    <x v="29"/>
    <s v="708"/>
    <s v="Ports et frais accessoires facturés"/>
    <n v="142"/>
    <s v="AV00000009"/>
    <s v="BOSE MEDIA TISSERAND Avoir N° AV00000009"/>
    <x v="1065"/>
    <n v="0"/>
  </r>
  <r>
    <s v="VE"/>
    <s v="Ventes"/>
    <d v="2020-11-10T00:00:00"/>
    <x v="7"/>
    <x v="0"/>
    <n v="445711"/>
    <x v="0"/>
    <x v="2"/>
    <s v="445"/>
    <s v="TVA collectée 20% Débits"/>
    <n v="142"/>
    <s v="AV00000009"/>
    <s v="BOSE MEDIA TISSERAND Avoir N° AV00000009"/>
    <x v="1066"/>
    <n v="0"/>
  </r>
  <r>
    <s v="VE"/>
    <s v="Ventes"/>
    <d v="2020-11-14T00:00:00"/>
    <x v="7"/>
    <x v="0"/>
    <s v="411CORA541"/>
    <x v="0"/>
    <x v="12"/>
    <s v="411"/>
    <s v="CORA HOUDEMONT"/>
    <n v="143"/>
    <s v="FA00000118"/>
    <s v="CORA HOUDEMONT Facture N° FA00000118"/>
    <x v="494"/>
    <n v="0"/>
  </r>
  <r>
    <s v="VE"/>
    <s v="Ventes"/>
    <d v="2020-11-14T00:00:00"/>
    <x v="7"/>
    <x v="0"/>
    <n v="70716"/>
    <x v="5"/>
    <x v="29"/>
    <s v="707"/>
    <s v="Ventes de vidéo projecteurs - France"/>
    <n v="143"/>
    <s v="FA00000118"/>
    <s v="CORA HOUDEMONT Facture N° FA00000118"/>
    <x v="0"/>
    <n v="1056.56"/>
  </r>
  <r>
    <s v="VE"/>
    <s v="Ventes"/>
    <d v="2020-11-14T00:00:00"/>
    <x v="7"/>
    <x v="0"/>
    <n v="70711"/>
    <x v="5"/>
    <x v="29"/>
    <s v="707"/>
    <s v="Ventes de téléviseurs - France"/>
    <n v="143"/>
    <s v="FA00000118"/>
    <s v="CORA HOUDEMONT Facture N° FA00000118"/>
    <x v="0"/>
    <n v="2828.67"/>
  </r>
  <r>
    <s v="VE"/>
    <s v="Ventes"/>
    <d v="2020-11-14T00:00:00"/>
    <x v="7"/>
    <x v="0"/>
    <n v="70713"/>
    <x v="5"/>
    <x v="29"/>
    <s v="707"/>
    <s v="Ventes Home cinéma - France"/>
    <n v="143"/>
    <s v="FA00000118"/>
    <s v="CORA HOUDEMONT Facture N° FA00000118"/>
    <x v="0"/>
    <n v="8088.26"/>
  </r>
  <r>
    <s v="VE"/>
    <s v="Ventes"/>
    <d v="2020-11-14T00:00:00"/>
    <x v="7"/>
    <x v="0"/>
    <n v="445711"/>
    <x v="0"/>
    <x v="2"/>
    <s v="445"/>
    <s v="TVA collectée 20% Débits"/>
    <n v="143"/>
    <s v="FA00000118"/>
    <s v="CORA HOUDEMONT Facture N° FA00000118"/>
    <x v="0"/>
    <n v="2394.6999999999998"/>
  </r>
  <r>
    <s v="VE"/>
    <s v="Ventes"/>
    <d v="2020-11-14T00:00:00"/>
    <x v="7"/>
    <x v="0"/>
    <s v="411BERARD"/>
    <x v="0"/>
    <x v="12"/>
    <s v="411"/>
    <s v="VINCENT BERARD VIDEO SERVICES"/>
    <n v="144"/>
    <s v="FA00000119"/>
    <s v="VINCENT BERARD VIDEO SERVICES Facture N° FA00000119"/>
    <x v="986"/>
    <n v="0"/>
  </r>
  <r>
    <s v="VE"/>
    <s v="Ventes"/>
    <d v="2020-11-14T00:00:00"/>
    <x v="7"/>
    <x v="0"/>
    <n v="70731"/>
    <x v="5"/>
    <x v="29"/>
    <s v="707"/>
    <s v="Ventes de téléviseurs - Export"/>
    <n v="144"/>
    <s v="FA00000119"/>
    <s v="VINCENT BERARD VIDEO SERVICES Facture N° FA00000119"/>
    <x v="0"/>
    <n v="11214"/>
  </r>
  <r>
    <s v="VE"/>
    <s v="Ventes"/>
    <d v="2020-11-14T00:00:00"/>
    <x v="7"/>
    <x v="0"/>
    <n v="70733"/>
    <x v="5"/>
    <x v="29"/>
    <s v="707"/>
    <s v="Ventes Home Cinéma Export"/>
    <n v="144"/>
    <s v="FA00000119"/>
    <s v="VINCENT BERARD VIDEO SERVICES Facture N° FA00000119"/>
    <x v="0"/>
    <n v="6252.5"/>
  </r>
  <r>
    <s v="VE"/>
    <s v="Ventes"/>
    <d v="2020-11-14T00:00:00"/>
    <x v="7"/>
    <x v="0"/>
    <s v="411DEMATELEC"/>
    <x v="0"/>
    <x v="12"/>
    <s v="411"/>
    <s v="DEMATELEC"/>
    <n v="145"/>
    <s v="FD00000014"/>
    <s v="DEMATELEC Facture d'acompte N° FD00000014"/>
    <x v="985"/>
    <n v="0"/>
  </r>
  <r>
    <s v="VE"/>
    <s v="Ventes"/>
    <d v="2020-11-14T00:00:00"/>
    <x v="7"/>
    <x v="0"/>
    <n v="44587"/>
    <x v="0"/>
    <x v="2"/>
    <s v="445"/>
    <s v="Taxes sur le chiffre d'affaires sur factures à établir"/>
    <n v="145"/>
    <s v="FD00000014"/>
    <s v="DEMATELEC Facture d'acompte N° FD00000014"/>
    <x v="48"/>
    <n v="0"/>
  </r>
  <r>
    <s v="VE"/>
    <s v="Ventes"/>
    <d v="2020-11-14T00:00:00"/>
    <x v="7"/>
    <x v="0"/>
    <n v="4191"/>
    <x v="0"/>
    <x v="12"/>
    <s v="419"/>
    <s v="Clients - Avances et acomptes reçus sur commandes"/>
    <n v="145"/>
    <s v="FD00000014"/>
    <s v="DEMATELEC Facture d'acompte N° FD00000014"/>
    <x v="0"/>
    <n v="14400"/>
  </r>
  <r>
    <s v="VE"/>
    <s v="Ventes"/>
    <d v="2020-11-14T00:00:00"/>
    <x v="7"/>
    <x v="0"/>
    <n v="445711"/>
    <x v="0"/>
    <x v="2"/>
    <s v="445"/>
    <s v="TVA collectée 20% Débits"/>
    <n v="145"/>
    <s v="FD00000014"/>
    <s v="DEMATELEC Facture d'acompte N° FD00000014"/>
    <x v="0"/>
    <n v="2400"/>
  </r>
  <r>
    <s v="VE"/>
    <s v="Ventes"/>
    <d v="2020-11-16T00:00:00"/>
    <x v="7"/>
    <x v="0"/>
    <s v="411DEMATELEC"/>
    <x v="0"/>
    <x v="12"/>
    <s v="411"/>
    <s v="DEMATELEC"/>
    <n v="146"/>
    <s v="FA00000120"/>
    <s v="DEMATELEC Facture N° FA00000120"/>
    <x v="735"/>
    <n v="0"/>
  </r>
  <r>
    <s v="VE"/>
    <s v="Ventes"/>
    <d v="2020-11-16T00:00:00"/>
    <x v="7"/>
    <x v="0"/>
    <n v="4191"/>
    <x v="0"/>
    <x v="12"/>
    <s v="419"/>
    <s v="Clients - Avances et acomptes reçus sur commandes"/>
    <n v="146"/>
    <s v="FA00000120"/>
    <s v="DEMATELEC Facture N° FA00000120"/>
    <x v="985"/>
    <n v="0"/>
  </r>
  <r>
    <s v="VE"/>
    <s v="Ventes"/>
    <d v="2020-11-16T00:00:00"/>
    <x v="7"/>
    <x v="0"/>
    <n v="70711"/>
    <x v="5"/>
    <x v="29"/>
    <s v="707"/>
    <s v="Ventes de téléviseurs - France"/>
    <n v="146"/>
    <s v="FA00000120"/>
    <s v="DEMATELEC Facture N° FA00000120"/>
    <x v="0"/>
    <n v="32583.599999999999"/>
  </r>
  <r>
    <s v="VE"/>
    <s v="Ventes"/>
    <d v="2020-11-16T00:00:00"/>
    <x v="7"/>
    <x v="0"/>
    <n v="445711"/>
    <x v="0"/>
    <x v="2"/>
    <s v="445"/>
    <s v="TVA collectée 20% Débits"/>
    <n v="146"/>
    <s v="FA00000120"/>
    <s v="DEMATELEC Facture N° FA00000120"/>
    <x v="0"/>
    <n v="4116.72"/>
  </r>
  <r>
    <s v="VE"/>
    <s v="Ventes"/>
    <d v="2020-11-16T00:00:00"/>
    <x v="7"/>
    <x v="0"/>
    <n v="44587"/>
    <x v="0"/>
    <x v="2"/>
    <s v="445"/>
    <s v="Taxes sur le chiffre d'affaires sur factures à établir"/>
    <n v="146"/>
    <s v="FA00000120"/>
    <s v="DEMATELEC Facture N° FA00000120"/>
    <x v="0"/>
    <n v="2400"/>
  </r>
  <r>
    <s v="VE"/>
    <s v="Ventes"/>
    <d v="2020-11-18T00:00:00"/>
    <x v="7"/>
    <x v="0"/>
    <s v="411LECLER672"/>
    <x v="0"/>
    <x v="12"/>
    <s v="411"/>
    <s v="LECLERC SELESTAT NORD"/>
    <n v="147"/>
    <s v="FA00000121"/>
    <s v="LECLERC SELESTAT NORD Facture N° FA00000121"/>
    <x v="498"/>
    <n v="0"/>
  </r>
  <r>
    <s v="VE"/>
    <s v="Ventes"/>
    <d v="2020-11-18T00:00:00"/>
    <x v="7"/>
    <x v="0"/>
    <n v="70711"/>
    <x v="5"/>
    <x v="29"/>
    <s v="707"/>
    <s v="Ventes de téléviseurs - France"/>
    <n v="147"/>
    <s v="FA00000121"/>
    <s v="LECLERC SELESTAT NORD Facture N° FA00000121"/>
    <x v="0"/>
    <n v="22323.84"/>
  </r>
  <r>
    <s v="VE"/>
    <s v="Ventes"/>
    <d v="2020-11-18T00:00:00"/>
    <x v="7"/>
    <x v="0"/>
    <n v="70716"/>
    <x v="5"/>
    <x v="29"/>
    <s v="707"/>
    <s v="Ventes de vidéo projecteurs - France"/>
    <n v="147"/>
    <s v="FA00000121"/>
    <s v="LECLERC SELESTAT NORD Facture N° FA00000121"/>
    <x v="0"/>
    <n v="5308.16"/>
  </r>
  <r>
    <s v="VE"/>
    <s v="Ventes"/>
    <d v="2020-11-18T00:00:00"/>
    <x v="7"/>
    <x v="0"/>
    <n v="445711"/>
    <x v="0"/>
    <x v="2"/>
    <s v="445"/>
    <s v="TVA collectée 20% Débits"/>
    <n v="147"/>
    <s v="FA00000121"/>
    <s v="LECLERC SELESTAT NORD Facture N° FA00000121"/>
    <x v="0"/>
    <n v="5526.4"/>
  </r>
  <r>
    <s v="VE"/>
    <s v="Ventes"/>
    <d v="2020-11-22T00:00:00"/>
    <x v="7"/>
    <x v="0"/>
    <s v="411LECLERC522"/>
    <x v="0"/>
    <x v="12"/>
    <s v="411"/>
    <s v="LECLERC LANGRES"/>
    <n v="148"/>
    <s v="FA00000122"/>
    <s v="LECLERC LANGRES Facture N° FA00000122"/>
    <x v="497"/>
    <n v="0"/>
  </r>
  <r>
    <s v="VE"/>
    <s v="Ventes"/>
    <d v="2020-11-22T00:00:00"/>
    <x v="7"/>
    <x v="0"/>
    <n v="70711"/>
    <x v="5"/>
    <x v="29"/>
    <s v="707"/>
    <s v="Ventes de téléviseurs - France"/>
    <n v="148"/>
    <s v="FA00000122"/>
    <s v="LECLERC LANGRES Facture N° FA00000122"/>
    <x v="0"/>
    <n v="44647.68"/>
  </r>
  <r>
    <s v="VE"/>
    <s v="Ventes"/>
    <d v="2020-11-22T00:00:00"/>
    <x v="7"/>
    <x v="0"/>
    <n v="445711"/>
    <x v="0"/>
    <x v="2"/>
    <s v="445"/>
    <s v="TVA collectée 20% Débits"/>
    <n v="148"/>
    <s v="FA00000122"/>
    <s v="LECLERC LANGRES Facture N° FA00000122"/>
    <x v="0"/>
    <n v="8929.5400000000009"/>
  </r>
  <r>
    <s v="VE"/>
    <s v="Ventes"/>
    <d v="2020-11-24T00:00:00"/>
    <x v="7"/>
    <x v="0"/>
    <s v="411GITEM55"/>
    <x v="0"/>
    <x v="12"/>
    <s v="411"/>
    <s v="GITEM DOURCHY"/>
    <n v="149"/>
    <s v="FA00000123"/>
    <s v="GITEM DOURCHY Facture N° FA00000123"/>
    <x v="486"/>
    <n v="0"/>
  </r>
  <r>
    <s v="VE"/>
    <s v="Ventes"/>
    <d v="2020-11-24T00:00:00"/>
    <x v="7"/>
    <x v="0"/>
    <n v="70716"/>
    <x v="5"/>
    <x v="29"/>
    <s v="707"/>
    <s v="Ventes de vidéo projecteurs - France"/>
    <n v="149"/>
    <s v="FA00000123"/>
    <s v="GITEM DOURCHY Facture N° FA00000123"/>
    <x v="0"/>
    <n v="1740.87"/>
  </r>
  <r>
    <s v="VE"/>
    <s v="Ventes"/>
    <d v="2020-11-24T00:00:00"/>
    <x v="7"/>
    <x v="0"/>
    <n v="70713"/>
    <x v="5"/>
    <x v="29"/>
    <s v="707"/>
    <s v="Ventes Home cinéma - France"/>
    <n v="149"/>
    <s v="FA00000123"/>
    <s v="GITEM DOURCHY Facture N° FA00000123"/>
    <x v="0"/>
    <n v="1966.68"/>
  </r>
  <r>
    <s v="VE"/>
    <s v="Ventes"/>
    <d v="2020-11-24T00:00:00"/>
    <x v="7"/>
    <x v="0"/>
    <n v="445711"/>
    <x v="0"/>
    <x v="2"/>
    <s v="445"/>
    <s v="TVA collectée 20% Débits"/>
    <n v="149"/>
    <s v="FA00000123"/>
    <s v="GITEM DOURCHY Facture N° FA00000123"/>
    <x v="0"/>
    <n v="741.51"/>
  </r>
  <r>
    <s v="VE"/>
    <s v="Ventes"/>
    <d v="2020-11-28T00:00:00"/>
    <x v="7"/>
    <x v="0"/>
    <s v="411CORA683"/>
    <x v="0"/>
    <x v="12"/>
    <s v="411"/>
    <s v="CORA WITTENHEIM"/>
    <n v="150"/>
    <s v="FA00000124"/>
    <s v="CORA WITTENHEIM Facture N° FA00000124"/>
    <x v="495"/>
    <n v="0"/>
  </r>
  <r>
    <s v="VE"/>
    <s v="Ventes"/>
    <d v="2020-11-28T00:00:00"/>
    <x v="7"/>
    <x v="0"/>
    <n v="70711"/>
    <x v="5"/>
    <x v="29"/>
    <s v="707"/>
    <s v="Ventes de téléviseurs - France"/>
    <n v="150"/>
    <s v="FA00000124"/>
    <s v="CORA WITTENHEIM Facture N° FA00000124"/>
    <x v="0"/>
    <n v="23999.360000000001"/>
  </r>
  <r>
    <s v="VE"/>
    <s v="Ventes"/>
    <d v="2020-11-28T00:00:00"/>
    <x v="7"/>
    <x v="0"/>
    <n v="70713"/>
    <x v="5"/>
    <x v="29"/>
    <s v="707"/>
    <s v="Ventes Home cinéma - France"/>
    <n v="150"/>
    <s v="FA00000124"/>
    <s v="CORA WITTENHEIM Facture N° FA00000124"/>
    <x v="0"/>
    <n v="8307.2000000000007"/>
  </r>
  <r>
    <s v="VE"/>
    <s v="Ventes"/>
    <d v="2020-11-28T00:00:00"/>
    <x v="7"/>
    <x v="0"/>
    <n v="445711"/>
    <x v="0"/>
    <x v="2"/>
    <s v="445"/>
    <s v="TVA collectée 20% Débits"/>
    <n v="150"/>
    <s v="FA00000124"/>
    <s v="CORA WITTENHEIM Facture N° FA00000124"/>
    <x v="0"/>
    <n v="6461.31"/>
  </r>
  <r>
    <s v="VE"/>
    <s v="Ventes"/>
    <d v="2020-11-30T00:00:00"/>
    <x v="7"/>
    <x v="0"/>
    <s v="411LECLERC901"/>
    <x v="0"/>
    <x v="12"/>
    <s v="411"/>
    <s v="LECERC BELFORT"/>
    <n v="151"/>
    <s v="FA00000125"/>
    <s v="LECERC BELFORT Facture N° FA00000125"/>
    <x v="496"/>
    <n v="0"/>
  </r>
  <r>
    <s v="VE"/>
    <s v="Ventes"/>
    <d v="2020-11-30T00:00:00"/>
    <x v="7"/>
    <x v="0"/>
    <n v="70714"/>
    <x v="5"/>
    <x v="29"/>
    <s v="707"/>
    <s v="Ventes de lecteurs et enregistreurs - France"/>
    <n v="151"/>
    <s v="FA00000125"/>
    <s v="LECERC BELFORT Facture N° FA00000125"/>
    <x v="0"/>
    <n v="2455.1999999999998"/>
  </r>
  <r>
    <s v="VE"/>
    <s v="Ventes"/>
    <d v="2020-11-30T00:00:00"/>
    <x v="7"/>
    <x v="0"/>
    <n v="70711"/>
    <x v="5"/>
    <x v="29"/>
    <s v="707"/>
    <s v="Ventes de téléviseurs - France"/>
    <n v="151"/>
    <s v="FA00000125"/>
    <s v="LECERC BELFORT Facture N° FA00000125"/>
    <x v="0"/>
    <n v="33904.639999999999"/>
  </r>
  <r>
    <s v="VE"/>
    <s v="Ventes"/>
    <d v="2020-11-30T00:00:00"/>
    <x v="7"/>
    <x v="0"/>
    <n v="70713"/>
    <x v="5"/>
    <x v="29"/>
    <s v="707"/>
    <s v="Ventes Home cinéma - France"/>
    <n v="151"/>
    <s v="FA00000125"/>
    <s v="LECERC BELFORT Facture N° FA00000125"/>
    <x v="0"/>
    <n v="4730.88"/>
  </r>
  <r>
    <s v="VE"/>
    <s v="Ventes"/>
    <d v="2020-11-30T00:00:00"/>
    <x v="7"/>
    <x v="0"/>
    <n v="445711"/>
    <x v="0"/>
    <x v="2"/>
    <s v="445"/>
    <s v="TVA collectée 20% Débits"/>
    <n v="151"/>
    <s v="FA00000125"/>
    <s v="LECERC BELFORT Facture N° FA00000125"/>
    <x v="0"/>
    <n v="8218.14"/>
  </r>
  <r>
    <s v="VE"/>
    <s v="Ventes"/>
    <d v="2020-12-05T00:00:00"/>
    <x v="8"/>
    <x v="0"/>
    <s v="411CECME"/>
    <x v="0"/>
    <x v="12"/>
    <s v="411"/>
    <s v="COMITE D'ENTREPRISE CONSTRUCTIONS METALLIQUES DE L'EST"/>
    <n v="152"/>
    <s v="FA00000126"/>
    <s v="COMITE D'ENTREPRISE CONSTRUCTIONS METALLIQUES DE L'EST Facture N° FA00000126"/>
    <x v="1067"/>
    <n v="0"/>
  </r>
  <r>
    <s v="VE"/>
    <s v="Ventes"/>
    <d v="2020-12-05T00:00:00"/>
    <x v="8"/>
    <x v="0"/>
    <n v="70714"/>
    <x v="5"/>
    <x v="29"/>
    <s v="707"/>
    <s v="Ventes de lecteurs et enregistreurs - France"/>
    <n v="152"/>
    <s v="FA00000126"/>
    <s v="COMITE D'ENTREPRISE CONSTRUCTIONS METALLIQUES DE L'EST Facture N° FA00000126"/>
    <x v="0"/>
    <n v="2197.5"/>
  </r>
  <r>
    <s v="VE"/>
    <s v="Ventes"/>
    <d v="2020-12-05T00:00:00"/>
    <x v="8"/>
    <x v="0"/>
    <n v="7085"/>
    <x v="5"/>
    <x v="29"/>
    <s v="708"/>
    <s v="Ports et frais accessoires facturés"/>
    <n v="152"/>
    <s v="FA00000126"/>
    <s v="COMITE D'ENTREPRISE CONSTRUCTIONS METALLIQUES DE L'EST Facture N° FA00000126"/>
    <x v="0"/>
    <n v="88"/>
  </r>
  <r>
    <s v="VE"/>
    <s v="Ventes"/>
    <d v="2020-12-05T00:00:00"/>
    <x v="8"/>
    <x v="0"/>
    <n v="445711"/>
    <x v="0"/>
    <x v="2"/>
    <s v="445"/>
    <s v="TVA collectée 20% Débits"/>
    <n v="152"/>
    <s v="FA00000126"/>
    <s v="COMITE D'ENTREPRISE CONSTRUCTIONS METALLIQUES DE L'EST Facture N° FA00000126"/>
    <x v="0"/>
    <n v="457.1"/>
  </r>
  <r>
    <s v="VE"/>
    <s v="Ventes"/>
    <d v="2020-12-06T00:00:00"/>
    <x v="8"/>
    <x v="0"/>
    <s v="411ARTRONIC"/>
    <x v="0"/>
    <x v="12"/>
    <s v="411"/>
    <s v="ARTRONIC"/>
    <n v="153"/>
    <s v="FA00000127"/>
    <s v="ARTRONIC Facture N° FA00000127"/>
    <x v="746"/>
    <n v="0"/>
  </r>
  <r>
    <s v="VE"/>
    <s v="Ventes"/>
    <d v="2020-12-06T00:00:00"/>
    <x v="8"/>
    <x v="0"/>
    <n v="70711"/>
    <x v="5"/>
    <x v="29"/>
    <s v="707"/>
    <s v="Ventes de téléviseurs - France"/>
    <n v="153"/>
    <s v="FA00000127"/>
    <s v="ARTRONIC Facture N° FA00000127"/>
    <x v="0"/>
    <n v="3912.3"/>
  </r>
  <r>
    <s v="VE"/>
    <s v="Ventes"/>
    <d v="2020-12-06T00:00:00"/>
    <x v="8"/>
    <x v="0"/>
    <n v="70716"/>
    <x v="5"/>
    <x v="29"/>
    <s v="707"/>
    <s v="Ventes de vidéo projecteurs - France"/>
    <n v="153"/>
    <s v="FA00000127"/>
    <s v="ARTRONIC Facture N° FA00000127"/>
    <x v="0"/>
    <n v="5428.8"/>
  </r>
  <r>
    <s v="VE"/>
    <s v="Ventes"/>
    <d v="2020-12-06T00:00:00"/>
    <x v="8"/>
    <x v="0"/>
    <n v="7085"/>
    <x v="5"/>
    <x v="29"/>
    <s v="708"/>
    <s v="Ports et frais accessoires facturés"/>
    <n v="153"/>
    <s v="FA00000127"/>
    <s v="ARTRONIC Facture N° FA00000127"/>
    <x v="0"/>
    <n v="44"/>
  </r>
  <r>
    <s v="VE"/>
    <s v="Ventes"/>
    <d v="2020-12-06T00:00:00"/>
    <x v="8"/>
    <x v="0"/>
    <n v="445711"/>
    <x v="0"/>
    <x v="2"/>
    <s v="445"/>
    <s v="TVA collectée 20% Débits"/>
    <n v="153"/>
    <s v="FA00000127"/>
    <s v="ARTRONIC Facture N° FA00000127"/>
    <x v="0"/>
    <n v="1877.02"/>
  </r>
  <r>
    <s v="VE"/>
    <s v="Ventes"/>
    <d v="2020-12-06T00:00:00"/>
    <x v="8"/>
    <x v="0"/>
    <s v="411CEBPALS"/>
    <x v="0"/>
    <x v="12"/>
    <s v="411"/>
    <s v="COMITE D'ENTREPRISE DE LA BANQUE POPULAIRE D'ALSACE"/>
    <n v="154"/>
    <s v="FA00000128"/>
    <s v="COMITE D'ENTREPRISE DE LA BANQUE POPULAIRE D'ALSACE Facture N° FA00000128"/>
    <x v="1068"/>
    <n v="0"/>
  </r>
  <r>
    <s v="VE"/>
    <s v="Ventes"/>
    <d v="2020-12-06T00:00:00"/>
    <x v="8"/>
    <x v="0"/>
    <n v="70711"/>
    <x v="5"/>
    <x v="29"/>
    <s v="707"/>
    <s v="Ventes de téléviseurs - France"/>
    <n v="154"/>
    <s v="FA00000128"/>
    <s v="COMITE D'ENTREPRISE DE LA BANQUE POPULAIRE D'ALSACE Facture N° FA00000128"/>
    <x v="0"/>
    <n v="770"/>
  </r>
  <r>
    <s v="VE"/>
    <s v="Ventes"/>
    <d v="2020-12-06T00:00:00"/>
    <x v="8"/>
    <x v="0"/>
    <n v="70714"/>
    <x v="5"/>
    <x v="29"/>
    <s v="707"/>
    <s v="Ventes de lecteurs et enregistreurs - France"/>
    <n v="154"/>
    <s v="FA00000128"/>
    <s v="COMITE D'ENTREPRISE DE LA BANQUE POPULAIRE D'ALSACE Facture N° FA00000128"/>
    <x v="0"/>
    <n v="2715"/>
  </r>
  <r>
    <s v="VE"/>
    <s v="Ventes"/>
    <d v="2020-12-06T00:00:00"/>
    <x v="8"/>
    <x v="0"/>
    <n v="7085"/>
    <x v="5"/>
    <x v="29"/>
    <s v="708"/>
    <s v="Ports et frais accessoires facturés"/>
    <n v="154"/>
    <s v="FA00000128"/>
    <s v="COMITE D'ENTREPRISE DE LA BANQUE POPULAIRE D'ALSACE Facture N° FA00000128"/>
    <x v="0"/>
    <n v="182"/>
  </r>
  <r>
    <s v="VE"/>
    <s v="Ventes"/>
    <d v="2020-12-06T00:00:00"/>
    <x v="8"/>
    <x v="0"/>
    <n v="445711"/>
    <x v="0"/>
    <x v="2"/>
    <s v="445"/>
    <s v="TVA collectée 20% Débits"/>
    <n v="154"/>
    <s v="FA00000128"/>
    <s v="COMITE D'ENTREPRISE DE LA BANQUE POPULAIRE D'ALSACE Facture N° FA00000128"/>
    <x v="0"/>
    <n v="733.4"/>
  </r>
  <r>
    <s v="VE"/>
    <s v="Ventes"/>
    <d v="2020-12-06T00:00:00"/>
    <x v="8"/>
    <x v="0"/>
    <s v="411CORA081"/>
    <x v="0"/>
    <x v="12"/>
    <s v="411"/>
    <s v="CORA VILLERS SEMEUSE"/>
    <n v="155"/>
    <s v="FA00000129"/>
    <s v="CORA VILLERS SEMEUSE Facture N° FA00000129"/>
    <x v="535"/>
    <n v="0"/>
  </r>
  <r>
    <s v="VE"/>
    <s v="Ventes"/>
    <d v="2020-12-06T00:00:00"/>
    <x v="8"/>
    <x v="0"/>
    <n v="70716"/>
    <x v="5"/>
    <x v="29"/>
    <s v="707"/>
    <s v="Ventes de vidéo projecteurs - France"/>
    <n v="155"/>
    <s v="FA00000129"/>
    <s v="CORA VILLERS SEMEUSE Facture N° FA00000129"/>
    <x v="0"/>
    <n v="32455.06"/>
  </r>
  <r>
    <s v="VE"/>
    <s v="Ventes"/>
    <d v="2020-12-06T00:00:00"/>
    <x v="8"/>
    <x v="0"/>
    <n v="445711"/>
    <x v="0"/>
    <x v="2"/>
    <s v="445"/>
    <s v="TVA collectée 20% Débits"/>
    <n v="155"/>
    <s v="FA00000129"/>
    <s v="CORA VILLERS SEMEUSE Facture N° FA00000129"/>
    <x v="0"/>
    <n v="6491.01"/>
  </r>
  <r>
    <s v="VE"/>
    <s v="Ventes"/>
    <d v="2020-12-09T00:00:00"/>
    <x v="8"/>
    <x v="0"/>
    <s v="411CORA511"/>
    <x v="0"/>
    <x v="12"/>
    <s v="411"/>
    <s v="CORA REIMS NEUVIlLETTE"/>
    <n v="156"/>
    <s v="FA00000130"/>
    <s v="CORA REIMS NEUVIlLETTE Facture N° FA00000130"/>
    <x v="480"/>
    <n v="0"/>
  </r>
  <r>
    <s v="VE"/>
    <s v="Ventes"/>
    <d v="2020-12-09T00:00:00"/>
    <x v="8"/>
    <x v="0"/>
    <n v="70716"/>
    <x v="5"/>
    <x v="29"/>
    <s v="707"/>
    <s v="Ventes de vidéo projecteurs - France"/>
    <n v="156"/>
    <s v="FA00000130"/>
    <s v="CORA REIMS NEUVIlLETTE Facture N° FA00000130"/>
    <x v="0"/>
    <n v="22231.13"/>
  </r>
  <r>
    <s v="VE"/>
    <s v="Ventes"/>
    <d v="2020-12-09T00:00:00"/>
    <x v="8"/>
    <x v="0"/>
    <n v="70713"/>
    <x v="5"/>
    <x v="29"/>
    <s v="707"/>
    <s v="Ventes Home cinéma - France"/>
    <n v="156"/>
    <s v="FA00000130"/>
    <s v="CORA REIMS NEUVIlLETTE Facture N° FA00000130"/>
    <x v="0"/>
    <n v="1383.36"/>
  </r>
  <r>
    <s v="VE"/>
    <s v="Ventes"/>
    <d v="2020-12-09T00:00:00"/>
    <x v="8"/>
    <x v="0"/>
    <n v="70714"/>
    <x v="5"/>
    <x v="29"/>
    <s v="707"/>
    <s v="Ventes de lecteurs et enregistreurs - France"/>
    <n v="156"/>
    <s v="FA00000130"/>
    <s v="CORA REIMS NEUVIlLETTE Facture N° FA00000130"/>
    <x v="0"/>
    <n v="3630"/>
  </r>
  <r>
    <s v="VE"/>
    <s v="Ventes"/>
    <d v="2020-12-09T00:00:00"/>
    <x v="8"/>
    <x v="0"/>
    <n v="70711"/>
    <x v="5"/>
    <x v="29"/>
    <s v="707"/>
    <s v="Ventes de téléviseurs - France"/>
    <n v="156"/>
    <s v="FA00000130"/>
    <s v="CORA REIMS NEUVIlLETTE Facture N° FA00000130"/>
    <x v="0"/>
    <n v="19755.12"/>
  </r>
  <r>
    <s v="VE"/>
    <s v="Ventes"/>
    <d v="2020-12-09T00:00:00"/>
    <x v="8"/>
    <x v="0"/>
    <n v="445711"/>
    <x v="0"/>
    <x v="2"/>
    <s v="445"/>
    <s v="TVA collectée 20% Débits"/>
    <n v="156"/>
    <s v="FA00000130"/>
    <s v="CORA REIMS NEUVIlLETTE Facture N° FA00000130"/>
    <x v="0"/>
    <n v="9399.92"/>
  </r>
  <r>
    <s v="VE"/>
    <s v="Ventes"/>
    <d v="2020-12-09T00:00:00"/>
    <x v="8"/>
    <x v="0"/>
    <s v="411CORA521"/>
    <x v="0"/>
    <x v="12"/>
    <s v="411"/>
    <s v="CORA SAINT DIZIER"/>
    <n v="157"/>
    <s v="FA00000131"/>
    <s v="CORA SAINT DIZIER Facture N° FA00000131"/>
    <x v="536"/>
    <n v="0"/>
  </r>
  <r>
    <s v="VE"/>
    <s v="Ventes"/>
    <d v="2020-12-09T00:00:00"/>
    <x v="8"/>
    <x v="0"/>
    <n v="70716"/>
    <x v="5"/>
    <x v="29"/>
    <s v="707"/>
    <s v="Ventes de vidéo projecteurs - France"/>
    <n v="157"/>
    <s v="FA00000131"/>
    <s v="CORA SAINT DIZIER Facture N° FA00000131"/>
    <x v="0"/>
    <n v="13742.52"/>
  </r>
  <r>
    <s v="VE"/>
    <s v="Ventes"/>
    <d v="2020-12-09T00:00:00"/>
    <x v="8"/>
    <x v="0"/>
    <n v="70711"/>
    <x v="5"/>
    <x v="29"/>
    <s v="707"/>
    <s v="Ventes de téléviseurs - France"/>
    <n v="157"/>
    <s v="FA00000131"/>
    <s v="CORA SAINT DIZIER Facture N° FA00000131"/>
    <x v="0"/>
    <n v="11445.28"/>
  </r>
  <r>
    <s v="VE"/>
    <s v="Ventes"/>
    <d v="2020-12-09T00:00:00"/>
    <x v="8"/>
    <x v="0"/>
    <n v="445711"/>
    <x v="0"/>
    <x v="2"/>
    <s v="445"/>
    <s v="TVA collectée 20% Débits"/>
    <n v="157"/>
    <s v="FA00000131"/>
    <s v="CORA SAINT DIZIER Facture N° FA00000131"/>
    <x v="0"/>
    <n v="5037.5600000000004"/>
  </r>
  <r>
    <s v="VE"/>
    <s v="Ventes"/>
    <d v="2020-12-13T00:00:00"/>
    <x v="8"/>
    <x v="0"/>
    <s v="411CORA671"/>
    <x v="0"/>
    <x v="12"/>
    <s v="411"/>
    <s v="CORA STRASBOURG"/>
    <n v="158"/>
    <s v="FA00000132"/>
    <s v="CORA STRASBOURG Facture N° FA00000132"/>
    <x v="537"/>
    <n v="0"/>
  </r>
  <r>
    <s v="VE"/>
    <s v="Ventes"/>
    <d v="2020-12-13T00:00:00"/>
    <x v="8"/>
    <x v="0"/>
    <n v="70711"/>
    <x v="5"/>
    <x v="29"/>
    <s v="707"/>
    <s v="Ventes de téléviseurs - France"/>
    <n v="158"/>
    <s v="FA00000132"/>
    <s v="CORA STRASBOURG Facture N° FA00000132"/>
    <x v="0"/>
    <n v="32694.82"/>
  </r>
  <r>
    <s v="VE"/>
    <s v="Ventes"/>
    <d v="2020-12-13T00:00:00"/>
    <x v="8"/>
    <x v="0"/>
    <n v="70716"/>
    <x v="5"/>
    <x v="29"/>
    <s v="707"/>
    <s v="Ventes de vidéo projecteurs - France"/>
    <n v="158"/>
    <s v="FA00000132"/>
    <s v="CORA STRASBOURG Facture N° FA00000132"/>
    <x v="0"/>
    <n v="13946.68"/>
  </r>
  <r>
    <s v="VE"/>
    <s v="Ventes"/>
    <d v="2020-12-13T00:00:00"/>
    <x v="8"/>
    <x v="0"/>
    <n v="445711"/>
    <x v="0"/>
    <x v="2"/>
    <s v="445"/>
    <s v="TVA collectée 20% Débits"/>
    <n v="158"/>
    <s v="FA00000132"/>
    <s v="CORA STRASBOURG Facture N° FA00000132"/>
    <x v="0"/>
    <n v="9328.2999999999993"/>
  </r>
  <r>
    <s v="VE"/>
    <s v="Ventes"/>
    <d v="2020-12-16T00:00:00"/>
    <x v="8"/>
    <x v="0"/>
    <s v="411CORA511"/>
    <x v="0"/>
    <x v="12"/>
    <s v="411"/>
    <s v="CORA REIMS NEUVIlLETTE"/>
    <n v="159"/>
    <s v="AV00000010"/>
    <s v="CORA REIMS NEUVIlLETTE Avoir N° AV00000010"/>
    <x v="0"/>
    <n v="3246.14"/>
  </r>
  <r>
    <s v="VE"/>
    <s v="Ventes"/>
    <d v="2020-12-16T00:00:00"/>
    <x v="8"/>
    <x v="0"/>
    <n v="70716"/>
    <x v="5"/>
    <x v="29"/>
    <s v="707"/>
    <s v="Ventes de vidéo projecteurs - France"/>
    <n v="159"/>
    <s v="AV00000010"/>
    <s v="CORA REIMS NEUVIlLETTE Avoir N° AV00000010"/>
    <x v="1069"/>
    <n v="0"/>
  </r>
  <r>
    <s v="VE"/>
    <s v="Ventes"/>
    <d v="2020-12-16T00:00:00"/>
    <x v="8"/>
    <x v="0"/>
    <n v="445711"/>
    <x v="0"/>
    <x v="2"/>
    <s v="445"/>
    <s v="TVA collectée 20% Débits"/>
    <n v="159"/>
    <s v="AV00000010"/>
    <s v="CORA REIMS NEUVIlLETTE Avoir N° AV00000010"/>
    <x v="1070"/>
    <n v="0"/>
  </r>
  <r>
    <s v="VE"/>
    <s v="Ventes"/>
    <d v="2020-12-18T00:00:00"/>
    <x v="8"/>
    <x v="0"/>
    <s v="411CONFORAMA512"/>
    <x v="0"/>
    <x v="12"/>
    <s v="411"/>
    <s v="CONFORAMA CORMONTREUIL"/>
    <n v="160"/>
    <s v="FA00000133"/>
    <s v="CONFORAMA CORMONTREUIL Facture N° FA00000133"/>
    <x v="996"/>
    <n v="0"/>
  </r>
  <r>
    <s v="VE"/>
    <s v="Ventes"/>
    <d v="2020-12-18T00:00:00"/>
    <x v="8"/>
    <x v="0"/>
    <n v="70711"/>
    <x v="5"/>
    <x v="29"/>
    <s v="707"/>
    <s v="Ventes de téléviseurs - France"/>
    <n v="160"/>
    <s v="FA00000133"/>
    <s v="CONFORAMA CORMONTREUIL Facture N° FA00000133"/>
    <x v="0"/>
    <n v="21824.880000000001"/>
  </r>
  <r>
    <s v="VE"/>
    <s v="Ventes"/>
    <d v="2020-12-18T00:00:00"/>
    <x v="8"/>
    <x v="0"/>
    <n v="70716"/>
    <x v="5"/>
    <x v="29"/>
    <s v="707"/>
    <s v="Ventes de vidéo projecteurs - France"/>
    <n v="160"/>
    <s v="FA00000133"/>
    <s v="CONFORAMA CORMONTREUIL Facture N° FA00000133"/>
    <x v="0"/>
    <n v="14986.62"/>
  </r>
  <r>
    <s v="VE"/>
    <s v="Ventes"/>
    <d v="2020-12-18T00:00:00"/>
    <x v="8"/>
    <x v="0"/>
    <n v="445711"/>
    <x v="0"/>
    <x v="2"/>
    <s v="445"/>
    <s v="TVA collectée 20% Débits"/>
    <n v="160"/>
    <s v="FA00000133"/>
    <s v="CONFORAMA CORMONTREUIL Facture N° FA00000133"/>
    <x v="0"/>
    <n v="7362.3"/>
  </r>
  <r>
    <s v="VE"/>
    <s v="Ventes"/>
    <d v="2020-12-20T00:00:00"/>
    <x v="8"/>
    <x v="0"/>
    <s v="411AUCHAN"/>
    <x v="0"/>
    <x v="12"/>
    <s v="411"/>
    <s v="AUCHAN CENTRALE D'ACHAT REGION EST"/>
    <n v="161"/>
    <s v="FA00000134"/>
    <s v="AUCHAN CENTRALE D'ACHAT REGION EST Facture N° FA00000134"/>
    <x v="1071"/>
    <n v="0"/>
  </r>
  <r>
    <s v="VE"/>
    <s v="Ventes"/>
    <d v="2020-12-20T00:00:00"/>
    <x v="8"/>
    <x v="0"/>
    <n v="70716"/>
    <x v="5"/>
    <x v="29"/>
    <s v="707"/>
    <s v="Ventes de vidéo projecteurs - France"/>
    <n v="161"/>
    <s v="FA00000134"/>
    <s v="AUCHAN CENTRALE D'ACHAT REGION EST Facture N° FA00000134"/>
    <x v="0"/>
    <n v="23725.62"/>
  </r>
  <r>
    <s v="VE"/>
    <s v="Ventes"/>
    <d v="2020-12-20T00:00:00"/>
    <x v="8"/>
    <x v="0"/>
    <n v="70711"/>
    <x v="5"/>
    <x v="29"/>
    <s v="707"/>
    <s v="Ventes de téléviseurs - France"/>
    <n v="161"/>
    <s v="FA00000134"/>
    <s v="AUCHAN CENTRALE D'ACHAT REGION EST Facture N° FA00000134"/>
    <x v="0"/>
    <n v="12935.3"/>
  </r>
  <r>
    <s v="VE"/>
    <s v="Ventes"/>
    <d v="2020-12-20T00:00:00"/>
    <x v="8"/>
    <x v="0"/>
    <n v="70713"/>
    <x v="5"/>
    <x v="29"/>
    <s v="707"/>
    <s v="Ventes Home cinéma - France"/>
    <n v="161"/>
    <s v="FA00000134"/>
    <s v="AUCHAN CENTRALE D'ACHAT REGION EST Facture N° FA00000134"/>
    <x v="0"/>
    <n v="15712.76"/>
  </r>
  <r>
    <s v="VE"/>
    <s v="Ventes"/>
    <d v="2020-12-20T00:00:00"/>
    <x v="8"/>
    <x v="0"/>
    <n v="445711"/>
    <x v="0"/>
    <x v="2"/>
    <s v="445"/>
    <s v="TVA collectée 20% Débits"/>
    <n v="161"/>
    <s v="FA00000134"/>
    <s v="AUCHAN CENTRALE D'ACHAT REGION EST Facture N° FA00000134"/>
    <x v="0"/>
    <n v="10474.74"/>
  </r>
  <r>
    <s v="VE"/>
    <s v="Ventes"/>
    <d v="2020-12-22T00:00:00"/>
    <x v="8"/>
    <x v="0"/>
    <s v="411DIETER"/>
    <x v="0"/>
    <x v="12"/>
    <s v="411"/>
    <s v="DIETERMANN TV"/>
    <n v="162"/>
    <s v="FA00000135"/>
    <s v="DIETERMANN TV Facture N° FA00000135"/>
    <x v="736"/>
    <n v="0"/>
  </r>
  <r>
    <s v="VE"/>
    <s v="Ventes"/>
    <d v="2020-12-22T00:00:00"/>
    <x v="8"/>
    <x v="0"/>
    <n v="70726"/>
    <x v="5"/>
    <x v="29"/>
    <s v="707"/>
    <s v="Ventes de vidéo projecteurs - UE"/>
    <n v="162"/>
    <s v="FA00000135"/>
    <s v="DIETERMANN TV Facture N° FA00000135"/>
    <x v="0"/>
    <n v="23772.75"/>
  </r>
  <r>
    <s v="VE"/>
    <s v="Ventes"/>
    <d v="2020-12-24T00:00:00"/>
    <x v="8"/>
    <x v="0"/>
    <s v="411CORA683"/>
    <x v="0"/>
    <x v="12"/>
    <s v="411"/>
    <s v="CORA WITTENHEIM"/>
    <n v="163"/>
    <s v="FA00000136"/>
    <s v="CORA WITTENHEIM Facture N° FA00000136"/>
    <x v="540"/>
    <n v="0"/>
  </r>
  <r>
    <s v="VE"/>
    <s v="Ventes"/>
    <d v="2020-12-24T00:00:00"/>
    <x v="8"/>
    <x v="0"/>
    <n v="70711"/>
    <x v="5"/>
    <x v="29"/>
    <s v="707"/>
    <s v="Ventes de téléviseurs - France"/>
    <n v="163"/>
    <s v="FA00000136"/>
    <s v="CORA WITTENHEIM Facture N° FA00000136"/>
    <x v="0"/>
    <n v="55267.03"/>
  </r>
  <r>
    <s v="VE"/>
    <s v="Ventes"/>
    <d v="2020-12-24T00:00:00"/>
    <x v="8"/>
    <x v="0"/>
    <n v="445711"/>
    <x v="0"/>
    <x v="2"/>
    <s v="445"/>
    <s v="TVA collectée 20% Débits"/>
    <n v="163"/>
    <s v="FA00000136"/>
    <s v="CORA WITTENHEIM Facture N° FA00000136"/>
    <x v="0"/>
    <n v="11053.41"/>
  </r>
  <r>
    <s v="VE"/>
    <s v="Ventes"/>
    <d v="2020-12-26T00:00:00"/>
    <x v="8"/>
    <x v="0"/>
    <s v="411CORA681"/>
    <x v="0"/>
    <x v="12"/>
    <s v="411"/>
    <s v="CORA COLMAR"/>
    <n v="164"/>
    <s v="FA00000137"/>
    <s v="CORA COLMAR Facture N° FA00000137"/>
    <x v="538"/>
    <n v="0"/>
  </r>
  <r>
    <s v="VE"/>
    <s v="Ventes"/>
    <d v="2020-12-26T00:00:00"/>
    <x v="8"/>
    <x v="0"/>
    <n v="70712"/>
    <x v="5"/>
    <x v="29"/>
    <s v="707"/>
    <s v="Ventes d'accessoires TV - France"/>
    <n v="164"/>
    <s v="FA00000137"/>
    <s v="CORA COLMAR Facture N° FA00000137"/>
    <x v="0"/>
    <n v="1548.8"/>
  </r>
  <r>
    <s v="VE"/>
    <s v="Ventes"/>
    <d v="2020-12-26T00:00:00"/>
    <x v="8"/>
    <x v="0"/>
    <n v="70716"/>
    <x v="5"/>
    <x v="29"/>
    <s v="707"/>
    <s v="Ventes de vidéo projecteurs - France"/>
    <n v="164"/>
    <s v="FA00000137"/>
    <s v="CORA COLMAR Facture N° FA00000137"/>
    <x v="0"/>
    <n v="10705.64"/>
  </r>
  <r>
    <s v="VE"/>
    <s v="Ventes"/>
    <d v="2020-12-26T00:00:00"/>
    <x v="8"/>
    <x v="0"/>
    <n v="70714"/>
    <x v="5"/>
    <x v="29"/>
    <s v="707"/>
    <s v="Ventes de lecteurs et enregistreurs - France"/>
    <n v="164"/>
    <s v="FA00000137"/>
    <s v="CORA COLMAR Facture N° FA00000137"/>
    <x v="0"/>
    <n v="12891.12"/>
  </r>
  <r>
    <s v="VE"/>
    <s v="Ventes"/>
    <d v="2020-12-26T00:00:00"/>
    <x v="8"/>
    <x v="0"/>
    <n v="70713"/>
    <x v="5"/>
    <x v="29"/>
    <s v="707"/>
    <s v="Ventes Home cinéma - France"/>
    <n v="164"/>
    <s v="FA00000137"/>
    <s v="CORA COLMAR Facture N° FA00000137"/>
    <x v="0"/>
    <n v="3362.3"/>
  </r>
  <r>
    <s v="VE"/>
    <s v="Ventes"/>
    <d v="2020-12-26T00:00:00"/>
    <x v="8"/>
    <x v="0"/>
    <n v="7041"/>
    <x v="5"/>
    <x v="29"/>
    <s v="704"/>
    <s v="Réparations téléviseurs et homecinéma"/>
    <n v="164"/>
    <s v="FA00000137"/>
    <s v="CORA COLMAR Facture N° FA00000137"/>
    <x v="0"/>
    <n v="17.600000000000001"/>
  </r>
  <r>
    <s v="VE"/>
    <s v="Ventes"/>
    <d v="2020-12-26T00:00:00"/>
    <x v="8"/>
    <x v="0"/>
    <n v="445711"/>
    <x v="0"/>
    <x v="2"/>
    <s v="445"/>
    <s v="TVA collectée 20% Débits"/>
    <n v="164"/>
    <s v="FA00000137"/>
    <s v="CORA COLMAR Facture N° FA00000137"/>
    <x v="0"/>
    <n v="5705.09"/>
  </r>
  <r>
    <s v="VE"/>
    <s v="Ventes"/>
    <d v="2020-12-28T00:00:00"/>
    <x v="8"/>
    <x v="0"/>
    <s v="411CORA682"/>
    <x v="0"/>
    <x v="12"/>
    <s v="411"/>
    <s v="CORA DORNACH"/>
    <n v="165"/>
    <s v="FA00000138"/>
    <s v="CORA DORNACH Facture N° FA00000138"/>
    <x v="539"/>
    <n v="0"/>
  </r>
  <r>
    <s v="VE"/>
    <s v="Ventes"/>
    <d v="2020-12-28T00:00:00"/>
    <x v="8"/>
    <x v="0"/>
    <n v="70711"/>
    <x v="5"/>
    <x v="29"/>
    <s v="707"/>
    <s v="Ventes de téléviseurs - France"/>
    <n v="165"/>
    <s v="FA00000138"/>
    <s v="CORA DORNACH Facture N° FA00000138"/>
    <x v="0"/>
    <n v="47789.279999999999"/>
  </r>
  <r>
    <s v="VE"/>
    <s v="Ventes"/>
    <d v="2020-12-28T00:00:00"/>
    <x v="8"/>
    <x v="0"/>
    <n v="445711"/>
    <x v="0"/>
    <x v="2"/>
    <s v="445"/>
    <s v="TVA collectée 20% Débits"/>
    <n v="165"/>
    <s v="FA00000138"/>
    <s v="CORA DORNACH Facture N° FA00000138"/>
    <x v="0"/>
    <n v="9557.86"/>
  </r>
  <r>
    <s v="VE"/>
    <s v="Ventes"/>
    <d v="2020-12-29T00:00:00"/>
    <x v="8"/>
    <x v="0"/>
    <s v="411EMMARTIN"/>
    <x v="0"/>
    <x v="12"/>
    <s v="411"/>
    <s v="ELECTROMENAGER XAVIER MARTIN"/>
    <n v="166"/>
    <s v="FA00000139"/>
    <s v="ELECTROMENAGER XAVIER MARTIN Facture N° FA00000139"/>
    <x v="741"/>
    <n v="0"/>
  </r>
  <r>
    <s v="VE"/>
    <s v="Ventes"/>
    <d v="2020-12-29T00:00:00"/>
    <x v="8"/>
    <x v="0"/>
    <n v="70711"/>
    <x v="5"/>
    <x v="29"/>
    <s v="707"/>
    <s v="Ventes de téléviseurs - France"/>
    <n v="166"/>
    <s v="FA00000139"/>
    <s v="ELECTROMENAGER XAVIER MARTIN Facture N° FA00000139"/>
    <x v="0"/>
    <n v="5293.68"/>
  </r>
  <r>
    <s v="VE"/>
    <s v="Ventes"/>
    <d v="2020-12-29T00:00:00"/>
    <x v="8"/>
    <x v="0"/>
    <n v="445711"/>
    <x v="0"/>
    <x v="2"/>
    <s v="445"/>
    <s v="TVA collectée 20% Débits"/>
    <n v="166"/>
    <s v="FA00000139"/>
    <s v="ELECTROMENAGER XAVIER MARTIN Facture N° FA00000139"/>
    <x v="0"/>
    <n v="1058.74"/>
  </r>
  <r>
    <s v="VE"/>
    <s v="Ventes"/>
    <d v="2020-12-31T00:00:00"/>
    <x v="8"/>
    <x v="0"/>
    <s v="411DANGUILLAUME"/>
    <x v="0"/>
    <x v="12"/>
    <s v="411"/>
    <s v="ELECTRICITE DANGUILLAUME"/>
    <n v="167"/>
    <s v="FA00000140"/>
    <s v="ELECTRICITE DANGUILLAUME Facture N° FA00000140"/>
    <x v="506"/>
    <n v="0"/>
  </r>
  <r>
    <s v="VE"/>
    <s v="Ventes"/>
    <d v="2020-12-31T00:00:00"/>
    <x v="8"/>
    <x v="0"/>
    <n v="70711"/>
    <x v="5"/>
    <x v="29"/>
    <s v="707"/>
    <s v="Ventes de téléviseurs - France"/>
    <n v="167"/>
    <s v="FA00000140"/>
    <s v="ELECTRICITE DANGUILLAUME Facture N° FA00000140"/>
    <x v="0"/>
    <n v="2234.4"/>
  </r>
  <r>
    <s v="VE"/>
    <s v="Ventes"/>
    <d v="2020-12-31T00:00:00"/>
    <x v="8"/>
    <x v="0"/>
    <n v="445711"/>
    <x v="0"/>
    <x v="2"/>
    <s v="445"/>
    <s v="TVA collectée 20% Débits"/>
    <n v="167"/>
    <s v="FA00000140"/>
    <s v="ELECTRICITE DANGUILLAUME Facture N° FA00000140"/>
    <x v="0"/>
    <n v="446.88"/>
  </r>
  <r>
    <s v="VE"/>
    <s v="Ventes"/>
    <d v="2021-01-05T00:00:00"/>
    <x v="9"/>
    <x v="1"/>
    <s v="411ICHTERTZ"/>
    <x v="0"/>
    <x v="12"/>
    <s v="411"/>
    <s v="ICHTERTZ IMAGE ET SON"/>
    <n v="168"/>
    <s v="FA00000141"/>
    <s v="ICHTERTZ IMAGE ET SON Facture N° FA00000141"/>
    <x v="1072"/>
    <n v="0"/>
  </r>
  <r>
    <s v="VE"/>
    <s v="Ventes"/>
    <d v="2021-01-05T00:00:00"/>
    <x v="9"/>
    <x v="1"/>
    <n v="70711"/>
    <x v="5"/>
    <x v="29"/>
    <s v="707"/>
    <s v="Ventes de téléviseurs - France"/>
    <n v="168"/>
    <s v="FA00000141"/>
    <s v="ICHTERTZ IMAGE ET SON Facture N° FA00000141"/>
    <x v="0"/>
    <n v="24622.29"/>
  </r>
  <r>
    <s v="VE"/>
    <s v="Ventes"/>
    <d v="2021-01-05T00:00:00"/>
    <x v="9"/>
    <x v="1"/>
    <n v="445711"/>
    <x v="0"/>
    <x v="2"/>
    <s v="445"/>
    <s v="TVA collectée 20% Débits"/>
    <n v="168"/>
    <s v="FA00000141"/>
    <s v="ICHTERTZ IMAGE ET SON Facture N° FA00000141"/>
    <x v="0"/>
    <n v="4924.46"/>
  </r>
  <r>
    <s v="VE"/>
    <s v="Ventes"/>
    <d v="2021-01-06T00:00:00"/>
    <x v="9"/>
    <x v="1"/>
    <s v="411CORA682"/>
    <x v="0"/>
    <x v="12"/>
    <s v="411"/>
    <s v="CORA DORNACH"/>
    <n v="169"/>
    <s v="FA00000142"/>
    <s v="CORA DORNACH Facture N° FA00000142"/>
    <x v="575"/>
    <n v="0"/>
  </r>
  <r>
    <s v="VE"/>
    <s v="Ventes"/>
    <d v="2021-01-06T00:00:00"/>
    <x v="9"/>
    <x v="1"/>
    <n v="70711"/>
    <x v="5"/>
    <x v="29"/>
    <s v="707"/>
    <s v="Ventes de téléviseurs - France"/>
    <n v="169"/>
    <s v="FA00000142"/>
    <s v="CORA DORNACH Facture N° FA00000142"/>
    <x v="0"/>
    <n v="36905.79"/>
  </r>
  <r>
    <s v="VE"/>
    <s v="Ventes"/>
    <d v="2021-01-06T00:00:00"/>
    <x v="9"/>
    <x v="1"/>
    <n v="445711"/>
    <x v="0"/>
    <x v="2"/>
    <s v="445"/>
    <s v="TVA collectée 20% Débits"/>
    <n v="169"/>
    <s v="FA00000142"/>
    <s v="CORA DORNACH Facture N° FA00000142"/>
    <x v="0"/>
    <n v="7381.16"/>
  </r>
  <r>
    <s v="VE"/>
    <s v="Ventes"/>
    <d v="2021-01-08T00:00:00"/>
    <x v="9"/>
    <x v="1"/>
    <s v="411LENOIR"/>
    <x v="0"/>
    <x v="12"/>
    <s v="411"/>
    <s v="LENOIR AUDIOVISUEL"/>
    <n v="170"/>
    <s v="FA00000143"/>
    <s v="LENOIR AUDIOVISUEL Facture N° FA00000143"/>
    <x v="543"/>
    <n v="0"/>
  </r>
  <r>
    <s v="VE"/>
    <s v="Ventes"/>
    <d v="2021-01-08T00:00:00"/>
    <x v="9"/>
    <x v="1"/>
    <n v="70712"/>
    <x v="5"/>
    <x v="29"/>
    <s v="707"/>
    <s v="Ventes d'accessoires TV - France"/>
    <n v="170"/>
    <s v="FA00000143"/>
    <s v="LENOIR AUDIOVISUEL Facture N° FA00000143"/>
    <x v="0"/>
    <n v="316.8"/>
  </r>
  <r>
    <s v="VE"/>
    <s v="Ventes"/>
    <d v="2021-01-08T00:00:00"/>
    <x v="9"/>
    <x v="1"/>
    <n v="70713"/>
    <x v="5"/>
    <x v="29"/>
    <s v="707"/>
    <s v="Ventes Home cinéma - France"/>
    <n v="170"/>
    <s v="FA00000143"/>
    <s v="LENOIR AUDIOVISUEL Facture N° FA00000143"/>
    <x v="0"/>
    <n v="1048.32"/>
  </r>
  <r>
    <s v="VE"/>
    <s v="Ventes"/>
    <d v="2021-01-08T00:00:00"/>
    <x v="9"/>
    <x v="1"/>
    <n v="70716"/>
    <x v="5"/>
    <x v="29"/>
    <s v="707"/>
    <s v="Ventes de vidéo projecteurs - France"/>
    <n v="170"/>
    <s v="FA00000143"/>
    <s v="LENOIR AUDIOVISUEL Facture N° FA00000143"/>
    <x v="0"/>
    <n v="728.19"/>
  </r>
  <r>
    <s v="VE"/>
    <s v="Ventes"/>
    <d v="2021-01-08T00:00:00"/>
    <x v="9"/>
    <x v="1"/>
    <n v="70711"/>
    <x v="5"/>
    <x v="29"/>
    <s v="707"/>
    <s v="Ventes de téléviseurs - France"/>
    <n v="170"/>
    <s v="FA00000143"/>
    <s v="LENOIR AUDIOVISUEL Facture N° FA00000143"/>
    <x v="0"/>
    <n v="138.6"/>
  </r>
  <r>
    <s v="VE"/>
    <s v="Ventes"/>
    <d v="2021-01-08T00:00:00"/>
    <x v="9"/>
    <x v="1"/>
    <n v="445711"/>
    <x v="0"/>
    <x v="2"/>
    <s v="445"/>
    <s v="TVA collectée 20% Débits"/>
    <n v="170"/>
    <s v="FA00000143"/>
    <s v="LENOIR AUDIOVISUEL Facture N° FA00000143"/>
    <x v="0"/>
    <n v="446.38"/>
  </r>
  <r>
    <s v="VE"/>
    <s v="Ventes"/>
    <d v="2021-01-08T00:00:00"/>
    <x v="9"/>
    <x v="1"/>
    <s v="411ESPACECAR"/>
    <x v="0"/>
    <x v="12"/>
    <s v="411"/>
    <s v="ESPACE CARRE D'ARTS"/>
    <n v="171"/>
    <s v="FA00000144"/>
    <s v="ESPACE CARRE D'ARTS Facture N° FA00000144"/>
    <x v="576"/>
    <n v="0"/>
  </r>
  <r>
    <s v="VE"/>
    <s v="Ventes"/>
    <d v="2021-01-08T00:00:00"/>
    <x v="9"/>
    <x v="1"/>
    <n v="70711"/>
    <x v="5"/>
    <x v="29"/>
    <s v="707"/>
    <s v="Ventes de téléviseurs - France"/>
    <n v="171"/>
    <s v="FA00000144"/>
    <s v="ESPACE CARRE D'ARTS Facture N° FA00000144"/>
    <x v="0"/>
    <n v="9090.9"/>
  </r>
  <r>
    <s v="VE"/>
    <s v="Ventes"/>
    <d v="2021-01-08T00:00:00"/>
    <x v="9"/>
    <x v="1"/>
    <n v="445711"/>
    <x v="0"/>
    <x v="2"/>
    <s v="445"/>
    <s v="TVA collectée 20% Débits"/>
    <n v="171"/>
    <s v="FA00000144"/>
    <s v="ESPACE CARRE D'ARTS Facture N° FA00000144"/>
    <x v="0"/>
    <n v="1818.18"/>
  </r>
  <r>
    <s v="VE"/>
    <s v="Ventes"/>
    <d v="2021-01-09T00:00:00"/>
    <x v="9"/>
    <x v="1"/>
    <s v="411LECLERC511"/>
    <x v="0"/>
    <x v="12"/>
    <s v="411"/>
    <s v="LECLERC CHAMPFLEURY"/>
    <n v="172"/>
    <s v="FA00000145"/>
    <s v="LECLERC CHAMPFLEURY Facture N° FA00000145"/>
    <x v="577"/>
    <n v="0"/>
  </r>
  <r>
    <s v="VE"/>
    <s v="Ventes"/>
    <d v="2021-01-09T00:00:00"/>
    <x v="9"/>
    <x v="1"/>
    <n v="70712"/>
    <x v="5"/>
    <x v="29"/>
    <s v="707"/>
    <s v="Ventes d'accessoires TV - France"/>
    <n v="172"/>
    <s v="FA00000145"/>
    <s v="LECLERC CHAMPFLEURY Facture N° FA00000145"/>
    <x v="0"/>
    <n v="1548.8"/>
  </r>
  <r>
    <s v="VE"/>
    <s v="Ventes"/>
    <d v="2021-01-09T00:00:00"/>
    <x v="9"/>
    <x v="1"/>
    <n v="70716"/>
    <x v="5"/>
    <x v="29"/>
    <s v="707"/>
    <s v="Ventes de vidéo projecteurs - France"/>
    <n v="172"/>
    <s v="FA00000145"/>
    <s v="LECLERC CHAMPFLEURY Facture N° FA00000145"/>
    <x v="0"/>
    <n v="3608.53"/>
  </r>
  <r>
    <s v="VE"/>
    <s v="Ventes"/>
    <d v="2021-01-09T00:00:00"/>
    <x v="9"/>
    <x v="1"/>
    <n v="70711"/>
    <x v="5"/>
    <x v="29"/>
    <s v="707"/>
    <s v="Ventes de téléviseurs - France"/>
    <n v="172"/>
    <s v="FA00000145"/>
    <s v="LECLERC CHAMPFLEURY Facture N° FA00000145"/>
    <x v="0"/>
    <n v="21258.16"/>
  </r>
  <r>
    <s v="VE"/>
    <s v="Ventes"/>
    <d v="2021-01-09T00:00:00"/>
    <x v="9"/>
    <x v="1"/>
    <n v="7085"/>
    <x v="5"/>
    <x v="29"/>
    <s v="708"/>
    <s v="Ports et frais accessoires facturés"/>
    <n v="172"/>
    <s v="FA00000145"/>
    <s v="LECLERC CHAMPFLEURY Facture N° FA00000145"/>
    <x v="0"/>
    <n v="155"/>
  </r>
  <r>
    <s v="VE"/>
    <s v="Ventes"/>
    <d v="2021-01-09T00:00:00"/>
    <x v="9"/>
    <x v="1"/>
    <n v="445711"/>
    <x v="0"/>
    <x v="2"/>
    <s v="445"/>
    <s v="TVA collectée 20% Débits"/>
    <n v="172"/>
    <s v="FA00000145"/>
    <s v="LECLERC CHAMPFLEURY Facture N° FA00000145"/>
    <x v="0"/>
    <n v="5314.1"/>
  </r>
  <r>
    <s v="VE"/>
    <s v="Ventes"/>
    <d v="2021-01-11T00:00:00"/>
    <x v="9"/>
    <x v="1"/>
    <s v="411AUCHAN"/>
    <x v="0"/>
    <x v="12"/>
    <s v="411"/>
    <s v="AUCHAN CENTRALE D'ACHAT REGION EST"/>
    <n v="173"/>
    <s v="FA00000146"/>
    <s v="AUCHAN CENTRALE D'ACHAT REGION EST Facture N° FA00000146"/>
    <x v="1073"/>
    <n v="0"/>
  </r>
  <r>
    <s v="VE"/>
    <s v="Ventes"/>
    <d v="2021-01-11T00:00:00"/>
    <x v="9"/>
    <x v="1"/>
    <n v="70711"/>
    <x v="5"/>
    <x v="29"/>
    <s v="707"/>
    <s v="Ventes de téléviseurs - France"/>
    <n v="173"/>
    <s v="FA00000146"/>
    <s v="AUCHAN CENTRALE D'ACHAT REGION EST Facture N° FA00000146"/>
    <x v="0"/>
    <n v="35164.6"/>
  </r>
  <r>
    <s v="VE"/>
    <s v="Ventes"/>
    <d v="2021-01-11T00:00:00"/>
    <x v="9"/>
    <x v="1"/>
    <n v="70715"/>
    <x v="5"/>
    <x v="29"/>
    <s v="707"/>
    <s v="Ventes de pièces détachées - France"/>
    <n v="173"/>
    <s v="FA00000146"/>
    <s v="AUCHAN CENTRALE D'ACHAT REGION EST Facture N° FA00000146"/>
    <x v="0"/>
    <n v="1042.19"/>
  </r>
  <r>
    <s v="VE"/>
    <s v="Ventes"/>
    <d v="2021-01-11T00:00:00"/>
    <x v="9"/>
    <x v="1"/>
    <n v="70712"/>
    <x v="5"/>
    <x v="29"/>
    <s v="707"/>
    <s v="Ventes d'accessoires TV - France"/>
    <n v="173"/>
    <s v="FA00000146"/>
    <s v="AUCHAN CENTRALE D'ACHAT REGION EST Facture N° FA00000146"/>
    <x v="0"/>
    <n v="161.5"/>
  </r>
  <r>
    <s v="VE"/>
    <s v="Ventes"/>
    <d v="2021-01-11T00:00:00"/>
    <x v="9"/>
    <x v="1"/>
    <n v="445711"/>
    <x v="0"/>
    <x v="2"/>
    <s v="445"/>
    <s v="TVA collectée 20% Débits"/>
    <n v="173"/>
    <s v="FA00000146"/>
    <s v="AUCHAN CENTRALE D'ACHAT REGION EST Facture N° FA00000146"/>
    <x v="0"/>
    <n v="7273.66"/>
  </r>
  <r>
    <s v="VE"/>
    <s v="Ventes"/>
    <d v="2021-01-12T00:00:00"/>
    <x v="9"/>
    <x v="1"/>
    <s v="411PULSAT51"/>
    <x v="0"/>
    <x v="12"/>
    <s v="411"/>
    <s v="PULSAT CLERQ"/>
    <n v="174"/>
    <s v="FA00000147"/>
    <s v="PULSAT CLERQ Facture N° FA00000147"/>
    <x v="750"/>
    <n v="0"/>
  </r>
  <r>
    <s v="VE"/>
    <s v="Ventes"/>
    <d v="2021-01-12T00:00:00"/>
    <x v="9"/>
    <x v="1"/>
    <n v="70711"/>
    <x v="5"/>
    <x v="29"/>
    <s v="707"/>
    <s v="Ventes de téléviseurs - France"/>
    <n v="174"/>
    <s v="FA00000147"/>
    <s v="PULSAT CLERQ Facture N° FA00000147"/>
    <x v="0"/>
    <n v="14360.85"/>
  </r>
  <r>
    <s v="VE"/>
    <s v="Ventes"/>
    <d v="2021-01-12T00:00:00"/>
    <x v="9"/>
    <x v="1"/>
    <n v="445711"/>
    <x v="0"/>
    <x v="2"/>
    <s v="445"/>
    <s v="TVA collectée 20% Débits"/>
    <n v="174"/>
    <s v="FA00000147"/>
    <s v="PULSAT CLERQ Facture N° FA00000147"/>
    <x v="0"/>
    <n v="2872.17"/>
  </r>
  <r>
    <s v="VE"/>
    <s v="Ventes"/>
    <d v="2021-01-17T00:00:00"/>
    <x v="9"/>
    <x v="1"/>
    <s v="411CONNEXION251"/>
    <x v="0"/>
    <x v="12"/>
    <s v="411"/>
    <s v="CONNEXION EXINCOURT"/>
    <n v="175"/>
    <s v="FA00000148"/>
    <s v="CONNEXION EXINCOURT Facture N° FA00000148"/>
    <x v="546"/>
    <n v="0"/>
  </r>
  <r>
    <s v="VE"/>
    <s v="Ventes"/>
    <d v="2021-01-17T00:00:00"/>
    <x v="9"/>
    <x v="1"/>
    <n v="70715"/>
    <x v="5"/>
    <x v="29"/>
    <s v="707"/>
    <s v="Ventes de pièces détachées - France"/>
    <n v="175"/>
    <s v="FA00000148"/>
    <s v="CONNEXION EXINCOURT Facture N° FA00000148"/>
    <x v="0"/>
    <n v="547.24"/>
  </r>
  <r>
    <s v="VE"/>
    <s v="Ventes"/>
    <d v="2021-01-17T00:00:00"/>
    <x v="9"/>
    <x v="1"/>
    <n v="70712"/>
    <x v="5"/>
    <x v="29"/>
    <s v="707"/>
    <s v="Ventes d'accessoires TV - France"/>
    <n v="175"/>
    <s v="FA00000148"/>
    <s v="CONNEXION EXINCOURT Facture N° FA00000148"/>
    <x v="0"/>
    <n v="860.4"/>
  </r>
  <r>
    <s v="VE"/>
    <s v="Ventes"/>
    <d v="2021-01-17T00:00:00"/>
    <x v="9"/>
    <x v="1"/>
    <n v="70714"/>
    <x v="5"/>
    <x v="29"/>
    <s v="707"/>
    <s v="Ventes de lecteurs et enregistreurs - France"/>
    <n v="175"/>
    <s v="FA00000148"/>
    <s v="CONNEXION EXINCOURT Facture N° FA00000148"/>
    <x v="0"/>
    <n v="2577.83"/>
  </r>
  <r>
    <s v="VE"/>
    <s v="Ventes"/>
    <d v="2021-01-17T00:00:00"/>
    <x v="9"/>
    <x v="1"/>
    <n v="7085"/>
    <x v="5"/>
    <x v="29"/>
    <s v="708"/>
    <s v="Ports et frais accessoires facturés"/>
    <n v="175"/>
    <s v="FA00000148"/>
    <s v="CONNEXION EXINCOURT Facture N° FA00000148"/>
    <x v="0"/>
    <n v="52"/>
  </r>
  <r>
    <s v="VE"/>
    <s v="Ventes"/>
    <d v="2021-01-17T00:00:00"/>
    <x v="9"/>
    <x v="1"/>
    <n v="445711"/>
    <x v="0"/>
    <x v="2"/>
    <s v="445"/>
    <s v="TVA collectée 20% Débits"/>
    <n v="175"/>
    <s v="FA00000148"/>
    <s v="CONNEXION EXINCOURT Facture N° FA00000148"/>
    <x v="0"/>
    <n v="807.49"/>
  </r>
  <r>
    <s v="VE"/>
    <s v="Ventes"/>
    <d v="2021-01-18T00:00:00"/>
    <x v="9"/>
    <x v="1"/>
    <s v="411CORA571"/>
    <x v="0"/>
    <x v="12"/>
    <s v="411"/>
    <s v="CORA MONDELANGE"/>
    <n v="176"/>
    <s v="FA00000149"/>
    <s v="CORA MONDELANGE Facture N° FA00000149"/>
    <x v="573"/>
    <n v="0"/>
  </r>
  <r>
    <s v="VE"/>
    <s v="Ventes"/>
    <d v="2021-01-18T00:00:00"/>
    <x v="9"/>
    <x v="1"/>
    <n v="70714"/>
    <x v="5"/>
    <x v="29"/>
    <s v="707"/>
    <s v="Ventes de lecteurs et enregistreurs - France"/>
    <n v="176"/>
    <s v="FA00000149"/>
    <s v="CORA MONDELANGE Facture N° FA00000149"/>
    <x v="0"/>
    <n v="966.9"/>
  </r>
  <r>
    <s v="VE"/>
    <s v="Ventes"/>
    <d v="2021-01-18T00:00:00"/>
    <x v="9"/>
    <x v="1"/>
    <n v="70713"/>
    <x v="5"/>
    <x v="29"/>
    <s v="707"/>
    <s v="Ventes Home cinéma - France"/>
    <n v="176"/>
    <s v="FA00000149"/>
    <s v="CORA MONDELANGE Facture N° FA00000149"/>
    <x v="0"/>
    <n v="2632.96"/>
  </r>
  <r>
    <s v="VE"/>
    <s v="Ventes"/>
    <d v="2021-01-18T00:00:00"/>
    <x v="9"/>
    <x v="1"/>
    <n v="70715"/>
    <x v="5"/>
    <x v="29"/>
    <s v="707"/>
    <s v="Ventes de pièces détachées - France"/>
    <n v="176"/>
    <s v="FA00000149"/>
    <s v="CORA MONDELANGE Facture N° FA00000149"/>
    <x v="0"/>
    <n v="228.71"/>
  </r>
  <r>
    <s v="VE"/>
    <s v="Ventes"/>
    <d v="2021-01-18T00:00:00"/>
    <x v="9"/>
    <x v="1"/>
    <n v="70711"/>
    <x v="5"/>
    <x v="29"/>
    <s v="707"/>
    <s v="Ventes de téléviseurs - France"/>
    <n v="176"/>
    <s v="FA00000149"/>
    <s v="CORA MONDELANGE Facture N° FA00000149"/>
    <x v="0"/>
    <n v="10393.77"/>
  </r>
  <r>
    <s v="VE"/>
    <s v="Ventes"/>
    <d v="2021-01-18T00:00:00"/>
    <x v="9"/>
    <x v="1"/>
    <n v="706"/>
    <x v="5"/>
    <x v="29"/>
    <s v="706"/>
    <s v="Prestations de services"/>
    <n v="176"/>
    <s v="FA00000149"/>
    <s v="CORA MONDELANGE Facture N° FA00000149"/>
    <x v="0"/>
    <n v="2048.64"/>
  </r>
  <r>
    <s v="VE"/>
    <s v="Ventes"/>
    <d v="2021-01-18T00:00:00"/>
    <x v="9"/>
    <x v="1"/>
    <n v="7085"/>
    <x v="5"/>
    <x v="29"/>
    <s v="708"/>
    <s v="Ports et frais accessoires facturés"/>
    <n v="176"/>
    <s v="FA00000149"/>
    <s v="CORA MONDELANGE Facture N° FA00000149"/>
    <x v="0"/>
    <n v="258"/>
  </r>
  <r>
    <s v="VE"/>
    <s v="Ventes"/>
    <d v="2021-01-18T00:00:00"/>
    <x v="9"/>
    <x v="1"/>
    <n v="445711"/>
    <x v="0"/>
    <x v="2"/>
    <s v="445"/>
    <s v="TVA collectée 20% Débits"/>
    <n v="176"/>
    <s v="FA00000149"/>
    <s v="CORA MONDELANGE Facture N° FA00000149"/>
    <x v="0"/>
    <n v="3305.8"/>
  </r>
  <r>
    <s v="VE"/>
    <s v="Ventes"/>
    <d v="2021-01-19T00:00:00"/>
    <x v="9"/>
    <x v="1"/>
    <s v="411CORA671"/>
    <x v="0"/>
    <x v="12"/>
    <s v="411"/>
    <s v="CORA STRASBOURG"/>
    <n v="177"/>
    <s v="FA00000150"/>
    <s v="CORA STRASBOURG Facture N° FA00000150"/>
    <x v="574"/>
    <n v="0"/>
  </r>
  <r>
    <s v="VE"/>
    <s v="Ventes"/>
    <d v="2021-01-19T00:00:00"/>
    <x v="9"/>
    <x v="1"/>
    <n v="70711"/>
    <x v="5"/>
    <x v="29"/>
    <s v="707"/>
    <s v="Ventes de téléviseurs - France"/>
    <n v="177"/>
    <s v="FA00000150"/>
    <s v="CORA STRASBOURG Facture N° FA00000150"/>
    <x v="0"/>
    <n v="47978.13"/>
  </r>
  <r>
    <s v="VE"/>
    <s v="Ventes"/>
    <d v="2021-01-19T00:00:00"/>
    <x v="9"/>
    <x v="1"/>
    <n v="445711"/>
    <x v="0"/>
    <x v="2"/>
    <s v="445"/>
    <s v="TVA collectée 20% Débits"/>
    <n v="177"/>
    <s v="FA00000150"/>
    <s v="CORA STRASBOURG Facture N° FA00000150"/>
    <x v="0"/>
    <n v="9595.6299999999992"/>
  </r>
  <r>
    <s v="VE"/>
    <s v="Ventes"/>
    <d v="2021-01-22T00:00:00"/>
    <x v="9"/>
    <x v="1"/>
    <s v="411CORA671"/>
    <x v="0"/>
    <x v="12"/>
    <s v="411"/>
    <s v="CORA STRASBOURG"/>
    <n v="178"/>
    <s v="AV00000011"/>
    <s v="CORA STRASBOURG Avoir N° AV00000011"/>
    <x v="0"/>
    <n v="1295.26"/>
  </r>
  <r>
    <s v="VE"/>
    <s v="Ventes"/>
    <d v="2021-01-22T00:00:00"/>
    <x v="9"/>
    <x v="1"/>
    <n v="70711"/>
    <x v="5"/>
    <x v="29"/>
    <s v="707"/>
    <s v="Ventes de téléviseurs - France"/>
    <n v="178"/>
    <s v="AV00000011"/>
    <s v="CORA STRASBOURG Avoir N° AV00000011"/>
    <x v="1074"/>
    <n v="0"/>
  </r>
  <r>
    <s v="VE"/>
    <s v="Ventes"/>
    <d v="2021-01-22T00:00:00"/>
    <x v="9"/>
    <x v="1"/>
    <n v="445711"/>
    <x v="0"/>
    <x v="2"/>
    <s v="445"/>
    <s v="TVA collectée 20% Débits"/>
    <n v="178"/>
    <s v="AV00000011"/>
    <s v="CORA STRASBOURG Avoir N° AV00000011"/>
    <x v="1075"/>
    <n v="0"/>
  </r>
  <r>
    <s v="VE"/>
    <s v="Ventes"/>
    <d v="2021-01-24T00:00:00"/>
    <x v="9"/>
    <x v="1"/>
    <s v="411CONRADAUD"/>
    <x v="0"/>
    <x v="12"/>
    <s v="411"/>
    <s v="CONRAD AUDIOVISUEL"/>
    <n v="179"/>
    <s v="FA00000151"/>
    <s v="CONRAD AUDIOVISUEL Facture N° FA00000151"/>
    <x v="504"/>
    <n v="0"/>
  </r>
  <r>
    <s v="VE"/>
    <s v="Ventes"/>
    <d v="2021-01-24T00:00:00"/>
    <x v="9"/>
    <x v="1"/>
    <n v="70732"/>
    <x v="5"/>
    <x v="29"/>
    <s v="707"/>
    <s v="Ventes d'accessoires TV - Export"/>
    <n v="179"/>
    <s v="FA00000151"/>
    <s v="CONRAD AUDIOVISUEL Facture N° FA00000151"/>
    <x v="0"/>
    <n v="53984"/>
  </r>
  <r>
    <s v="VE"/>
    <s v="Ventes"/>
    <d v="2021-01-24T00:00:00"/>
    <x v="9"/>
    <x v="1"/>
    <n v="70721"/>
    <x v="5"/>
    <x v="29"/>
    <s v="707"/>
    <s v="Ventes de téléviseurs -  UE"/>
    <n v="179"/>
    <s v="FA00000151"/>
    <s v="CONRAD AUDIOVISUEL Facture N° FA00000151"/>
    <x v="0"/>
    <n v="3668"/>
  </r>
  <r>
    <s v="VE"/>
    <s v="Ventes"/>
    <d v="2021-01-25T00:00:00"/>
    <x v="9"/>
    <x v="1"/>
    <s v="411EPMATTER"/>
    <x v="0"/>
    <x v="12"/>
    <s v="411"/>
    <s v="ELECTRICITE PROFESSIONNELLE"/>
    <n v="180"/>
    <s v="FA00000152"/>
    <s v="ELECTRICITE PROFESSIONNELLE Facture N° FA00000152"/>
    <x v="549"/>
    <n v="0"/>
  </r>
  <r>
    <s v="VE"/>
    <s v="Ventes"/>
    <d v="2021-01-25T00:00:00"/>
    <x v="9"/>
    <x v="1"/>
    <n v="70712"/>
    <x v="5"/>
    <x v="29"/>
    <s v="707"/>
    <s v="Ventes d'accessoires TV - France"/>
    <n v="180"/>
    <s v="FA00000152"/>
    <s v="ELECTRICITE PROFESSIONNELLE Facture N° FA00000152"/>
    <x v="0"/>
    <n v="2143.1999999999998"/>
  </r>
  <r>
    <s v="VE"/>
    <s v="Ventes"/>
    <d v="2021-01-25T00:00:00"/>
    <x v="9"/>
    <x v="1"/>
    <n v="70716"/>
    <x v="5"/>
    <x v="29"/>
    <s v="707"/>
    <s v="Ventes de vidéo projecteurs - France"/>
    <n v="180"/>
    <s v="FA00000152"/>
    <s v="ELECTRICITE PROFESSIONNELLE Facture N° FA00000152"/>
    <x v="0"/>
    <n v="1563.46"/>
  </r>
  <r>
    <s v="VE"/>
    <s v="Ventes"/>
    <d v="2021-01-25T00:00:00"/>
    <x v="9"/>
    <x v="1"/>
    <n v="70715"/>
    <x v="5"/>
    <x v="29"/>
    <s v="707"/>
    <s v="Ventes de pièces détachées - France"/>
    <n v="180"/>
    <s v="FA00000152"/>
    <s v="ELECTRICITE PROFESSIONNELLE Facture N° FA00000152"/>
    <x v="0"/>
    <n v="848.83"/>
  </r>
  <r>
    <s v="VE"/>
    <s v="Ventes"/>
    <d v="2021-01-25T00:00:00"/>
    <x v="9"/>
    <x v="1"/>
    <n v="445711"/>
    <x v="0"/>
    <x v="2"/>
    <s v="445"/>
    <s v="TVA collectée 20% Débits"/>
    <n v="180"/>
    <s v="FA00000152"/>
    <s v="ELECTRICITE PROFESSIONNELLE Facture N° FA00000152"/>
    <x v="0"/>
    <n v="911.1"/>
  </r>
  <r>
    <s v="VE"/>
    <s v="Ventes"/>
    <d v="2021-01-26T00:00:00"/>
    <x v="9"/>
    <x v="1"/>
    <s v="411MEDIATEND"/>
    <x v="0"/>
    <x v="12"/>
    <s v="411"/>
    <s v="MEDIATENDANCES"/>
    <n v="181"/>
    <s v="FA00000153"/>
    <s v="MEDIATENDANCES Facture N° FA00000153"/>
    <x v="578"/>
    <n v="0"/>
  </r>
  <r>
    <s v="VE"/>
    <s v="Ventes"/>
    <d v="2021-01-26T00:00:00"/>
    <x v="9"/>
    <x v="1"/>
    <n v="70712"/>
    <x v="5"/>
    <x v="29"/>
    <s v="707"/>
    <s v="Ventes d'accessoires TV - France"/>
    <n v="181"/>
    <s v="FA00000153"/>
    <s v="MEDIATENDANCES Facture N° FA00000153"/>
    <x v="0"/>
    <n v="633.6"/>
  </r>
  <r>
    <s v="VE"/>
    <s v="Ventes"/>
    <d v="2021-01-26T00:00:00"/>
    <x v="9"/>
    <x v="1"/>
    <n v="70716"/>
    <x v="5"/>
    <x v="29"/>
    <s v="707"/>
    <s v="Ventes de vidéo projecteurs - France"/>
    <n v="181"/>
    <s v="FA00000153"/>
    <s v="MEDIATENDANCES Facture N° FA00000153"/>
    <x v="0"/>
    <n v="2641.32"/>
  </r>
  <r>
    <s v="VE"/>
    <s v="Ventes"/>
    <d v="2021-01-26T00:00:00"/>
    <x v="9"/>
    <x v="1"/>
    <n v="70713"/>
    <x v="5"/>
    <x v="29"/>
    <s v="707"/>
    <s v="Ventes Home cinéma - France"/>
    <n v="181"/>
    <s v="FA00000153"/>
    <s v="MEDIATENDANCES Facture N° FA00000153"/>
    <x v="0"/>
    <n v="2096.64"/>
  </r>
  <r>
    <s v="VE"/>
    <s v="Ventes"/>
    <d v="2021-01-26T00:00:00"/>
    <x v="9"/>
    <x v="1"/>
    <n v="70715"/>
    <x v="5"/>
    <x v="29"/>
    <s v="707"/>
    <s v="Ventes de pièces détachées - France"/>
    <n v="181"/>
    <s v="FA00000153"/>
    <s v="MEDIATENDANCES Facture N° FA00000153"/>
    <x v="0"/>
    <n v="139"/>
  </r>
  <r>
    <s v="VE"/>
    <s v="Ventes"/>
    <d v="2021-01-26T00:00:00"/>
    <x v="9"/>
    <x v="1"/>
    <n v="70714"/>
    <x v="5"/>
    <x v="29"/>
    <s v="707"/>
    <s v="Ventes de lecteurs et enregistreurs - France"/>
    <n v="181"/>
    <s v="FA00000153"/>
    <s v="MEDIATENDANCES Facture N° FA00000153"/>
    <x v="0"/>
    <n v="1485"/>
  </r>
  <r>
    <s v="VE"/>
    <s v="Ventes"/>
    <d v="2021-01-26T00:00:00"/>
    <x v="9"/>
    <x v="1"/>
    <n v="70711"/>
    <x v="5"/>
    <x v="29"/>
    <s v="707"/>
    <s v="Ventes de téléviseurs - France"/>
    <n v="181"/>
    <s v="FA00000153"/>
    <s v="MEDIATENDANCES Facture N° FA00000153"/>
    <x v="0"/>
    <n v="6029.1"/>
  </r>
  <r>
    <s v="VE"/>
    <s v="Ventes"/>
    <d v="2021-01-26T00:00:00"/>
    <x v="9"/>
    <x v="1"/>
    <n v="445711"/>
    <x v="0"/>
    <x v="2"/>
    <s v="445"/>
    <s v="TVA collectée 20% Débits"/>
    <n v="181"/>
    <s v="FA00000153"/>
    <s v="MEDIATENDANCES Facture N° FA00000153"/>
    <x v="0"/>
    <n v="2604.9299999999998"/>
  </r>
  <r>
    <s v="VE"/>
    <s v="Ventes"/>
    <d v="2021-01-31T00:00:00"/>
    <x v="9"/>
    <x v="1"/>
    <s v="411AUCHAN"/>
    <x v="0"/>
    <x v="12"/>
    <s v="411"/>
    <s v="AUCHAN CENTRALE D'ACHAT REGION EST"/>
    <n v="182"/>
    <s v="FA00000154"/>
    <s v="AUCHAN CENTRALE D'ACHAT REGION EST Facture N° FA00000154"/>
    <x v="1076"/>
    <n v="0"/>
  </r>
  <r>
    <s v="VE"/>
    <s v="Ventes"/>
    <d v="2021-01-31T00:00:00"/>
    <x v="9"/>
    <x v="1"/>
    <n v="70714"/>
    <x v="5"/>
    <x v="29"/>
    <s v="707"/>
    <s v="Ventes de lecteurs et enregistreurs - France"/>
    <n v="182"/>
    <s v="FA00000154"/>
    <s v="AUCHAN CENTRALE D'ACHAT REGION EST Facture N° FA00000154"/>
    <x v="0"/>
    <n v="1373.82"/>
  </r>
  <r>
    <s v="VE"/>
    <s v="Ventes"/>
    <d v="2021-01-31T00:00:00"/>
    <x v="9"/>
    <x v="1"/>
    <n v="70713"/>
    <x v="5"/>
    <x v="29"/>
    <s v="707"/>
    <s v="Ventes Home cinéma - France"/>
    <n v="182"/>
    <s v="FA00000154"/>
    <s v="AUCHAN CENTRALE D'ACHAT REGION EST Facture N° FA00000154"/>
    <x v="0"/>
    <n v="7956"/>
  </r>
  <r>
    <s v="VE"/>
    <s v="Ventes"/>
    <d v="2021-01-31T00:00:00"/>
    <x v="9"/>
    <x v="1"/>
    <n v="70715"/>
    <x v="5"/>
    <x v="29"/>
    <s v="707"/>
    <s v="Ventes de pièces détachées - France"/>
    <n v="182"/>
    <s v="FA00000154"/>
    <s v="AUCHAN CENTRALE D'ACHAT REGION EST Facture N° FA00000154"/>
    <x v="0"/>
    <n v="44.18"/>
  </r>
  <r>
    <s v="VE"/>
    <s v="Ventes"/>
    <d v="2021-01-31T00:00:00"/>
    <x v="9"/>
    <x v="1"/>
    <n v="70711"/>
    <x v="5"/>
    <x v="29"/>
    <s v="707"/>
    <s v="Ventes de téléviseurs - France"/>
    <n v="182"/>
    <s v="FA00000154"/>
    <s v="AUCHAN CENTRALE D'ACHAT REGION EST Facture N° FA00000154"/>
    <x v="0"/>
    <n v="31326.75"/>
  </r>
  <r>
    <s v="VE"/>
    <s v="Ventes"/>
    <d v="2021-01-31T00:00:00"/>
    <x v="9"/>
    <x v="1"/>
    <n v="706"/>
    <x v="5"/>
    <x v="29"/>
    <s v="706"/>
    <s v="Prestations de services"/>
    <n v="182"/>
    <s v="FA00000154"/>
    <s v="AUCHAN CENTRALE D'ACHAT REGION EST Facture N° FA00000154"/>
    <x v="0"/>
    <n v="1483.25"/>
  </r>
  <r>
    <s v="VE"/>
    <s v="Ventes"/>
    <d v="2021-01-31T00:00:00"/>
    <x v="9"/>
    <x v="1"/>
    <n v="445711"/>
    <x v="0"/>
    <x v="2"/>
    <s v="445"/>
    <s v="TVA collectée 20% Débits"/>
    <n v="182"/>
    <s v="FA00000154"/>
    <s v="AUCHAN CENTRALE D'ACHAT REGION EST Facture N° FA00000154"/>
    <x v="0"/>
    <n v="8436.7999999999993"/>
  </r>
  <r>
    <s v="VE"/>
    <s v="Ventes"/>
    <d v="2021-01-31T00:00:00"/>
    <x v="9"/>
    <x v="1"/>
    <s v="411AUCHAN"/>
    <x v="0"/>
    <x v="12"/>
    <s v="411"/>
    <s v="AUCHAN CENTRALE D'ACHAT REGION EST"/>
    <n v="183"/>
    <s v="AV00000012"/>
    <s v="AUCHAN CENTRALE D'ACHAT REGION EST Avoir N° AV00000012"/>
    <x v="0"/>
    <n v="1901.78"/>
  </r>
  <r>
    <s v="VE"/>
    <s v="Ventes"/>
    <d v="2021-01-31T00:00:00"/>
    <x v="9"/>
    <x v="1"/>
    <n v="70971"/>
    <x v="5"/>
    <x v="29"/>
    <s v="709"/>
    <s v="RRR accordés sur avoirs - Ventes de marchandises France"/>
    <n v="183"/>
    <s v="AV00000012"/>
    <s v="AUCHAN CENTRALE D'ACHAT REGION EST Avoir N° AV00000012"/>
    <x v="1077"/>
    <n v="0"/>
  </r>
  <r>
    <s v="VE"/>
    <s v="Ventes"/>
    <d v="2021-01-31T00:00:00"/>
    <x v="9"/>
    <x v="1"/>
    <n v="445711"/>
    <x v="0"/>
    <x v="2"/>
    <s v="445"/>
    <s v="TVA collectée 20% Débits"/>
    <n v="183"/>
    <s v="AV00000012"/>
    <s v="AUCHAN CENTRALE D'ACHAT REGION EST Avoir N° AV00000012"/>
    <x v="1078"/>
    <n v="0"/>
  </r>
  <r>
    <s v="VE"/>
    <s v="Ventes"/>
    <d v="2021-01-31T00:00:00"/>
    <x v="9"/>
    <x v="1"/>
    <s v="411CORA671"/>
    <x v="0"/>
    <x v="12"/>
    <s v="411"/>
    <s v="CORA STRASBOURG"/>
    <n v="184"/>
    <s v="AV00000013"/>
    <s v="CORA STRASBOURG Avoir N° AV00000013"/>
    <x v="0"/>
    <n v="1190.1099999999999"/>
  </r>
  <r>
    <s v="VE"/>
    <s v="Ventes"/>
    <d v="2021-01-31T00:00:00"/>
    <x v="9"/>
    <x v="1"/>
    <n v="70971"/>
    <x v="5"/>
    <x v="29"/>
    <s v="709"/>
    <s v="RRR accordés sur avoirs - Ventes de marchandises France"/>
    <n v="184"/>
    <s v="AV00000013"/>
    <s v="CORA STRASBOURG Avoir N° AV00000013"/>
    <x v="1079"/>
    <n v="0"/>
  </r>
  <r>
    <s v="VE"/>
    <s v="Ventes"/>
    <d v="2021-01-31T00:00:00"/>
    <x v="9"/>
    <x v="1"/>
    <n v="445711"/>
    <x v="0"/>
    <x v="2"/>
    <s v="445"/>
    <s v="TVA collectée 20% Débits"/>
    <n v="184"/>
    <s v="AV00000013"/>
    <s v="CORA STRASBOURG Avoir N° AV00000013"/>
    <x v="1080"/>
    <n v="0"/>
  </r>
  <r>
    <s v="VE"/>
    <s v="Ventes"/>
    <d v="2021-01-31T00:00:00"/>
    <x v="9"/>
    <x v="1"/>
    <s v="411CORA682"/>
    <x v="0"/>
    <x v="12"/>
    <s v="411"/>
    <s v="CORA DORNACH"/>
    <n v="185"/>
    <s v="AV00000014"/>
    <s v="CORA DORNACH Avoir N° AV00000014"/>
    <x v="0"/>
    <n v="592.63"/>
  </r>
  <r>
    <s v="VE"/>
    <s v="Ventes"/>
    <d v="2021-01-31T00:00:00"/>
    <x v="9"/>
    <x v="1"/>
    <n v="70971"/>
    <x v="5"/>
    <x v="29"/>
    <s v="709"/>
    <s v="RRR accordés sur avoirs - Ventes de marchandises France"/>
    <n v="185"/>
    <s v="AV00000014"/>
    <s v="CORA DORNACH Avoir N° AV00000014"/>
    <x v="1081"/>
    <n v="0"/>
  </r>
  <r>
    <s v="VE"/>
    <s v="Ventes"/>
    <d v="2021-01-31T00:00:00"/>
    <x v="9"/>
    <x v="1"/>
    <n v="445711"/>
    <x v="0"/>
    <x v="2"/>
    <s v="445"/>
    <s v="TVA collectée 20% Débits"/>
    <n v="185"/>
    <s v="AV00000014"/>
    <s v="CORA DORNACH Avoir N° AV00000014"/>
    <x v="1082"/>
    <n v="0"/>
  </r>
  <r>
    <s v="VE"/>
    <s v="Ventes"/>
    <d v="2021-01-31T00:00:00"/>
    <x v="9"/>
    <x v="1"/>
    <s v="411CORA681"/>
    <x v="0"/>
    <x v="12"/>
    <s v="411"/>
    <s v="CORA COLMAR"/>
    <n v="186"/>
    <s v="AV00000015"/>
    <s v="CORA COLMAR Avoir N° AV00000015"/>
    <x v="0"/>
    <n v="691.46"/>
  </r>
  <r>
    <s v="VE"/>
    <s v="Ventes"/>
    <d v="2021-01-31T00:00:00"/>
    <x v="9"/>
    <x v="1"/>
    <n v="70971"/>
    <x v="5"/>
    <x v="29"/>
    <s v="709"/>
    <s v="RRR accordés sur avoirs - Ventes de marchandises France"/>
    <n v="186"/>
    <s v="AV00000015"/>
    <s v="CORA COLMAR Avoir N° AV00000015"/>
    <x v="1083"/>
    <n v="0"/>
  </r>
  <r>
    <s v="VE"/>
    <s v="Ventes"/>
    <d v="2021-01-31T00:00:00"/>
    <x v="9"/>
    <x v="1"/>
    <n v="445711"/>
    <x v="0"/>
    <x v="2"/>
    <s v="445"/>
    <s v="TVA collectée 20% Débits"/>
    <n v="186"/>
    <s v="AV00000015"/>
    <s v="CORA COLMAR Avoir N° AV00000015"/>
    <x v="1084"/>
    <n v="0"/>
  </r>
  <r>
    <s v="VE"/>
    <s v="Ventes"/>
    <d v="2021-01-31T00:00:00"/>
    <x v="9"/>
    <x v="1"/>
    <s v="411CORA551"/>
    <x v="0"/>
    <x v="12"/>
    <s v="411"/>
    <s v="CORA VERDUN"/>
    <n v="187"/>
    <s v="AV00000016"/>
    <s v="CORA VERDUN Avoir N° AV00000016"/>
    <x v="0"/>
    <n v="328"/>
  </r>
  <r>
    <s v="VE"/>
    <s v="Ventes"/>
    <d v="2021-01-31T00:00:00"/>
    <x v="9"/>
    <x v="1"/>
    <n v="70971"/>
    <x v="5"/>
    <x v="29"/>
    <s v="709"/>
    <s v="RRR accordés sur avoirs - Ventes de marchandises France"/>
    <n v="187"/>
    <s v="AV00000016"/>
    <s v="CORA VERDUN Avoir N° AV00000016"/>
    <x v="1085"/>
    <n v="0"/>
  </r>
  <r>
    <s v="VE"/>
    <s v="Ventes"/>
    <d v="2021-01-31T00:00:00"/>
    <x v="9"/>
    <x v="1"/>
    <n v="445711"/>
    <x v="0"/>
    <x v="2"/>
    <s v="445"/>
    <s v="TVA collectée 20% Débits"/>
    <n v="187"/>
    <s v="AV00000016"/>
    <s v="CORA VERDUN Avoir N° AV00000016"/>
    <x v="1086"/>
    <n v="0"/>
  </r>
  <r>
    <s v="VE"/>
    <s v="Ventes"/>
    <d v="2021-01-31T00:00:00"/>
    <x v="9"/>
    <x v="1"/>
    <s v="411FAVERGES"/>
    <x v="0"/>
    <x v="12"/>
    <s v="411"/>
    <s v="ELECTRICITE FAVERGES"/>
    <n v="188"/>
    <s v="FD00000015"/>
    <s v="ELECTRICITE FAVERGES Facture d'acompte N° FD00000015"/>
    <x v="992"/>
    <n v="0"/>
  </r>
  <r>
    <s v="VE"/>
    <s v="Ventes"/>
    <d v="2021-01-31T00:00:00"/>
    <x v="9"/>
    <x v="1"/>
    <n v="44587"/>
    <x v="0"/>
    <x v="2"/>
    <s v="445"/>
    <s v="Taxes sur le chiffre d'affaires sur factures à établir"/>
    <n v="188"/>
    <s v="FD00000015"/>
    <s v="ELECTRICITE FAVERGES Facture d'acompte N° FD00000015"/>
    <x v="1087"/>
    <n v="0"/>
  </r>
  <r>
    <s v="VE"/>
    <s v="Ventes"/>
    <d v="2021-01-31T00:00:00"/>
    <x v="9"/>
    <x v="1"/>
    <n v="4191"/>
    <x v="0"/>
    <x v="12"/>
    <s v="419"/>
    <s v="Clients - Avances et acomptes reçus sur commandes"/>
    <n v="188"/>
    <s v="FD00000015"/>
    <s v="ELECTRICITE FAVERGES Facture d'acompte N° FD00000015"/>
    <x v="0"/>
    <n v="3840"/>
  </r>
  <r>
    <s v="VE"/>
    <s v="Ventes"/>
    <d v="2021-01-31T00:00:00"/>
    <x v="9"/>
    <x v="1"/>
    <n v="445711"/>
    <x v="0"/>
    <x v="2"/>
    <s v="445"/>
    <s v="TVA collectée 20% Débits"/>
    <n v="188"/>
    <s v="FD00000015"/>
    <s v="ELECTRICITE FAVERGES Facture d'acompte N° FD00000015"/>
    <x v="0"/>
    <n v="640"/>
  </r>
  <r>
    <s v="VE"/>
    <s v="Ventes"/>
    <d v="2021-02-03T00:00:00"/>
    <x v="10"/>
    <x v="1"/>
    <s v="411DIGITAL"/>
    <x v="0"/>
    <x v="12"/>
    <s v="411"/>
    <s v="DIGITAL TELEVISIONS"/>
    <n v="189"/>
    <s v="FA00000155"/>
    <s v="DIGITAL TELEVISIONS Facture N° FA00000155"/>
    <x v="1088"/>
    <n v="0"/>
  </r>
  <r>
    <s v="VE"/>
    <s v="Ventes"/>
    <d v="2021-02-03T00:00:00"/>
    <x v="10"/>
    <x v="1"/>
    <n v="70716"/>
    <x v="5"/>
    <x v="29"/>
    <s v="707"/>
    <s v="Ventes de vidéo projecteurs - France"/>
    <n v="189"/>
    <s v="FA00000155"/>
    <s v="DIGITAL TELEVISIONS Facture N° FA00000155"/>
    <x v="0"/>
    <n v="5428.8"/>
  </r>
  <r>
    <s v="VE"/>
    <s v="Ventes"/>
    <d v="2021-02-03T00:00:00"/>
    <x v="10"/>
    <x v="1"/>
    <n v="70713"/>
    <x v="5"/>
    <x v="29"/>
    <s v="707"/>
    <s v="Ventes Home cinéma - France"/>
    <n v="189"/>
    <s v="FA00000155"/>
    <s v="DIGITAL TELEVISIONS Facture N° FA00000155"/>
    <x v="0"/>
    <n v="1097.28"/>
  </r>
  <r>
    <s v="VE"/>
    <s v="Ventes"/>
    <d v="2021-02-03T00:00:00"/>
    <x v="10"/>
    <x v="1"/>
    <n v="70714"/>
    <x v="5"/>
    <x v="29"/>
    <s v="707"/>
    <s v="Ventes de lecteurs et enregistreurs - France"/>
    <n v="189"/>
    <s v="FA00000155"/>
    <s v="DIGITAL TELEVISIONS Facture N° FA00000155"/>
    <x v="0"/>
    <n v="336.15"/>
  </r>
  <r>
    <s v="VE"/>
    <s v="Ventes"/>
    <d v="2021-02-03T00:00:00"/>
    <x v="10"/>
    <x v="1"/>
    <n v="445711"/>
    <x v="0"/>
    <x v="2"/>
    <s v="445"/>
    <s v="TVA collectée 20% Débits"/>
    <n v="189"/>
    <s v="FA00000155"/>
    <s v="DIGITAL TELEVISIONS Facture N° FA00000155"/>
    <x v="0"/>
    <n v="1372.45"/>
  </r>
  <r>
    <s v="VE"/>
    <s v="Ventes"/>
    <d v="2021-02-05T00:00:00"/>
    <x v="10"/>
    <x v="1"/>
    <s v="411FAVERGES"/>
    <x v="0"/>
    <x v="12"/>
    <s v="411"/>
    <s v="ELECTRICITE FAVERGES"/>
    <n v="190"/>
    <s v="FA00000156"/>
    <s v="ELECTRICITE FAVERGES Facture N° FA00000156"/>
    <x v="829"/>
    <n v="0"/>
  </r>
  <r>
    <s v="VE"/>
    <s v="Ventes"/>
    <d v="2021-02-05T00:00:00"/>
    <x v="10"/>
    <x v="1"/>
    <n v="4191"/>
    <x v="0"/>
    <x v="12"/>
    <s v="419"/>
    <s v="Clients - Avances et acomptes reçus sur commandes"/>
    <n v="190"/>
    <s v="FA00000156"/>
    <s v="ELECTRICITE FAVERGES Facture N° FA00000156"/>
    <x v="992"/>
    <n v="0"/>
  </r>
  <r>
    <s v="VE"/>
    <s v="Ventes"/>
    <d v="2021-02-05T00:00:00"/>
    <x v="10"/>
    <x v="1"/>
    <n v="70711"/>
    <x v="5"/>
    <x v="29"/>
    <s v="707"/>
    <s v="Ventes de téléviseurs - France"/>
    <n v="190"/>
    <s v="FA00000156"/>
    <s v="ELECTRICITE FAVERGES Facture N° FA00000156"/>
    <x v="0"/>
    <n v="15627.5"/>
  </r>
  <r>
    <s v="VE"/>
    <s v="Ventes"/>
    <d v="2021-02-05T00:00:00"/>
    <x v="10"/>
    <x v="1"/>
    <n v="445711"/>
    <x v="0"/>
    <x v="2"/>
    <s v="445"/>
    <s v="TVA collectée 20% Débits"/>
    <n v="190"/>
    <s v="FA00000156"/>
    <s v="ELECTRICITE FAVERGES Facture N° FA00000156"/>
    <x v="0"/>
    <n v="2485.5"/>
  </r>
  <r>
    <s v="VE"/>
    <s v="Ventes"/>
    <d v="2021-02-05T00:00:00"/>
    <x v="10"/>
    <x v="1"/>
    <n v="44587"/>
    <x v="0"/>
    <x v="2"/>
    <s v="445"/>
    <s v="Taxes sur le chiffre d'affaires sur factures à établir"/>
    <n v="190"/>
    <s v="FA00000156"/>
    <s v="ELECTRICITE FAVERGES Facture N° FA00000156"/>
    <x v="0"/>
    <n v="640"/>
  </r>
  <r>
    <s v="VE"/>
    <s v="Ventes"/>
    <d v="2021-02-05T00:00:00"/>
    <x v="10"/>
    <x v="1"/>
    <s v="411FARADISATION"/>
    <x v="0"/>
    <x v="12"/>
    <s v="411"/>
    <s v="FARADISATION ET MAINTENANCE"/>
    <n v="191"/>
    <s v="FA00000157"/>
    <s v="FARADISATION ET MAINTENANCE Facture N° FA00000157"/>
    <x v="581"/>
    <n v="0"/>
  </r>
  <r>
    <s v="VE"/>
    <s v="Ventes"/>
    <d v="2021-02-05T00:00:00"/>
    <x v="10"/>
    <x v="1"/>
    <n v="70711"/>
    <x v="5"/>
    <x v="29"/>
    <s v="707"/>
    <s v="Ventes de téléviseurs - France"/>
    <n v="191"/>
    <s v="FA00000157"/>
    <s v="FARADISATION ET MAINTENANCE Facture N° FA00000157"/>
    <x v="0"/>
    <n v="3674.16"/>
  </r>
  <r>
    <s v="VE"/>
    <s v="Ventes"/>
    <d v="2021-02-05T00:00:00"/>
    <x v="10"/>
    <x v="1"/>
    <n v="70713"/>
    <x v="5"/>
    <x v="29"/>
    <s v="707"/>
    <s v="Ventes Home cinéma - France"/>
    <n v="191"/>
    <s v="FA00000157"/>
    <s v="FARADISATION ET MAINTENANCE Facture N° FA00000157"/>
    <x v="0"/>
    <n v="2093.04"/>
  </r>
  <r>
    <s v="VE"/>
    <s v="Ventes"/>
    <d v="2021-02-05T00:00:00"/>
    <x v="10"/>
    <x v="1"/>
    <n v="706"/>
    <x v="5"/>
    <x v="29"/>
    <s v="706"/>
    <s v="Prestations de services"/>
    <n v="191"/>
    <s v="FA00000157"/>
    <s v="FARADISATION ET MAINTENANCE Facture N° FA00000157"/>
    <x v="0"/>
    <n v="319.5"/>
  </r>
  <r>
    <s v="VE"/>
    <s v="Ventes"/>
    <d v="2021-02-05T00:00:00"/>
    <x v="10"/>
    <x v="1"/>
    <n v="445711"/>
    <x v="0"/>
    <x v="2"/>
    <s v="445"/>
    <s v="TVA collectée 20% Débits"/>
    <n v="191"/>
    <s v="FA00000157"/>
    <s v="FARADISATION ET MAINTENANCE Facture N° FA00000157"/>
    <x v="0"/>
    <n v="1217.3399999999999"/>
  </r>
  <r>
    <s v="VE"/>
    <s v="Ventes"/>
    <d v="2021-02-07T00:00:00"/>
    <x v="10"/>
    <x v="1"/>
    <s v="411GREMILLET"/>
    <x v="0"/>
    <x v="12"/>
    <s v="411"/>
    <s v="GREMILLET PHOTO CINE SON"/>
    <n v="192"/>
    <s v="FA00000158"/>
    <s v="GREMILLET PHOTO CINE SON Facture N° FA00000158"/>
    <x v="752"/>
    <n v="0"/>
  </r>
  <r>
    <s v="VE"/>
    <s v="Ventes"/>
    <d v="2021-02-07T00:00:00"/>
    <x v="10"/>
    <x v="1"/>
    <n v="70713"/>
    <x v="5"/>
    <x v="29"/>
    <s v="707"/>
    <s v="Ventes Home cinéma - France"/>
    <n v="192"/>
    <s v="FA00000158"/>
    <s v="GREMILLET PHOTO CINE SON Facture N° FA00000158"/>
    <x v="0"/>
    <n v="687.59"/>
  </r>
  <r>
    <s v="VE"/>
    <s v="Ventes"/>
    <d v="2021-02-07T00:00:00"/>
    <x v="10"/>
    <x v="1"/>
    <n v="70712"/>
    <x v="5"/>
    <x v="29"/>
    <s v="707"/>
    <s v="Ventes d'accessoires TV - France"/>
    <n v="192"/>
    <s v="FA00000158"/>
    <s v="GREMILLET PHOTO CINE SON Facture N° FA00000158"/>
    <x v="0"/>
    <n v="378"/>
  </r>
  <r>
    <s v="VE"/>
    <s v="Ventes"/>
    <d v="2021-02-07T00:00:00"/>
    <x v="10"/>
    <x v="1"/>
    <n v="70714"/>
    <x v="5"/>
    <x v="29"/>
    <s v="707"/>
    <s v="Ventes de lecteurs et enregistreurs - France"/>
    <n v="192"/>
    <s v="FA00000158"/>
    <s v="GREMILLET PHOTO CINE SON Facture N° FA00000158"/>
    <x v="0"/>
    <n v="297"/>
  </r>
  <r>
    <s v="VE"/>
    <s v="Ventes"/>
    <d v="2021-02-07T00:00:00"/>
    <x v="10"/>
    <x v="1"/>
    <n v="70715"/>
    <x v="5"/>
    <x v="29"/>
    <s v="707"/>
    <s v="Ventes de pièces détachées - France"/>
    <n v="192"/>
    <s v="FA00000158"/>
    <s v="GREMILLET PHOTO CINE SON Facture N° FA00000158"/>
    <x v="0"/>
    <n v="571.73"/>
  </r>
  <r>
    <s v="VE"/>
    <s v="Ventes"/>
    <d v="2021-02-07T00:00:00"/>
    <x v="10"/>
    <x v="1"/>
    <n v="70716"/>
    <x v="5"/>
    <x v="29"/>
    <s v="707"/>
    <s v="Ventes de vidéo projecteurs - France"/>
    <n v="192"/>
    <s v="FA00000158"/>
    <s v="GREMILLET PHOTO CINE SON Facture N° FA00000158"/>
    <x v="0"/>
    <n v="682.78"/>
  </r>
  <r>
    <s v="VE"/>
    <s v="Ventes"/>
    <d v="2021-02-07T00:00:00"/>
    <x v="10"/>
    <x v="1"/>
    <n v="7085"/>
    <x v="5"/>
    <x v="29"/>
    <s v="708"/>
    <s v="Ports et frais accessoires facturés"/>
    <n v="192"/>
    <s v="FA00000158"/>
    <s v="GREMILLET PHOTO CINE SON Facture N° FA00000158"/>
    <x v="0"/>
    <n v="103"/>
  </r>
  <r>
    <s v="VE"/>
    <s v="Ventes"/>
    <d v="2021-02-07T00:00:00"/>
    <x v="10"/>
    <x v="1"/>
    <n v="445711"/>
    <x v="0"/>
    <x v="2"/>
    <s v="445"/>
    <s v="TVA collectée 20% Débits"/>
    <n v="192"/>
    <s v="FA00000158"/>
    <s v="GREMILLET PHOTO CINE SON Facture N° FA00000158"/>
    <x v="0"/>
    <n v="544.02"/>
  </r>
  <r>
    <s v="VE"/>
    <s v="Ventes"/>
    <d v="2021-02-12T00:00:00"/>
    <x v="10"/>
    <x v="1"/>
    <s v="411BROMBERGER"/>
    <x v="0"/>
    <x v="12"/>
    <s v="411"/>
    <s v="BROMBERGER HIFI VIDEO"/>
    <n v="193"/>
    <s v="FA00000159"/>
    <s v="BROMBERGER HIFI VIDEO Facture N° FA00000159"/>
    <x v="544"/>
    <n v="0"/>
  </r>
  <r>
    <s v="VE"/>
    <s v="Ventes"/>
    <d v="2021-02-12T00:00:00"/>
    <x v="10"/>
    <x v="1"/>
    <n v="70732"/>
    <x v="5"/>
    <x v="29"/>
    <s v="707"/>
    <s v="Ventes d'accessoires TV - Export"/>
    <n v="193"/>
    <s v="FA00000159"/>
    <s v="BROMBERGER HIFI VIDEO Facture N° FA00000159"/>
    <x v="0"/>
    <n v="45326.400000000001"/>
  </r>
  <r>
    <s v="VE"/>
    <s v="Ventes"/>
    <d v="2021-02-14T00:00:00"/>
    <x v="10"/>
    <x v="1"/>
    <s v="411AUCHAN"/>
    <x v="0"/>
    <x v="12"/>
    <s v="411"/>
    <s v="AUCHAN CENTRALE D'ACHAT REGION EST"/>
    <n v="194"/>
    <s v="FA00000160"/>
    <s v="AUCHAN CENTRALE D'ACHAT REGION EST Facture N° FA00000160"/>
    <x v="1089"/>
    <n v="0"/>
  </r>
  <r>
    <s v="VE"/>
    <s v="Ventes"/>
    <d v="2021-02-14T00:00:00"/>
    <x v="10"/>
    <x v="1"/>
    <n v="70711"/>
    <x v="5"/>
    <x v="29"/>
    <s v="707"/>
    <s v="Ventes de téléviseurs - France"/>
    <n v="194"/>
    <s v="FA00000160"/>
    <s v="AUCHAN CENTRALE D'ACHAT REGION EST Facture N° FA00000160"/>
    <x v="0"/>
    <n v="70388.5"/>
  </r>
  <r>
    <s v="VE"/>
    <s v="Ventes"/>
    <d v="2021-02-14T00:00:00"/>
    <x v="10"/>
    <x v="1"/>
    <n v="445711"/>
    <x v="0"/>
    <x v="2"/>
    <s v="445"/>
    <s v="TVA collectée 20% Débits"/>
    <n v="194"/>
    <s v="FA00000160"/>
    <s v="AUCHAN CENTRALE D'ACHAT REGION EST Facture N° FA00000160"/>
    <x v="0"/>
    <n v="14077.7"/>
  </r>
  <r>
    <s v="VE"/>
    <s v="Ventes"/>
    <d v="2021-02-15T00:00:00"/>
    <x v="10"/>
    <x v="1"/>
    <s v="411CORA683"/>
    <x v="0"/>
    <x v="12"/>
    <s v="411"/>
    <s v="CORA WITTENHEIM"/>
    <n v="195"/>
    <s v="FD00000016"/>
    <s v="CORA WITTENHEIM Facture d'acompte N° FD00000016"/>
    <x v="42"/>
    <n v="0"/>
  </r>
  <r>
    <s v="VE"/>
    <s v="Ventes"/>
    <d v="2021-02-15T00:00:00"/>
    <x v="10"/>
    <x v="1"/>
    <n v="44587"/>
    <x v="0"/>
    <x v="2"/>
    <s v="445"/>
    <s v="Taxes sur le chiffre d'affaires sur factures à établir"/>
    <n v="195"/>
    <s v="FD00000016"/>
    <s v="CORA WITTENHEIM Facture d'acompte N° FD00000016"/>
    <x v="150"/>
    <n v="0"/>
  </r>
  <r>
    <s v="VE"/>
    <s v="Ventes"/>
    <d v="2021-02-15T00:00:00"/>
    <x v="10"/>
    <x v="1"/>
    <n v="4191"/>
    <x v="0"/>
    <x v="12"/>
    <s v="419"/>
    <s v="Clients - Avances et acomptes reçus sur commandes"/>
    <n v="195"/>
    <s v="FD00000016"/>
    <s v="CORA WITTENHEIM Facture d'acompte N° FD00000016"/>
    <x v="0"/>
    <n v="18000"/>
  </r>
  <r>
    <s v="VE"/>
    <s v="Ventes"/>
    <d v="2021-02-15T00:00:00"/>
    <x v="10"/>
    <x v="1"/>
    <n v="445711"/>
    <x v="0"/>
    <x v="2"/>
    <s v="445"/>
    <s v="TVA collectée 20% Débits"/>
    <n v="195"/>
    <s v="FD00000016"/>
    <s v="CORA WITTENHEIM Facture d'acompte N° FD00000016"/>
    <x v="0"/>
    <n v="3000"/>
  </r>
  <r>
    <s v="VE"/>
    <s v="Ventes"/>
    <d v="2021-02-17T00:00:00"/>
    <x v="10"/>
    <x v="1"/>
    <s v="411CONFORAMA511"/>
    <x v="0"/>
    <x v="12"/>
    <s v="411"/>
    <s v="CONFORAMA SAINT MEMMIE"/>
    <n v="196"/>
    <s v="FA00000161"/>
    <s v="CONFORAMA SAINT MEMMIE Facture N° FA00000161"/>
    <x v="1090"/>
    <n v="0"/>
  </r>
  <r>
    <s v="VE"/>
    <s v="Ventes"/>
    <d v="2021-02-17T00:00:00"/>
    <x v="10"/>
    <x v="1"/>
    <n v="70711"/>
    <x v="5"/>
    <x v="29"/>
    <s v="707"/>
    <s v="Ventes de téléviseurs - France"/>
    <n v="196"/>
    <s v="FA00000161"/>
    <s v="CONFORAMA SAINT MEMMIE Facture N° FA00000161"/>
    <x v="0"/>
    <n v="38161.199999999997"/>
  </r>
  <r>
    <s v="VE"/>
    <s v="Ventes"/>
    <d v="2021-02-17T00:00:00"/>
    <x v="10"/>
    <x v="1"/>
    <n v="70712"/>
    <x v="5"/>
    <x v="29"/>
    <s v="707"/>
    <s v="Ventes d'accessoires TV - France"/>
    <n v="196"/>
    <s v="FA00000161"/>
    <s v="CONFORAMA SAINT MEMMIE Facture N° FA00000161"/>
    <x v="0"/>
    <n v="436.48"/>
  </r>
  <r>
    <s v="VE"/>
    <s v="Ventes"/>
    <d v="2021-02-17T00:00:00"/>
    <x v="10"/>
    <x v="1"/>
    <n v="70716"/>
    <x v="5"/>
    <x v="29"/>
    <s v="707"/>
    <s v="Ventes de vidéo projecteurs - France"/>
    <n v="196"/>
    <s v="FA00000161"/>
    <s v="CONFORAMA SAINT MEMMIE Facture N° FA00000161"/>
    <x v="0"/>
    <n v="390.46"/>
  </r>
  <r>
    <s v="VE"/>
    <s v="Ventes"/>
    <d v="2021-02-17T00:00:00"/>
    <x v="10"/>
    <x v="1"/>
    <n v="445711"/>
    <x v="0"/>
    <x v="2"/>
    <s v="445"/>
    <s v="TVA collectée 20% Débits"/>
    <n v="196"/>
    <s v="FA00000161"/>
    <s v="CONFORAMA SAINT MEMMIE Facture N° FA00000161"/>
    <x v="0"/>
    <n v="7797.63"/>
  </r>
  <r>
    <s v="VE"/>
    <s v="Ventes"/>
    <d v="2021-02-20T00:00:00"/>
    <x v="10"/>
    <x v="1"/>
    <s v="411CORA683"/>
    <x v="0"/>
    <x v="12"/>
    <s v="411"/>
    <s v="CORA WITTENHEIM"/>
    <n v="197"/>
    <s v="FA00000162"/>
    <s v="CORA WITTENHEIM Facture N° FA00000162"/>
    <x v="1091"/>
    <n v="0"/>
  </r>
  <r>
    <s v="VE"/>
    <s v="Ventes"/>
    <d v="2021-02-20T00:00:00"/>
    <x v="10"/>
    <x v="1"/>
    <n v="4191"/>
    <x v="0"/>
    <x v="12"/>
    <s v="419"/>
    <s v="Clients - Avances et acomptes reçus sur commandes"/>
    <n v="197"/>
    <s v="FA00000162"/>
    <s v="CORA WITTENHEIM Facture N° FA00000162"/>
    <x v="42"/>
    <n v="0"/>
  </r>
  <r>
    <s v="VE"/>
    <s v="Ventes"/>
    <d v="2021-02-20T00:00:00"/>
    <x v="10"/>
    <x v="1"/>
    <n v="70716"/>
    <x v="5"/>
    <x v="29"/>
    <s v="707"/>
    <s v="Ventes de vidéo projecteurs - France"/>
    <n v="197"/>
    <s v="FA00000162"/>
    <s v="CORA WITTENHEIM Facture N° FA00000162"/>
    <x v="0"/>
    <n v="6718.27"/>
  </r>
  <r>
    <s v="VE"/>
    <s v="Ventes"/>
    <d v="2021-02-20T00:00:00"/>
    <x v="10"/>
    <x v="1"/>
    <n v="70714"/>
    <x v="5"/>
    <x v="29"/>
    <s v="707"/>
    <s v="Ventes de lecteurs et enregistreurs - France"/>
    <n v="197"/>
    <s v="FA00000162"/>
    <s v="CORA WITTENHEIM Facture N° FA00000162"/>
    <x v="0"/>
    <n v="14409.12"/>
  </r>
  <r>
    <s v="VE"/>
    <s v="Ventes"/>
    <d v="2021-02-20T00:00:00"/>
    <x v="10"/>
    <x v="1"/>
    <n v="70711"/>
    <x v="5"/>
    <x v="29"/>
    <s v="707"/>
    <s v="Ventes de téléviseurs - France"/>
    <n v="197"/>
    <s v="FA00000162"/>
    <s v="CORA WITTENHEIM Facture N° FA00000162"/>
    <x v="0"/>
    <n v="24968.7"/>
  </r>
  <r>
    <s v="VE"/>
    <s v="Ventes"/>
    <d v="2021-02-20T00:00:00"/>
    <x v="10"/>
    <x v="1"/>
    <n v="70713"/>
    <x v="5"/>
    <x v="29"/>
    <s v="707"/>
    <s v="Ventes Home cinéma - France"/>
    <n v="197"/>
    <s v="FA00000162"/>
    <s v="CORA WITTENHEIM Facture N° FA00000162"/>
    <x v="0"/>
    <n v="9288.58"/>
  </r>
  <r>
    <s v="VE"/>
    <s v="Ventes"/>
    <d v="2021-02-20T00:00:00"/>
    <x v="10"/>
    <x v="1"/>
    <n v="445711"/>
    <x v="0"/>
    <x v="2"/>
    <s v="445"/>
    <s v="TVA collectée 20% Débits"/>
    <n v="197"/>
    <s v="FA00000162"/>
    <s v="CORA WITTENHEIM Facture N° FA00000162"/>
    <x v="0"/>
    <n v="8076.93"/>
  </r>
  <r>
    <s v="VE"/>
    <s v="Ventes"/>
    <d v="2021-02-20T00:00:00"/>
    <x v="10"/>
    <x v="1"/>
    <n v="44587"/>
    <x v="0"/>
    <x v="2"/>
    <s v="445"/>
    <s v="Taxes sur le chiffre d'affaires sur factures à établir"/>
    <n v="197"/>
    <s v="FA00000162"/>
    <s v="CORA WITTENHEIM Facture N° FA00000162"/>
    <x v="0"/>
    <n v="3000"/>
  </r>
  <r>
    <s v="VE"/>
    <s v="Ventes"/>
    <d v="2021-02-23T00:00:00"/>
    <x v="10"/>
    <x v="1"/>
    <s v="411CONNEXION671"/>
    <x v="0"/>
    <x v="12"/>
    <s v="411"/>
    <s v="CONNEXION STRASBOURG"/>
    <n v="198"/>
    <s v="FA00000163"/>
    <s v="CONNEXION STRASBOURG Facture N° FA00000163"/>
    <x v="1092"/>
    <n v="0"/>
  </r>
  <r>
    <s v="VE"/>
    <s v="Ventes"/>
    <d v="2021-02-23T00:00:00"/>
    <x v="10"/>
    <x v="1"/>
    <n v="70711"/>
    <x v="5"/>
    <x v="29"/>
    <s v="707"/>
    <s v="Ventes de téléviseurs - France"/>
    <n v="198"/>
    <s v="FA00000163"/>
    <s v="CONNEXION STRASBOURG Facture N° FA00000163"/>
    <x v="0"/>
    <n v="42311.3"/>
  </r>
  <r>
    <s v="VE"/>
    <s v="Ventes"/>
    <d v="2021-02-23T00:00:00"/>
    <x v="10"/>
    <x v="1"/>
    <n v="706"/>
    <x v="5"/>
    <x v="29"/>
    <s v="706"/>
    <s v="Prestations de services"/>
    <n v="198"/>
    <s v="FA00000163"/>
    <s v="CONNEXION STRASBOURG Facture N° FA00000163"/>
    <x v="0"/>
    <n v="1184.4000000000001"/>
  </r>
  <r>
    <s v="VE"/>
    <s v="Ventes"/>
    <d v="2021-02-23T00:00:00"/>
    <x v="10"/>
    <x v="1"/>
    <n v="445711"/>
    <x v="0"/>
    <x v="2"/>
    <s v="445"/>
    <s v="TVA collectée 20% Débits"/>
    <n v="198"/>
    <s v="FA00000163"/>
    <s v="CONNEXION STRASBOURG Facture N° FA00000163"/>
    <x v="0"/>
    <n v="8699.14"/>
  </r>
  <r>
    <s v="VE"/>
    <s v="Ventes"/>
    <d v="2021-02-26T00:00:00"/>
    <x v="10"/>
    <x v="1"/>
    <s v="411EURL"/>
    <x v="0"/>
    <x v="12"/>
    <s v="411"/>
    <s v="LA GRANGE SONORE"/>
    <n v="199"/>
    <s v="FA00000164"/>
    <s v="LA GRANGE SONORE Facture N° FA00000164"/>
    <x v="830"/>
    <n v="0"/>
  </r>
  <r>
    <s v="VE"/>
    <s v="Ventes"/>
    <d v="2021-02-26T00:00:00"/>
    <x v="10"/>
    <x v="1"/>
    <n v="70713"/>
    <x v="5"/>
    <x v="29"/>
    <s v="707"/>
    <s v="Ventes Home cinéma - France"/>
    <n v="199"/>
    <s v="FA00000164"/>
    <s v="LA GRANGE SONORE Facture N° FA00000164"/>
    <x v="0"/>
    <n v="3183.84"/>
  </r>
  <r>
    <s v="VE"/>
    <s v="Ventes"/>
    <d v="2021-02-26T00:00:00"/>
    <x v="10"/>
    <x v="1"/>
    <n v="70711"/>
    <x v="5"/>
    <x v="29"/>
    <s v="707"/>
    <s v="Ventes de téléviseurs - France"/>
    <n v="199"/>
    <s v="FA00000164"/>
    <s v="LA GRANGE SONORE Facture N° FA00000164"/>
    <x v="0"/>
    <n v="735.84"/>
  </r>
  <r>
    <s v="VE"/>
    <s v="Ventes"/>
    <d v="2021-02-26T00:00:00"/>
    <x v="10"/>
    <x v="1"/>
    <n v="706"/>
    <x v="5"/>
    <x v="29"/>
    <s v="706"/>
    <s v="Prestations de services"/>
    <n v="199"/>
    <s v="FA00000164"/>
    <s v="LA GRANGE SONORE Facture N° FA00000164"/>
    <x v="0"/>
    <n v="187.2"/>
  </r>
  <r>
    <s v="VE"/>
    <s v="Ventes"/>
    <d v="2021-02-26T00:00:00"/>
    <x v="10"/>
    <x v="1"/>
    <n v="445711"/>
    <x v="0"/>
    <x v="2"/>
    <s v="445"/>
    <s v="TVA collectée 20% Débits"/>
    <n v="199"/>
    <s v="FA00000164"/>
    <s v="LA GRANGE SONORE Facture N° FA00000164"/>
    <x v="0"/>
    <n v="821.38"/>
  </r>
  <r>
    <s v="VE"/>
    <s v="Ventes"/>
    <d v="2021-02-26T00:00:00"/>
    <x v="10"/>
    <x v="1"/>
    <s v="411CORA683"/>
    <x v="0"/>
    <x v="12"/>
    <s v="411"/>
    <s v="CORA WITTENHEIM"/>
    <n v="200"/>
    <s v="AV00000017"/>
    <s v="CORA WITTENHEIM Avoir N° AV00000017"/>
    <x v="0"/>
    <n v="1177.57"/>
  </r>
  <r>
    <s v="VE"/>
    <s v="Ventes"/>
    <d v="2021-02-26T00:00:00"/>
    <x v="10"/>
    <x v="1"/>
    <n v="70716"/>
    <x v="5"/>
    <x v="29"/>
    <s v="707"/>
    <s v="Ventes de vidéo projecteurs - France"/>
    <n v="200"/>
    <s v="AV00000017"/>
    <s v="CORA WITTENHEIM Avoir N° AV00000017"/>
    <x v="1093"/>
    <n v="0"/>
  </r>
  <r>
    <s v="VE"/>
    <s v="Ventes"/>
    <d v="2021-02-26T00:00:00"/>
    <x v="10"/>
    <x v="1"/>
    <n v="70711"/>
    <x v="5"/>
    <x v="29"/>
    <s v="707"/>
    <s v="Ventes de téléviseurs - France"/>
    <n v="200"/>
    <s v="AV00000017"/>
    <s v="CORA WITTENHEIM Avoir N° AV00000017"/>
    <x v="1094"/>
    <n v="0"/>
  </r>
  <r>
    <s v="VE"/>
    <s v="Ventes"/>
    <d v="2021-02-26T00:00:00"/>
    <x v="10"/>
    <x v="1"/>
    <n v="445711"/>
    <x v="0"/>
    <x v="2"/>
    <s v="445"/>
    <s v="TVA collectée 20% Débits"/>
    <n v="200"/>
    <s v="AV00000017"/>
    <s v="CORA WITTENHEIM Avoir N° AV00000017"/>
    <x v="1095"/>
    <n v="0"/>
  </r>
  <r>
    <s v="VE"/>
    <s v="Ventes"/>
    <d v="2021-02-27T00:00:00"/>
    <x v="10"/>
    <x v="1"/>
    <s v="411GITEM08"/>
    <x v="0"/>
    <x v="12"/>
    <s v="411"/>
    <s v="GITEM PONSARD"/>
    <n v="201"/>
    <s v="FA00000165"/>
    <s v="GITEM PONSARD Facture N° FA00000165"/>
    <x v="998"/>
    <n v="0"/>
  </r>
  <r>
    <s v="VE"/>
    <s v="Ventes"/>
    <d v="2021-02-27T00:00:00"/>
    <x v="10"/>
    <x v="1"/>
    <n v="70711"/>
    <x v="5"/>
    <x v="29"/>
    <s v="707"/>
    <s v="Ventes de téléviseurs - France"/>
    <n v="201"/>
    <s v="FA00000165"/>
    <s v="GITEM PONSARD Facture N° FA00000165"/>
    <x v="0"/>
    <n v="12107.2"/>
  </r>
  <r>
    <s v="VE"/>
    <s v="Ventes"/>
    <d v="2021-02-27T00:00:00"/>
    <x v="10"/>
    <x v="1"/>
    <n v="706"/>
    <x v="5"/>
    <x v="29"/>
    <s v="706"/>
    <s v="Prestations de services"/>
    <n v="201"/>
    <s v="FA00000165"/>
    <s v="GITEM PONSARD Facture N° FA00000165"/>
    <x v="0"/>
    <n v="415.84"/>
  </r>
  <r>
    <s v="VE"/>
    <s v="Ventes"/>
    <d v="2021-02-27T00:00:00"/>
    <x v="10"/>
    <x v="1"/>
    <n v="445711"/>
    <x v="0"/>
    <x v="2"/>
    <s v="445"/>
    <s v="TVA collectée 20% Débits"/>
    <n v="201"/>
    <s v="FA00000165"/>
    <s v="GITEM PONSARD Facture N° FA00000165"/>
    <x v="0"/>
    <n v="2504.61"/>
  </r>
  <r>
    <s v="VE"/>
    <s v="Ventes"/>
    <d v="2021-02-27T00:00:00"/>
    <x v="10"/>
    <x v="1"/>
    <s v="411LECLERC901"/>
    <x v="0"/>
    <x v="12"/>
    <s v="411"/>
    <s v="LECERC BELFORT"/>
    <n v="202"/>
    <s v="FA00000166"/>
    <s v="LECERC BELFORT Facture N° FA00000166"/>
    <x v="1096"/>
    <n v="0"/>
  </r>
  <r>
    <s v="VE"/>
    <s v="Ventes"/>
    <d v="2021-02-27T00:00:00"/>
    <x v="10"/>
    <x v="1"/>
    <n v="70711"/>
    <x v="5"/>
    <x v="29"/>
    <s v="707"/>
    <s v="Ventes de téléviseurs - France"/>
    <n v="202"/>
    <s v="FA00000166"/>
    <s v="LECERC BELFORT Facture N° FA00000166"/>
    <x v="0"/>
    <n v="34953.56"/>
  </r>
  <r>
    <s v="VE"/>
    <s v="Ventes"/>
    <d v="2021-02-27T00:00:00"/>
    <x v="10"/>
    <x v="1"/>
    <n v="445711"/>
    <x v="0"/>
    <x v="2"/>
    <s v="445"/>
    <s v="TVA collectée 20% Débits"/>
    <n v="202"/>
    <s v="FA00000166"/>
    <s v="LECERC BELFORT Facture N° FA00000166"/>
    <x v="0"/>
    <n v="6990.71"/>
  </r>
  <r>
    <s v="VE"/>
    <s v="Ventes"/>
    <d v="2021-03-01T00:00:00"/>
    <x v="11"/>
    <x v="1"/>
    <s v="411GITEM08"/>
    <x v="0"/>
    <x v="12"/>
    <s v="411"/>
    <s v="GITEM PONSARD"/>
    <n v="204"/>
    <s v="FA00000165"/>
    <s v="GITEM PONSARD Facture N° FA00000165"/>
    <x v="998"/>
    <n v="0"/>
  </r>
  <r>
    <s v="VE"/>
    <s v="Ventes"/>
    <d v="2021-03-01T00:00:00"/>
    <x v="11"/>
    <x v="1"/>
    <n v="70711"/>
    <x v="5"/>
    <x v="29"/>
    <s v="707"/>
    <s v="Ventes de téléviseurs - France"/>
    <n v="204"/>
    <s v="FA00000165"/>
    <s v="GITEM PONSARD Facture N° FA00000165"/>
    <x v="0"/>
    <n v="12107.2"/>
  </r>
  <r>
    <s v="VE"/>
    <s v="Ventes"/>
    <d v="2021-03-01T00:00:00"/>
    <x v="11"/>
    <x v="1"/>
    <n v="706"/>
    <x v="5"/>
    <x v="29"/>
    <s v="706"/>
    <s v="Prestations de services"/>
    <n v="204"/>
    <s v="FA00000165"/>
    <s v="GITEM PONSARD Facture N° FA00000165"/>
    <x v="0"/>
    <n v="415.84"/>
  </r>
  <r>
    <s v="VE"/>
    <s v="Ventes"/>
    <d v="2021-03-01T00:00:00"/>
    <x v="11"/>
    <x v="1"/>
    <n v="445711"/>
    <x v="0"/>
    <x v="2"/>
    <s v="445"/>
    <s v="TVA collectée 20% Débits"/>
    <n v="204"/>
    <s v="FA00000165"/>
    <s v="GITEM PONSARD Facture N° FA00000165"/>
    <x v="0"/>
    <n v="2504.61"/>
  </r>
  <r>
    <s v="VE"/>
    <s v="Ventes"/>
    <d v="2021-03-01T00:00:00"/>
    <x v="11"/>
    <x v="1"/>
    <s v="411LECLERC901"/>
    <x v="0"/>
    <x v="12"/>
    <s v="411"/>
    <s v="LECERC BELFORT"/>
    <n v="205"/>
    <s v="FA00000166"/>
    <s v="LECLERC BELFORT Facture N° FA00000166"/>
    <x v="1096"/>
    <n v="0"/>
  </r>
  <r>
    <s v="VE"/>
    <s v="Ventes"/>
    <d v="2021-03-01T00:00:00"/>
    <x v="11"/>
    <x v="1"/>
    <n v="70711"/>
    <x v="5"/>
    <x v="29"/>
    <s v="707"/>
    <s v="Ventes de téléviseurs - France"/>
    <n v="205"/>
    <s v="FA00000166"/>
    <s v="LECLERC BELFORT Facture N° FA00000166"/>
    <x v="0"/>
    <n v="34953.56"/>
  </r>
  <r>
    <s v="VE"/>
    <s v="Ventes"/>
    <d v="2021-03-01T00:00:00"/>
    <x v="11"/>
    <x v="1"/>
    <n v="445711"/>
    <x v="0"/>
    <x v="2"/>
    <s v="445"/>
    <s v="TVA collectée 20% Débits"/>
    <n v="205"/>
    <s v="FA00000166"/>
    <s v="LECLERC BELFORT Facture N° FA00000166"/>
    <x v="0"/>
    <n v="6990.71"/>
  </r>
  <r>
    <s v="VE"/>
    <s v="Ventes"/>
    <d v="2021-03-02T00:00:00"/>
    <x v="11"/>
    <x v="1"/>
    <s v="411TELEVID"/>
    <x v="0"/>
    <x v="12"/>
    <s v="411"/>
    <s v="TELE VIDEO WAECHTER"/>
    <n v="206"/>
    <s v="FA00000167"/>
    <s v="TELE VIDEO WAECHTER Facture N° FA00000167"/>
    <x v="1097"/>
    <n v="0"/>
  </r>
  <r>
    <s v="VE"/>
    <s v="Ventes"/>
    <d v="2021-03-02T00:00:00"/>
    <x v="11"/>
    <x v="1"/>
    <n v="70711"/>
    <x v="5"/>
    <x v="29"/>
    <s v="707"/>
    <s v="Ventes de téléviseurs - France"/>
    <n v="206"/>
    <s v="FA00000167"/>
    <s v="TELE VIDEO WAECHTER Facture N° FA00000167"/>
    <x v="0"/>
    <n v="7963.2"/>
  </r>
  <r>
    <s v="VE"/>
    <s v="Ventes"/>
    <d v="2021-03-02T00:00:00"/>
    <x v="11"/>
    <x v="1"/>
    <n v="706"/>
    <x v="5"/>
    <x v="29"/>
    <s v="706"/>
    <s v="Prestations de services"/>
    <n v="206"/>
    <s v="FA00000167"/>
    <s v="TELE VIDEO WAECHTER Facture N° FA00000167"/>
    <x v="0"/>
    <n v="592.20000000000005"/>
  </r>
  <r>
    <s v="VE"/>
    <s v="Ventes"/>
    <d v="2021-03-02T00:00:00"/>
    <x v="11"/>
    <x v="1"/>
    <n v="7085"/>
    <x v="5"/>
    <x v="29"/>
    <s v="708"/>
    <s v="Ports et frais accessoires facturés"/>
    <n v="206"/>
    <s v="FA00000167"/>
    <s v="TELE VIDEO WAECHTER Facture N° FA00000167"/>
    <x v="0"/>
    <n v="86"/>
  </r>
  <r>
    <s v="VE"/>
    <s v="Ventes"/>
    <d v="2021-03-02T00:00:00"/>
    <x v="11"/>
    <x v="1"/>
    <n v="445711"/>
    <x v="0"/>
    <x v="2"/>
    <s v="445"/>
    <s v="TVA collectée 20% Débits"/>
    <n v="206"/>
    <s v="FA00000167"/>
    <s v="TELE VIDEO WAECHTER Facture N° FA00000167"/>
    <x v="0"/>
    <n v="1728.28"/>
  </r>
  <r>
    <s v="VE"/>
    <s v="Ventes"/>
    <d v="2021-03-05T00:00:00"/>
    <x v="11"/>
    <x v="1"/>
    <s v="411EMMARTIN"/>
    <x v="0"/>
    <x v="12"/>
    <s v="411"/>
    <s v="ELECTROMENAGER XAVIER MARTIN"/>
    <n v="207"/>
    <s v="FA00000168"/>
    <s v="ELECTROMENAGER XAVIER MARTIN Facture N° FA00000168"/>
    <x v="1098"/>
    <n v="0"/>
  </r>
  <r>
    <s v="VE"/>
    <s v="Ventes"/>
    <d v="2021-03-05T00:00:00"/>
    <x v="11"/>
    <x v="1"/>
    <n v="70716"/>
    <x v="5"/>
    <x v="29"/>
    <s v="707"/>
    <s v="Ventes de vidéo projecteurs - France"/>
    <n v="207"/>
    <s v="FA00000168"/>
    <s v="ELECTROMENAGER XAVIER MARTIN Facture N° FA00000168"/>
    <x v="0"/>
    <n v="465.3"/>
  </r>
  <r>
    <s v="VE"/>
    <s v="Ventes"/>
    <d v="2021-03-05T00:00:00"/>
    <x v="11"/>
    <x v="1"/>
    <n v="70711"/>
    <x v="5"/>
    <x v="29"/>
    <s v="707"/>
    <s v="Ventes de téléviseurs - France"/>
    <n v="207"/>
    <s v="FA00000168"/>
    <s v="ELECTROMENAGER XAVIER MARTIN Facture N° FA00000168"/>
    <x v="0"/>
    <n v="623.4"/>
  </r>
  <r>
    <s v="VE"/>
    <s v="Ventes"/>
    <d v="2021-03-05T00:00:00"/>
    <x v="11"/>
    <x v="1"/>
    <n v="70715"/>
    <x v="5"/>
    <x v="29"/>
    <s v="707"/>
    <s v="Ventes de pièces détachées - France"/>
    <n v="207"/>
    <s v="FA00000168"/>
    <s v="ELECTROMENAGER XAVIER MARTIN Facture N° FA00000168"/>
    <x v="0"/>
    <n v="245.93"/>
  </r>
  <r>
    <s v="VE"/>
    <s v="Ventes"/>
    <d v="2021-03-05T00:00:00"/>
    <x v="11"/>
    <x v="1"/>
    <n v="7085"/>
    <x v="5"/>
    <x v="29"/>
    <s v="708"/>
    <s v="Ports et frais accessoires facturés"/>
    <n v="207"/>
    <s v="FA00000168"/>
    <s v="ELECTROMENAGER XAVIER MARTIN Facture N° FA00000168"/>
    <x v="0"/>
    <n v="87.5"/>
  </r>
  <r>
    <s v="VE"/>
    <s v="Ventes"/>
    <d v="2021-03-05T00:00:00"/>
    <x v="11"/>
    <x v="1"/>
    <n v="445711"/>
    <x v="0"/>
    <x v="2"/>
    <s v="445"/>
    <s v="TVA collectée 20% Débits"/>
    <n v="207"/>
    <s v="FA00000168"/>
    <s v="ELECTROMENAGER XAVIER MARTIN Facture N° FA00000168"/>
    <x v="0"/>
    <n v="284.43"/>
  </r>
  <r>
    <s v="VE"/>
    <s v="Ventes"/>
    <d v="2021-03-06T00:00:00"/>
    <x v="11"/>
    <x v="1"/>
    <s v="411JANVRIN"/>
    <x v="0"/>
    <x v="12"/>
    <s v="411"/>
    <s v="JANVRIN ELECTRICITE"/>
    <n v="208"/>
    <s v="FA00000169"/>
    <s v="JANVRIN ELECTRICITE Facture N° FA00000169"/>
    <x v="1099"/>
    <n v="0"/>
  </r>
  <r>
    <s v="VE"/>
    <s v="Ventes"/>
    <d v="2021-03-06T00:00:00"/>
    <x v="11"/>
    <x v="1"/>
    <n v="70715"/>
    <x v="5"/>
    <x v="29"/>
    <s v="707"/>
    <s v="Ventes de pièces détachées - France"/>
    <n v="208"/>
    <s v="FA00000169"/>
    <s v="JANVRIN ELECTRICITE Facture N° FA00000169"/>
    <x v="0"/>
    <n v="46.08"/>
  </r>
  <r>
    <s v="VE"/>
    <s v="Ventes"/>
    <d v="2021-03-06T00:00:00"/>
    <x v="11"/>
    <x v="1"/>
    <n v="70713"/>
    <x v="5"/>
    <x v="29"/>
    <s v="707"/>
    <s v="Ventes Home cinéma - France"/>
    <n v="208"/>
    <s v="FA00000169"/>
    <s v="JANVRIN ELECTRICITE Facture N° FA00000169"/>
    <x v="0"/>
    <n v="4377.6000000000004"/>
  </r>
  <r>
    <s v="VE"/>
    <s v="Ventes"/>
    <d v="2021-03-06T00:00:00"/>
    <x v="11"/>
    <x v="1"/>
    <n v="445711"/>
    <x v="0"/>
    <x v="2"/>
    <s v="445"/>
    <s v="TVA collectée 20% Débits"/>
    <n v="208"/>
    <s v="FA00000169"/>
    <s v="JANVRIN ELECTRICITE Facture N° FA00000169"/>
    <x v="0"/>
    <n v="884.74"/>
  </r>
  <r>
    <s v="VE"/>
    <s v="Ventes"/>
    <d v="2021-03-07T00:00:00"/>
    <x v="11"/>
    <x v="1"/>
    <s v="411STUDIO4"/>
    <x v="0"/>
    <x v="12"/>
    <s v="411"/>
    <s v="STUDIO4"/>
    <n v="209"/>
    <s v="FA00000170"/>
    <s v="STUDIO4 Facture N° FA00000170"/>
    <x v="1100"/>
    <n v="0"/>
  </r>
  <r>
    <s v="VE"/>
    <s v="Ventes"/>
    <d v="2021-03-07T00:00:00"/>
    <x v="11"/>
    <x v="1"/>
    <n v="70711"/>
    <x v="5"/>
    <x v="29"/>
    <s v="707"/>
    <s v="Ventes de téléviseurs - France"/>
    <n v="209"/>
    <s v="FA00000170"/>
    <s v="STUDIO4 Facture N° FA00000170"/>
    <x v="0"/>
    <n v="2729.79"/>
  </r>
  <r>
    <s v="VE"/>
    <s v="Ventes"/>
    <d v="2021-03-07T00:00:00"/>
    <x v="11"/>
    <x v="1"/>
    <n v="445711"/>
    <x v="0"/>
    <x v="2"/>
    <s v="445"/>
    <s v="TVA collectée 20% Débits"/>
    <n v="209"/>
    <s v="FA00000170"/>
    <s v="STUDIO4 Facture N° FA00000170"/>
    <x v="0"/>
    <n v="545.96"/>
  </r>
  <r>
    <s v="VE"/>
    <s v="Ventes"/>
    <d v="2021-03-09T00:00:00"/>
    <x v="11"/>
    <x v="1"/>
    <s v="411CONFORAMA511"/>
    <x v="0"/>
    <x v="12"/>
    <s v="411"/>
    <s v="CONFORAMA SAINT MEMMIE"/>
    <n v="210"/>
    <s v="FA00000171"/>
    <s v="CONFORAMA SAINT MEMMIE Facture N° FA00000171"/>
    <x v="1101"/>
    <n v="0"/>
  </r>
  <r>
    <s v="VE"/>
    <s v="Ventes"/>
    <d v="2021-03-09T00:00:00"/>
    <x v="11"/>
    <x v="1"/>
    <n v="70713"/>
    <x v="5"/>
    <x v="29"/>
    <s v="707"/>
    <s v="Ventes Home cinéma - France"/>
    <n v="210"/>
    <s v="FA00000171"/>
    <s v="CONFORAMA SAINT MEMMIE Facture N° FA00000171"/>
    <x v="0"/>
    <n v="830.02"/>
  </r>
  <r>
    <s v="VE"/>
    <s v="Ventes"/>
    <d v="2021-03-09T00:00:00"/>
    <x v="11"/>
    <x v="1"/>
    <n v="445711"/>
    <x v="0"/>
    <x v="2"/>
    <s v="445"/>
    <s v="TVA collectée 20% Débits"/>
    <n v="210"/>
    <s v="FA00000171"/>
    <s v="CONFORAMA SAINT MEMMIE Facture N° FA00000171"/>
    <x v="0"/>
    <n v="166"/>
  </r>
  <r>
    <s v="VE"/>
    <s v="Ventes"/>
    <d v="2021-03-10T00:00:00"/>
    <x v="11"/>
    <x v="1"/>
    <s v="411UNIVERS"/>
    <x v="0"/>
    <x v="12"/>
    <s v="411"/>
    <s v="UNIVERS DE LA TELEVISION"/>
    <n v="211"/>
    <s v="FA00000172"/>
    <s v="UNIVERS DE LA TELEVISION Facture N° FA00000172"/>
    <x v="1102"/>
    <n v="0"/>
  </r>
  <r>
    <s v="VE"/>
    <s v="Ventes"/>
    <d v="2021-03-10T00:00:00"/>
    <x v="11"/>
    <x v="1"/>
    <n v="70713"/>
    <x v="5"/>
    <x v="29"/>
    <s v="707"/>
    <s v="Ventes Home cinéma - France"/>
    <n v="211"/>
    <s v="FA00000172"/>
    <s v="UNIVERS DE LA TELEVISION Facture N° FA00000172"/>
    <x v="0"/>
    <n v="3559.68"/>
  </r>
  <r>
    <s v="VE"/>
    <s v="Ventes"/>
    <d v="2021-03-10T00:00:00"/>
    <x v="11"/>
    <x v="1"/>
    <n v="70714"/>
    <x v="5"/>
    <x v="29"/>
    <s v="707"/>
    <s v="Ventes de lecteurs et enregistreurs - France"/>
    <n v="211"/>
    <s v="FA00000172"/>
    <s v="UNIVERS DE LA TELEVISION Facture N° FA00000172"/>
    <x v="0"/>
    <n v="553.5"/>
  </r>
  <r>
    <s v="VE"/>
    <s v="Ventes"/>
    <d v="2021-03-10T00:00:00"/>
    <x v="11"/>
    <x v="1"/>
    <n v="445711"/>
    <x v="0"/>
    <x v="2"/>
    <s v="445"/>
    <s v="TVA collectée 20% Débits"/>
    <n v="211"/>
    <s v="FA00000172"/>
    <s v="UNIVERS DE LA TELEVISION Facture N° FA00000172"/>
    <x v="0"/>
    <n v="822.64"/>
  </r>
  <r>
    <s v="VE"/>
    <s v="Ventes"/>
    <d v="2021-03-14T00:00:00"/>
    <x v="11"/>
    <x v="1"/>
    <s v="411CONFORT"/>
    <x v="0"/>
    <x v="12"/>
    <s v="411"/>
    <s v="CONFORT 2000"/>
    <n v="212"/>
    <s v="FA00000173"/>
    <s v="CONFORT 2000 Facture N° FA00000173"/>
    <x v="1103"/>
    <n v="0"/>
  </r>
  <r>
    <s v="VE"/>
    <s v="Ventes"/>
    <d v="2021-03-14T00:00:00"/>
    <x v="11"/>
    <x v="1"/>
    <n v="70716"/>
    <x v="5"/>
    <x v="29"/>
    <s v="707"/>
    <s v="Ventes de vidéo projecteurs - France"/>
    <n v="212"/>
    <s v="FA00000173"/>
    <s v="CONFORT 2000 Facture N° FA00000173"/>
    <x v="0"/>
    <n v="10857.6"/>
  </r>
  <r>
    <s v="VE"/>
    <s v="Ventes"/>
    <d v="2021-03-14T00:00:00"/>
    <x v="11"/>
    <x v="1"/>
    <n v="70713"/>
    <x v="5"/>
    <x v="29"/>
    <s v="707"/>
    <s v="Ventes Home cinéma - France"/>
    <n v="212"/>
    <s v="FA00000173"/>
    <s v="CONFORT 2000 Facture N° FA00000173"/>
    <x v="0"/>
    <n v="2243.6999999999998"/>
  </r>
  <r>
    <s v="VE"/>
    <s v="Ventes"/>
    <d v="2021-03-14T00:00:00"/>
    <x v="11"/>
    <x v="1"/>
    <n v="706"/>
    <x v="5"/>
    <x v="29"/>
    <s v="706"/>
    <s v="Prestations de services"/>
    <n v="212"/>
    <s v="FA00000173"/>
    <s v="CONFORT 2000 Facture N° FA00000173"/>
    <x v="0"/>
    <n v="189"/>
  </r>
  <r>
    <s v="VE"/>
    <s v="Ventes"/>
    <d v="2021-03-14T00:00:00"/>
    <x v="11"/>
    <x v="1"/>
    <n v="445711"/>
    <x v="0"/>
    <x v="2"/>
    <s v="445"/>
    <s v="TVA collectée 20% Débits"/>
    <n v="212"/>
    <s v="FA00000173"/>
    <s v="CONFORT 2000 Facture N° FA00000173"/>
    <x v="0"/>
    <n v="2658.06"/>
  </r>
  <r>
    <s v="VE"/>
    <s v="Ventes"/>
    <d v="2021-03-14T00:00:00"/>
    <x v="11"/>
    <x v="1"/>
    <s v="411PREMIUMC"/>
    <x v="0"/>
    <x v="12"/>
    <s v="411"/>
    <s v="PREMIUM CONCEPT"/>
    <n v="213"/>
    <s v="FA00000174"/>
    <s v="PREMIUM CONCEPT Facture N° FA00000174"/>
    <x v="1104"/>
    <n v="0"/>
  </r>
  <r>
    <s v="VE"/>
    <s v="Ventes"/>
    <d v="2021-03-14T00:00:00"/>
    <x v="11"/>
    <x v="1"/>
    <n v="70715"/>
    <x v="5"/>
    <x v="29"/>
    <s v="707"/>
    <s v="Ventes de pièces détachées - France"/>
    <n v="213"/>
    <s v="FA00000174"/>
    <s v="PREMIUM CONCEPT Facture N° FA00000174"/>
    <x v="0"/>
    <n v="1383.5"/>
  </r>
  <r>
    <s v="VE"/>
    <s v="Ventes"/>
    <d v="2021-03-14T00:00:00"/>
    <x v="11"/>
    <x v="1"/>
    <n v="70714"/>
    <x v="5"/>
    <x v="29"/>
    <s v="707"/>
    <s v="Ventes de lecteurs et enregistreurs - France"/>
    <n v="213"/>
    <s v="FA00000174"/>
    <s v="PREMIUM CONCEPT Facture N° FA00000174"/>
    <x v="0"/>
    <n v="644.76"/>
  </r>
  <r>
    <s v="VE"/>
    <s v="Ventes"/>
    <d v="2021-03-14T00:00:00"/>
    <x v="11"/>
    <x v="1"/>
    <n v="70716"/>
    <x v="5"/>
    <x v="29"/>
    <s v="707"/>
    <s v="Ventes de vidéo projecteurs - France"/>
    <n v="213"/>
    <s v="FA00000174"/>
    <s v="PREMIUM CONCEPT Facture N° FA00000174"/>
    <x v="0"/>
    <n v="1832.25"/>
  </r>
  <r>
    <s v="VE"/>
    <s v="Ventes"/>
    <d v="2021-03-14T00:00:00"/>
    <x v="11"/>
    <x v="1"/>
    <n v="445711"/>
    <x v="0"/>
    <x v="2"/>
    <s v="445"/>
    <s v="TVA collectée 20% Débits"/>
    <n v="213"/>
    <s v="FA00000174"/>
    <s v="PREMIUM CONCEPT Facture N° FA00000174"/>
    <x v="0"/>
    <n v="772.1"/>
  </r>
  <r>
    <s v="VE"/>
    <s v="Ventes"/>
    <d v="2021-03-15T00:00:00"/>
    <x v="11"/>
    <x v="1"/>
    <s v="411TRKIEFFER"/>
    <x v="0"/>
    <x v="12"/>
    <s v="411"/>
    <s v="TELERADIO KIEFFER"/>
    <n v="214"/>
    <s v="FA00000175"/>
    <s v="TELERADIO KIEFFER Facture N° FA00000175"/>
    <x v="1105"/>
    <n v="0"/>
  </r>
  <r>
    <s v="VE"/>
    <s v="Ventes"/>
    <d v="2021-03-15T00:00:00"/>
    <x v="11"/>
    <x v="1"/>
    <n v="70712"/>
    <x v="5"/>
    <x v="29"/>
    <s v="707"/>
    <s v="Ventes d'accessoires TV - France"/>
    <n v="214"/>
    <s v="FA00000175"/>
    <s v="TELERADIO KIEFFER Facture N° FA00000175"/>
    <x v="0"/>
    <n v="158.4"/>
  </r>
  <r>
    <s v="VE"/>
    <s v="Ventes"/>
    <d v="2021-03-15T00:00:00"/>
    <x v="11"/>
    <x v="1"/>
    <n v="70716"/>
    <x v="5"/>
    <x v="29"/>
    <s v="707"/>
    <s v="Ventes de vidéo projecteurs - France"/>
    <n v="214"/>
    <s v="FA00000175"/>
    <s v="TELERADIO KIEFFER Facture N° FA00000175"/>
    <x v="0"/>
    <n v="12560.63"/>
  </r>
  <r>
    <s v="VE"/>
    <s v="Ventes"/>
    <d v="2021-03-15T00:00:00"/>
    <x v="11"/>
    <x v="1"/>
    <n v="445711"/>
    <x v="0"/>
    <x v="2"/>
    <s v="445"/>
    <s v="TVA collectée 20% Débits"/>
    <n v="214"/>
    <s v="FA00000175"/>
    <s v="TELERADIO KIEFFER Facture N° FA00000175"/>
    <x v="0"/>
    <n v="2543.81"/>
  </r>
  <r>
    <s v="VE"/>
    <s v="Ventes"/>
    <d v="2021-03-17T00:00:00"/>
    <x v="11"/>
    <x v="1"/>
    <s v="411AUCHAN"/>
    <x v="0"/>
    <x v="12"/>
    <s v="411"/>
    <s v="AUCHAN CENTRALE D'ACHAT REGION EST"/>
    <n v="215"/>
    <s v="FA00000176"/>
    <s v="AUCHAN CENTRALE D'ACHAT REGION EST Facture N° FA00000176"/>
    <x v="1106"/>
    <n v="0"/>
  </r>
  <r>
    <s v="VE"/>
    <s v="Ventes"/>
    <d v="2021-03-17T00:00:00"/>
    <x v="11"/>
    <x v="1"/>
    <n v="70712"/>
    <x v="5"/>
    <x v="29"/>
    <s v="707"/>
    <s v="Ventes d'accessoires TV - France"/>
    <n v="215"/>
    <s v="FA00000176"/>
    <s v="AUCHAN CENTRALE D'ACHAT REGION EST Facture N° FA00000176"/>
    <x v="0"/>
    <n v="598.4"/>
  </r>
  <r>
    <s v="VE"/>
    <s v="Ventes"/>
    <d v="2021-03-17T00:00:00"/>
    <x v="11"/>
    <x v="1"/>
    <n v="70716"/>
    <x v="5"/>
    <x v="29"/>
    <s v="707"/>
    <s v="Ventes de vidéo projecteurs - France"/>
    <n v="215"/>
    <s v="FA00000176"/>
    <s v="AUCHAN CENTRALE D'ACHAT REGION EST Facture N° FA00000176"/>
    <x v="0"/>
    <n v="7135.47"/>
  </r>
  <r>
    <s v="VE"/>
    <s v="Ventes"/>
    <d v="2021-03-17T00:00:00"/>
    <x v="11"/>
    <x v="1"/>
    <n v="70713"/>
    <x v="5"/>
    <x v="29"/>
    <s v="707"/>
    <s v="Ventes Home cinéma - France"/>
    <n v="215"/>
    <s v="FA00000176"/>
    <s v="AUCHAN CENTRALE D'ACHAT REGION EST Facture N° FA00000176"/>
    <x v="0"/>
    <n v="5335.36"/>
  </r>
  <r>
    <s v="VE"/>
    <s v="Ventes"/>
    <d v="2021-03-17T00:00:00"/>
    <x v="11"/>
    <x v="1"/>
    <n v="70711"/>
    <x v="5"/>
    <x v="29"/>
    <s v="707"/>
    <s v="Ventes de téléviseurs - France"/>
    <n v="215"/>
    <s v="FA00000176"/>
    <s v="AUCHAN CENTRALE D'ACHAT REGION EST Facture N° FA00000176"/>
    <x v="0"/>
    <n v="3955.56"/>
  </r>
  <r>
    <s v="VE"/>
    <s v="Ventes"/>
    <d v="2021-03-17T00:00:00"/>
    <x v="11"/>
    <x v="1"/>
    <n v="706"/>
    <x v="5"/>
    <x v="29"/>
    <s v="706"/>
    <s v="Prestations de services"/>
    <n v="215"/>
    <s v="FA00000176"/>
    <s v="AUCHAN CENTRALE D'ACHAT REGION EST Facture N° FA00000176"/>
    <x v="0"/>
    <n v="1534.25"/>
  </r>
  <r>
    <s v="VE"/>
    <s v="Ventes"/>
    <d v="2021-03-17T00:00:00"/>
    <x v="11"/>
    <x v="1"/>
    <n v="445711"/>
    <x v="0"/>
    <x v="2"/>
    <s v="445"/>
    <s v="TVA collectée 20% Débits"/>
    <n v="215"/>
    <s v="FA00000176"/>
    <s v="AUCHAN CENTRALE D'ACHAT REGION EST Facture N° FA00000176"/>
    <x v="0"/>
    <n v="3711.81"/>
  </r>
  <r>
    <s v="VE"/>
    <s v="Ventes"/>
    <d v="2021-03-19T00:00:00"/>
    <x v="11"/>
    <x v="1"/>
    <s v="411AUCHAN"/>
    <x v="0"/>
    <x v="12"/>
    <s v="411"/>
    <s v="AUCHAN CENTRALE D'ACHAT REGION EST"/>
    <n v="216"/>
    <s v="FA00000177"/>
    <s v="AUCHAN CENTRALE D'ACHAT REGION EST Facture N° FA00000177"/>
    <x v="1107"/>
    <n v="0"/>
  </r>
  <r>
    <s v="VE"/>
    <s v="Ventes"/>
    <d v="2021-03-19T00:00:00"/>
    <x v="11"/>
    <x v="1"/>
    <n v="70713"/>
    <x v="5"/>
    <x v="29"/>
    <s v="707"/>
    <s v="Ventes Home cinéma - France"/>
    <n v="216"/>
    <s v="FA00000177"/>
    <s v="AUCHAN CENTRALE D'ACHAT REGION EST Facture N° FA00000177"/>
    <x v="0"/>
    <n v="8989.77"/>
  </r>
  <r>
    <s v="VE"/>
    <s v="Ventes"/>
    <d v="2021-03-19T00:00:00"/>
    <x v="11"/>
    <x v="1"/>
    <n v="70716"/>
    <x v="5"/>
    <x v="29"/>
    <s v="707"/>
    <s v="Ventes de vidéo projecteurs - France"/>
    <n v="216"/>
    <s v="FA00000177"/>
    <s v="AUCHAN CENTRALE D'ACHAT REGION EST Facture N° FA00000177"/>
    <x v="0"/>
    <n v="1289.69"/>
  </r>
  <r>
    <s v="VE"/>
    <s v="Ventes"/>
    <d v="2021-03-19T00:00:00"/>
    <x v="11"/>
    <x v="1"/>
    <n v="70711"/>
    <x v="5"/>
    <x v="29"/>
    <s v="707"/>
    <s v="Ventes de téléviseurs - France"/>
    <n v="216"/>
    <s v="FA00000177"/>
    <s v="AUCHAN CENTRALE D'ACHAT REGION EST Facture N° FA00000177"/>
    <x v="0"/>
    <n v="9153.48"/>
  </r>
  <r>
    <s v="VE"/>
    <s v="Ventes"/>
    <d v="2021-03-19T00:00:00"/>
    <x v="11"/>
    <x v="1"/>
    <n v="706"/>
    <x v="5"/>
    <x v="29"/>
    <s v="706"/>
    <s v="Prestations de services"/>
    <n v="216"/>
    <s v="FA00000177"/>
    <s v="AUCHAN CENTRALE D'ACHAT REGION EST Facture N° FA00000177"/>
    <x v="0"/>
    <n v="315.35000000000002"/>
  </r>
  <r>
    <s v="VE"/>
    <s v="Ventes"/>
    <d v="2021-03-19T00:00:00"/>
    <x v="11"/>
    <x v="1"/>
    <n v="445711"/>
    <x v="0"/>
    <x v="2"/>
    <s v="445"/>
    <s v="TVA collectée 20% Débits"/>
    <n v="216"/>
    <s v="FA00000177"/>
    <s v="AUCHAN CENTRALE D'ACHAT REGION EST Facture N° FA00000177"/>
    <x v="0"/>
    <n v="3949.66"/>
  </r>
  <r>
    <s v="VE"/>
    <s v="Ventes"/>
    <d v="2021-03-21T00:00:00"/>
    <x v="11"/>
    <x v="1"/>
    <s v="411TELETEC"/>
    <x v="0"/>
    <x v="12"/>
    <s v="411"/>
    <s v="TELETECH MORTEAU"/>
    <n v="217"/>
    <s v="FA00000178"/>
    <s v="TELETECH MORTEAU Facture N° FA00000178"/>
    <x v="1108"/>
    <n v="0"/>
  </r>
  <r>
    <s v="VE"/>
    <s v="Ventes"/>
    <d v="2021-03-21T00:00:00"/>
    <x v="11"/>
    <x v="1"/>
    <n v="70712"/>
    <x v="5"/>
    <x v="29"/>
    <s v="707"/>
    <s v="Ventes d'accessoires TV - France"/>
    <n v="217"/>
    <s v="FA00000178"/>
    <s v="TELETECH MORTEAU Facture N° FA00000178"/>
    <x v="0"/>
    <n v="1177.2"/>
  </r>
  <r>
    <s v="VE"/>
    <s v="Ventes"/>
    <d v="2021-03-21T00:00:00"/>
    <x v="11"/>
    <x v="1"/>
    <n v="70716"/>
    <x v="5"/>
    <x v="29"/>
    <s v="707"/>
    <s v="Ventes de vidéo projecteurs - France"/>
    <n v="217"/>
    <s v="FA00000178"/>
    <s v="TELETECH MORTEAU Facture N° FA00000178"/>
    <x v="0"/>
    <n v="592.47"/>
  </r>
  <r>
    <s v="VE"/>
    <s v="Ventes"/>
    <d v="2021-03-21T00:00:00"/>
    <x v="11"/>
    <x v="1"/>
    <n v="70715"/>
    <x v="5"/>
    <x v="29"/>
    <s v="707"/>
    <s v="Ventes de pièces détachées - France"/>
    <n v="217"/>
    <s v="FA00000178"/>
    <s v="TELETECH MORTEAU Facture N° FA00000178"/>
    <x v="0"/>
    <n v="443"/>
  </r>
  <r>
    <s v="VE"/>
    <s v="Ventes"/>
    <d v="2021-03-21T00:00:00"/>
    <x v="11"/>
    <x v="1"/>
    <n v="70711"/>
    <x v="5"/>
    <x v="29"/>
    <s v="707"/>
    <s v="Ventes de téléviseurs - France"/>
    <n v="217"/>
    <s v="FA00000178"/>
    <s v="TELETECH MORTEAU Facture N° FA00000178"/>
    <x v="0"/>
    <n v="357.84"/>
  </r>
  <r>
    <s v="VE"/>
    <s v="Ventes"/>
    <d v="2021-03-21T00:00:00"/>
    <x v="11"/>
    <x v="1"/>
    <n v="445711"/>
    <x v="0"/>
    <x v="2"/>
    <s v="445"/>
    <s v="TVA collectée 20% Débits"/>
    <n v="217"/>
    <s v="FA00000178"/>
    <s v="TELETECH MORTEAU Facture N° FA00000178"/>
    <x v="0"/>
    <n v="514.1"/>
  </r>
  <r>
    <s v="VE"/>
    <s v="Ventes"/>
    <d v="2021-03-23T00:00:00"/>
    <x v="11"/>
    <x v="1"/>
    <s v="411HFCENTER"/>
    <x v="0"/>
    <x v="12"/>
    <s v="411"/>
    <s v="HIFI STEREO CENTER"/>
    <n v="218"/>
    <s v="FA00000179"/>
    <s v="HIFI STEREO CENTER Facture N° FA00000179"/>
    <x v="588"/>
    <n v="0"/>
  </r>
  <r>
    <s v="VE"/>
    <s v="Ventes"/>
    <d v="2021-03-23T00:00:00"/>
    <x v="11"/>
    <x v="1"/>
    <n v="70726"/>
    <x v="5"/>
    <x v="29"/>
    <s v="707"/>
    <s v="Ventes de vidéo projecteurs - UE"/>
    <n v="218"/>
    <s v="FA00000179"/>
    <s v="HIFI STEREO CENTER Facture N° FA00000179"/>
    <x v="0"/>
    <n v="15401.32"/>
  </r>
  <r>
    <s v="VE"/>
    <s v="Ventes"/>
    <d v="2021-03-23T00:00:00"/>
    <x v="11"/>
    <x v="1"/>
    <n v="70732"/>
    <x v="5"/>
    <x v="29"/>
    <s v="707"/>
    <s v="Ventes d'accessoires TV - Export"/>
    <n v="218"/>
    <s v="FA00000179"/>
    <s v="HIFI STEREO CENTER Facture N° FA00000179"/>
    <x v="0"/>
    <n v="51404.08"/>
  </r>
  <r>
    <s v="VE"/>
    <s v="Ventes"/>
    <d v="2021-03-24T00:00:00"/>
    <x v="11"/>
    <x v="1"/>
    <s v="411CONFORAMA511"/>
    <x v="0"/>
    <x v="12"/>
    <s v="411"/>
    <s v="CONFORAMA SAINT MEMMIE"/>
    <n v="219"/>
    <s v="FA00000180"/>
    <s v="CONFORAMA SAINT MEMMIE Facture N° FA00000180"/>
    <x v="1109"/>
    <n v="0"/>
  </r>
  <r>
    <s v="VE"/>
    <s v="Ventes"/>
    <d v="2021-03-24T00:00:00"/>
    <x v="11"/>
    <x v="1"/>
    <n v="70711"/>
    <x v="5"/>
    <x v="29"/>
    <s v="707"/>
    <s v="Ventes de téléviseurs - France"/>
    <n v="219"/>
    <s v="FA00000180"/>
    <s v="CONFORAMA SAINT MEMMIE Facture N° FA00000180"/>
    <x v="0"/>
    <n v="9159.92"/>
  </r>
  <r>
    <s v="VE"/>
    <s v="Ventes"/>
    <d v="2021-03-24T00:00:00"/>
    <x v="11"/>
    <x v="1"/>
    <n v="70715"/>
    <x v="5"/>
    <x v="29"/>
    <s v="707"/>
    <s v="Ventes de pièces détachées - France"/>
    <n v="219"/>
    <s v="FA00000180"/>
    <s v="CONFORAMA SAINT MEMMIE Facture N° FA00000180"/>
    <x v="0"/>
    <n v="292.16000000000003"/>
  </r>
  <r>
    <s v="VE"/>
    <s v="Ventes"/>
    <d v="2021-03-24T00:00:00"/>
    <x v="11"/>
    <x v="1"/>
    <n v="70713"/>
    <x v="5"/>
    <x v="29"/>
    <s v="707"/>
    <s v="Ventes Home cinéma - France"/>
    <n v="219"/>
    <s v="FA00000180"/>
    <s v="CONFORAMA SAINT MEMMIE Facture N° FA00000180"/>
    <x v="0"/>
    <n v="1681.15"/>
  </r>
  <r>
    <s v="VE"/>
    <s v="Ventes"/>
    <d v="2021-03-24T00:00:00"/>
    <x v="11"/>
    <x v="1"/>
    <n v="70714"/>
    <x v="5"/>
    <x v="29"/>
    <s v="707"/>
    <s v="Ventes de lecteurs et enregistreurs - France"/>
    <n v="219"/>
    <s v="FA00000180"/>
    <s v="CONFORAMA SAINT MEMMIE Facture N° FA00000180"/>
    <x v="0"/>
    <n v="3453.12"/>
  </r>
  <r>
    <s v="VE"/>
    <s v="Ventes"/>
    <d v="2021-03-24T00:00:00"/>
    <x v="11"/>
    <x v="1"/>
    <n v="445711"/>
    <x v="0"/>
    <x v="2"/>
    <s v="445"/>
    <s v="TVA collectée 20% Débits"/>
    <n v="219"/>
    <s v="FA00000180"/>
    <s v="CONFORAMA SAINT MEMMIE Facture N° FA00000180"/>
    <x v="0"/>
    <n v="2917.27"/>
  </r>
  <r>
    <s v="VE"/>
    <s v="Ventes"/>
    <d v="2021-03-26T00:00:00"/>
    <x v="11"/>
    <x v="1"/>
    <s v="411DIGITALGR"/>
    <x v="0"/>
    <x v="12"/>
    <s v="411"/>
    <s v="DIGITAL GROUPE REYMANN"/>
    <n v="220"/>
    <s v="FA00000181"/>
    <s v="DIGITAL GROUPE REYMANN Facture N° FA00000181"/>
    <x v="1110"/>
    <n v="0"/>
  </r>
  <r>
    <s v="VE"/>
    <s v="Ventes"/>
    <d v="2021-03-26T00:00:00"/>
    <x v="11"/>
    <x v="1"/>
    <n v="70716"/>
    <x v="5"/>
    <x v="29"/>
    <s v="707"/>
    <s v="Ventes de vidéo projecteurs - France"/>
    <n v="220"/>
    <s v="FA00000181"/>
    <s v="DIGITAL GROUPE REYMANN Facture N° FA00000181"/>
    <x v="0"/>
    <n v="6812.1"/>
  </r>
  <r>
    <s v="VE"/>
    <s v="Ventes"/>
    <d v="2021-03-26T00:00:00"/>
    <x v="11"/>
    <x v="1"/>
    <n v="445711"/>
    <x v="0"/>
    <x v="2"/>
    <s v="445"/>
    <s v="TVA collectée 20% Débits"/>
    <n v="220"/>
    <s v="FA00000181"/>
    <s v="DIGITAL GROUPE REYMANN Facture N° FA00000181"/>
    <x v="0"/>
    <n v="1362.42"/>
  </r>
  <r>
    <s v="VE"/>
    <s v="Ventes"/>
    <d v="2021-03-26T00:00:00"/>
    <x v="11"/>
    <x v="1"/>
    <s v="411COLAS"/>
    <x v="0"/>
    <x v="12"/>
    <s v="411"/>
    <s v="COLAS ELECTRICITE SERVICES"/>
    <n v="221"/>
    <s v="FA00000182"/>
    <s v="COLAS ELECTRICITE SERVICES Facture N° FA00000182"/>
    <x v="1111"/>
    <n v="0"/>
  </r>
  <r>
    <s v="VE"/>
    <s v="Ventes"/>
    <d v="2021-03-26T00:00:00"/>
    <x v="11"/>
    <x v="1"/>
    <n v="70716"/>
    <x v="5"/>
    <x v="29"/>
    <s v="707"/>
    <s v="Ventes de vidéo projecteurs - France"/>
    <n v="221"/>
    <s v="FA00000182"/>
    <s v="COLAS ELECTRICITE SERVICES Facture N° FA00000182"/>
    <x v="0"/>
    <n v="5730.4"/>
  </r>
  <r>
    <s v="VE"/>
    <s v="Ventes"/>
    <d v="2021-03-26T00:00:00"/>
    <x v="11"/>
    <x v="1"/>
    <n v="706"/>
    <x v="5"/>
    <x v="29"/>
    <s v="706"/>
    <s v="Prestations de services"/>
    <n v="221"/>
    <s v="FA00000182"/>
    <s v="COLAS ELECTRICITE SERVICES Facture N° FA00000182"/>
    <x v="0"/>
    <n v="169.1"/>
  </r>
  <r>
    <s v="VE"/>
    <s v="Ventes"/>
    <d v="2021-03-26T00:00:00"/>
    <x v="11"/>
    <x v="1"/>
    <n v="7085"/>
    <x v="5"/>
    <x v="29"/>
    <s v="708"/>
    <s v="Ports et frais accessoires facturés"/>
    <n v="221"/>
    <s v="FA00000182"/>
    <s v="COLAS ELECTRICITE SERVICES Facture N° FA00000182"/>
    <x v="0"/>
    <n v="108"/>
  </r>
  <r>
    <s v="VE"/>
    <s v="Ventes"/>
    <d v="2021-03-26T00:00:00"/>
    <x v="11"/>
    <x v="1"/>
    <n v="445711"/>
    <x v="0"/>
    <x v="2"/>
    <s v="445"/>
    <s v="TVA collectée 20% Débits"/>
    <n v="221"/>
    <s v="FA00000182"/>
    <s v="COLAS ELECTRICITE SERVICES Facture N° FA00000182"/>
    <x v="0"/>
    <n v="1201.5"/>
  </r>
  <r>
    <s v="VE"/>
    <s v="Ventes"/>
    <d v="2021-03-27T00:00:00"/>
    <x v="11"/>
    <x v="1"/>
    <s v="411TELETEC"/>
    <x v="0"/>
    <x v="12"/>
    <s v="411"/>
    <s v="TELETECH MORTEAU"/>
    <n v="222"/>
    <s v="AV00000018"/>
    <s v="TELETECH MORTEAU Avoir N° AV00000018"/>
    <x v="0"/>
    <n v="190.08"/>
  </r>
  <r>
    <s v="VE"/>
    <s v="Ventes"/>
    <d v="2021-03-27T00:00:00"/>
    <x v="11"/>
    <x v="1"/>
    <n v="70712"/>
    <x v="5"/>
    <x v="29"/>
    <s v="707"/>
    <s v="Ventes d'accessoires TV - France"/>
    <n v="222"/>
    <s v="AV00000018"/>
    <s v="TELETECH MORTEAU Avoir N° AV00000018"/>
    <x v="1112"/>
    <n v="0"/>
  </r>
  <r>
    <s v="VE"/>
    <s v="Ventes"/>
    <d v="2021-03-27T00:00:00"/>
    <x v="11"/>
    <x v="1"/>
    <n v="445711"/>
    <x v="0"/>
    <x v="2"/>
    <s v="445"/>
    <s v="TVA collectée 20% Débits"/>
    <n v="222"/>
    <s v="AV00000018"/>
    <s v="TELETECH MORTEAU Avoir N° AV00000018"/>
    <x v="1113"/>
    <n v="0"/>
  </r>
  <r>
    <s v="VE"/>
    <s v="Ventes"/>
    <d v="2021-03-29T00:00:00"/>
    <x v="11"/>
    <x v="1"/>
    <s v="411CORA081"/>
    <x v="0"/>
    <x v="12"/>
    <s v="411"/>
    <s v="CORA VILLERS SEMEUSE"/>
    <n v="223"/>
    <s v="FA00000183"/>
    <s v="CORA VILLERS SEMEUSE Facture N° FA00000183"/>
    <x v="1114"/>
    <n v="0"/>
  </r>
  <r>
    <s v="VE"/>
    <s v="Ventes"/>
    <d v="2021-03-29T00:00:00"/>
    <x v="11"/>
    <x v="1"/>
    <n v="70713"/>
    <x v="5"/>
    <x v="29"/>
    <s v="707"/>
    <s v="Ventes Home cinéma - France"/>
    <n v="223"/>
    <s v="FA00000183"/>
    <s v="CORA VILLERS SEMEUSE Facture N° FA00000183"/>
    <x v="0"/>
    <n v="16258.19"/>
  </r>
  <r>
    <s v="VE"/>
    <s v="Ventes"/>
    <d v="2021-03-29T00:00:00"/>
    <x v="11"/>
    <x v="1"/>
    <n v="70711"/>
    <x v="5"/>
    <x v="29"/>
    <s v="707"/>
    <s v="Ventes de téléviseurs - France"/>
    <n v="223"/>
    <s v="FA00000183"/>
    <s v="CORA VILLERS SEMEUSE Facture N° FA00000183"/>
    <x v="0"/>
    <n v="2932.77"/>
  </r>
  <r>
    <s v="VE"/>
    <s v="Ventes"/>
    <d v="2021-03-29T00:00:00"/>
    <x v="11"/>
    <x v="1"/>
    <n v="70716"/>
    <x v="5"/>
    <x v="29"/>
    <s v="707"/>
    <s v="Ventes de vidéo projecteurs - France"/>
    <n v="223"/>
    <s v="FA00000183"/>
    <s v="CORA VILLERS SEMEUSE Facture N° FA00000183"/>
    <x v="0"/>
    <n v="667.6"/>
  </r>
  <r>
    <s v="VE"/>
    <s v="Ventes"/>
    <d v="2021-03-29T00:00:00"/>
    <x v="11"/>
    <x v="1"/>
    <n v="445711"/>
    <x v="0"/>
    <x v="2"/>
    <s v="445"/>
    <s v="TVA collectée 20% Débits"/>
    <n v="223"/>
    <s v="FA00000183"/>
    <s v="CORA VILLERS SEMEUSE Facture N° FA00000183"/>
    <x v="0"/>
    <n v="3971.71"/>
  </r>
  <r>
    <s v="VE"/>
    <s v="Ventes"/>
    <d v="2021-03-29T00:00:00"/>
    <x v="11"/>
    <x v="1"/>
    <s v="411AUCHAN"/>
    <x v="0"/>
    <x v="12"/>
    <s v="411"/>
    <s v="AUCHAN CENTRALE D'ACHAT REGION EST"/>
    <n v="224"/>
    <s v="AV00000019"/>
    <s v="AUCHAN CENTRALE D'ACHAT REGION EST Avoir N° AV00000019"/>
    <x v="0"/>
    <n v="257.94"/>
  </r>
  <r>
    <s v="VE"/>
    <s v="Ventes"/>
    <d v="2021-03-29T00:00:00"/>
    <x v="11"/>
    <x v="1"/>
    <n v="70716"/>
    <x v="5"/>
    <x v="29"/>
    <s v="707"/>
    <s v="Ventes de vidéo projecteurs - France"/>
    <n v="224"/>
    <s v="AV00000019"/>
    <s v="AUCHAN CENTRALE D'ACHAT REGION EST Avoir N° AV00000019"/>
    <x v="1115"/>
    <n v="0"/>
  </r>
  <r>
    <s v="VE"/>
    <s v="Ventes"/>
    <d v="2021-03-29T00:00:00"/>
    <x v="11"/>
    <x v="1"/>
    <n v="445711"/>
    <x v="0"/>
    <x v="2"/>
    <s v="445"/>
    <s v="TVA collectée 20% Débits"/>
    <n v="224"/>
    <s v="AV00000019"/>
    <s v="AUCHAN CENTRALE D'ACHAT REGION EST Avoir N° AV00000019"/>
    <x v="1116"/>
    <n v="0"/>
  </r>
  <r>
    <s v="VE"/>
    <s v="Ventes"/>
    <d v="2021-03-30T00:00:00"/>
    <x v="11"/>
    <x v="1"/>
    <s v="411CONRADAUD"/>
    <x v="0"/>
    <x v="12"/>
    <s v="411"/>
    <s v="CONRAD AUDIOVISUEL"/>
    <n v="225"/>
    <s v="FA00000184"/>
    <s v="CONRAD AUDIOVISUEL Facture N° FA00000184"/>
    <x v="592"/>
    <n v="0"/>
  </r>
  <r>
    <s v="VE"/>
    <s v="Ventes"/>
    <d v="2021-03-30T00:00:00"/>
    <x v="11"/>
    <x v="1"/>
    <n v="707"/>
    <x v="5"/>
    <x v="29"/>
    <s v="707"/>
    <s v="Ventes de marchandises"/>
    <n v="225"/>
    <s v="FA00000184"/>
    <s v="CONRAD AUDIOVISUEL Facture N° FA00000184"/>
    <x v="0"/>
    <n v="12325.6"/>
  </r>
  <r>
    <s v="VE"/>
    <s v="Ventes"/>
    <d v="2021-03-30T00:00:00"/>
    <x v="11"/>
    <x v="1"/>
    <n v="70721"/>
    <x v="5"/>
    <x v="29"/>
    <s v="707"/>
    <s v="Ventes de téléviseurs -  UE"/>
    <n v="225"/>
    <s v="FA00000184"/>
    <s v="CONRAD AUDIOVISUEL Facture N° FA00000184"/>
    <x v="0"/>
    <n v="4715.2"/>
  </r>
  <r>
    <s v="VE"/>
    <s v="Ventes"/>
    <d v="2021-03-30T00:00:00"/>
    <x v="11"/>
    <x v="1"/>
    <n v="7085"/>
    <x v="5"/>
    <x v="29"/>
    <s v="708"/>
    <s v="Ports et frais accessoires facturés"/>
    <n v="225"/>
    <s v="FA00000184"/>
    <s v="CONRAD AUDIOVISUEL Facture N° FA00000184"/>
    <x v="0"/>
    <n v="154"/>
  </r>
  <r>
    <s v="VE"/>
    <s v="Ventes"/>
    <d v="2021-03-30T00:00:00"/>
    <x v="11"/>
    <x v="1"/>
    <n v="707"/>
    <x v="5"/>
    <x v="29"/>
    <s v="707"/>
    <s v="Ventes de marchandises"/>
    <n v="226"/>
    <s v="FA00000184"/>
    <s v="REGUL ENREGISTREMENT FA 184 CONRAD AUIO VISUEL"/>
    <x v="1117"/>
    <n v="0"/>
  </r>
  <r>
    <s v="VE"/>
    <s v="Ventes"/>
    <d v="2021-03-30T00:00:00"/>
    <x v="11"/>
    <x v="1"/>
    <n v="70723"/>
    <x v="5"/>
    <x v="29"/>
    <s v="707"/>
    <s v="Ventes Home Cinéma - UE"/>
    <n v="226"/>
    <s v="FA00000184"/>
    <s v="REGUL ENREGISTREMENT FA 184 CONRAD AUIO VISUEL"/>
    <x v="0"/>
    <n v="6196.8"/>
  </r>
  <r>
    <s v="VE"/>
    <s v="Ventes"/>
    <d v="2021-03-30T00:00:00"/>
    <x v="11"/>
    <x v="1"/>
    <n v="70723"/>
    <x v="5"/>
    <x v="29"/>
    <s v="707"/>
    <s v="Ventes Home Cinéma - UE"/>
    <n v="226"/>
    <s v="FA00000184"/>
    <s v="REGUL ENREGISTREMENT FA 184 CONRAD AUIO VISUEL"/>
    <x v="0"/>
    <n v="1832"/>
  </r>
  <r>
    <s v="VE"/>
    <s v="Ventes"/>
    <d v="2021-03-30T00:00:00"/>
    <x v="11"/>
    <x v="1"/>
    <n v="70724"/>
    <x v="5"/>
    <x v="29"/>
    <s v="707"/>
    <s v="Ventes de lecteurs et enregistreurs - UE"/>
    <n v="226"/>
    <s v="FA00000184"/>
    <s v="REGUL ENREGISTREMENT FA 184 CONRAD AUIO VISUEL"/>
    <x v="0"/>
    <n v="4296.8"/>
  </r>
  <r>
    <m/>
    <m/>
    <m/>
    <x v="12"/>
    <x v="2"/>
    <m/>
    <x v="7"/>
    <x v="30"/>
    <m/>
    <m/>
    <m/>
    <m/>
    <m/>
    <x v="1118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eau croisé dynamique2" cacheId="4" applyNumberFormats="0" applyBorderFormats="0" applyFontFormats="0" applyPatternFormats="0" applyAlignmentFormats="0" applyWidthHeightFormats="1" dataCaption="Valeurs" updatedVersion="6" minRefreshableVersion="3" useAutoFormatting="1" itemPrintTitles="1" createdVersion="5" indent="0" outline="1" outlineData="1" multipleFieldFilters="0">
  <location ref="A3:D6" firstHeaderRow="0" firstDataRow="1" firstDataCol="1" rowPageCount="1" colPageCount="1"/>
  <pivotFields count="16">
    <pivotField showAll="0"/>
    <pivotField showAll="0"/>
    <pivotField showAll="0"/>
    <pivotField showAll="0">
      <items count="14">
        <item x="9"/>
        <item x="10"/>
        <item x="11"/>
        <item x="0"/>
        <item x="1"/>
        <item x="2"/>
        <item x="3"/>
        <item x="4"/>
        <item x="5"/>
        <item x="6"/>
        <item x="7"/>
        <item x="8"/>
        <item x="12"/>
        <item t="default"/>
      </items>
    </pivotField>
    <pivotField axis="axisRow" showAll="0">
      <items count="4">
        <item x="0"/>
        <item x="1"/>
        <item h="1" x="2"/>
        <item t="default"/>
      </items>
    </pivotField>
    <pivotField showAll="0"/>
    <pivotField axis="axisPage" multipleItemSelectionAllowed="1" showAll="0">
      <items count="9">
        <item h="1" x="4"/>
        <item h="1" x="2"/>
        <item h="1" x="6"/>
        <item h="1" x="0"/>
        <item h="1" x="3"/>
        <item x="1"/>
        <item x="5"/>
        <item h="1" x="7"/>
        <item t="default"/>
      </items>
    </pivotField>
    <pivotField showAll="0">
      <items count="32">
        <item x="19"/>
        <item x="25"/>
        <item x="28"/>
        <item x="10"/>
        <item x="7"/>
        <item x="3"/>
        <item x="24"/>
        <item x="26"/>
        <item x="0"/>
        <item x="12"/>
        <item x="13"/>
        <item x="15"/>
        <item x="2"/>
        <item x="11"/>
        <item x="4"/>
        <item x="16"/>
        <item x="9"/>
        <item x="17"/>
        <item x="8"/>
        <item x="1"/>
        <item x="6"/>
        <item x="5"/>
        <item x="18"/>
        <item x="21"/>
        <item x="20"/>
        <item x="14"/>
        <item x="23"/>
        <item x="27"/>
        <item x="29"/>
        <item x="22"/>
        <item x="30"/>
        <item t="default"/>
      </items>
    </pivotField>
    <pivotField showAll="0"/>
    <pivotField showAll="0"/>
    <pivotField showAll="0"/>
    <pivotField showAll="0"/>
    <pivotField showAll="0"/>
    <pivotField dataField="1" showAll="0">
      <items count="1120">
        <item x="0"/>
        <item x="900"/>
        <item x="943"/>
        <item x="851"/>
        <item x="839"/>
        <item x="879"/>
        <item x="860"/>
        <item x="761"/>
        <item x="869"/>
        <item x="175"/>
        <item x="295"/>
        <item x="154"/>
        <item x="95"/>
        <item x="203"/>
        <item x="248"/>
        <item x="121"/>
        <item x="226"/>
        <item x="309"/>
        <item x="68"/>
        <item x="274"/>
        <item x="640"/>
        <item x="641"/>
        <item x="666"/>
        <item x="616"/>
        <item x="628"/>
        <item x="643"/>
        <item x="630"/>
        <item x="635"/>
        <item x="655"/>
        <item x="667"/>
        <item x="645"/>
        <item x="638"/>
        <item x="650"/>
        <item x="619"/>
        <item x="622"/>
        <item x="631"/>
        <item x="285"/>
        <item x="652"/>
        <item x="796"/>
        <item x="625"/>
        <item x="658"/>
        <item x="832"/>
        <item x="776"/>
        <item x="402"/>
        <item x="686"/>
        <item x="660"/>
        <item x="756"/>
        <item x="634"/>
        <item x="653"/>
        <item x="656"/>
        <item x="508"/>
        <item x="627"/>
        <item x="377"/>
        <item x="472"/>
        <item x="385"/>
        <item x="361"/>
        <item x="647"/>
        <item x="422"/>
        <item x="636"/>
        <item x="417"/>
        <item x="211"/>
        <item x="489"/>
        <item x="456"/>
        <item x="663"/>
        <item x="551"/>
        <item x="714"/>
        <item x="685"/>
        <item x="615"/>
        <item x="594"/>
        <item x="664"/>
        <item x="617"/>
        <item x="642"/>
        <item x="623"/>
        <item x="654"/>
        <item x="620"/>
        <item x="1000"/>
        <item x="670"/>
        <item x="291"/>
        <item x="637"/>
        <item x="1113"/>
        <item x="618"/>
        <item x="822"/>
        <item x="651"/>
        <item x="795"/>
        <item x="624"/>
        <item x="781"/>
        <item x="657"/>
        <item x="831"/>
        <item x="1066"/>
        <item x="632"/>
        <item x="401"/>
        <item x="1116"/>
        <item x="152"/>
        <item x="661"/>
        <item x="142"/>
        <item x="659"/>
        <item x="201"/>
        <item x="633"/>
        <item x="71"/>
        <item x="252"/>
        <item x="123"/>
        <item x="177"/>
        <item x="66"/>
        <item x="230"/>
        <item x="313"/>
        <item x="336"/>
        <item x="639"/>
        <item x="299"/>
        <item x="158"/>
        <item x="332"/>
        <item x="816"/>
        <item x="207"/>
        <item x="99"/>
        <item x="93"/>
        <item x="119"/>
        <item x="1049"/>
        <item x="977"/>
        <item x="1086"/>
        <item x="507"/>
        <item x="1060"/>
        <item x="927"/>
        <item x="420"/>
        <item x="1064"/>
        <item x="293"/>
        <item x="626"/>
        <item x="376"/>
        <item x="471"/>
        <item x="384"/>
        <item x="224"/>
        <item x="648"/>
        <item x="246"/>
        <item x="360"/>
        <item x="174"/>
        <item x="180"/>
        <item x="294"/>
        <item x="646"/>
        <item x="307"/>
        <item x="421"/>
        <item x="644"/>
        <item x="272"/>
        <item x="197"/>
        <item x="665"/>
        <item x="153"/>
        <item x="1027"/>
        <item x="1018"/>
        <item x="94"/>
        <item x="159"/>
        <item x="926"/>
        <item x="130"/>
        <item x="621"/>
        <item x="416"/>
        <item x="202"/>
        <item x="247"/>
        <item x="759"/>
        <item x="120"/>
        <item x="488"/>
        <item x="629"/>
        <item x="125"/>
        <item x="225"/>
        <item x="70"/>
        <item x="308"/>
        <item x="1082"/>
        <item x="67"/>
        <item x="281"/>
        <item x="455"/>
        <item x="649"/>
        <item x="999"/>
        <item x="250"/>
        <item x="662"/>
        <item x="97"/>
        <item x="550"/>
        <item x="173"/>
        <item x="713"/>
        <item x="156"/>
        <item x="263"/>
        <item x="1044"/>
        <item x="205"/>
        <item x="684"/>
        <item x="1084"/>
        <item x="297"/>
        <item x="334"/>
        <item x="53"/>
        <item x="593"/>
        <item x="89"/>
        <item x="276"/>
        <item x="311"/>
        <item x="273"/>
        <item x="228"/>
        <item x="939"/>
        <item x="108"/>
        <item x="10"/>
        <item x="317"/>
        <item x="365"/>
        <item x="1036"/>
        <item x="290"/>
        <item x="1065"/>
        <item x="326"/>
        <item x="212"/>
        <item x="84"/>
        <item x="1112"/>
        <item x="760"/>
        <item x="117"/>
        <item x="171"/>
        <item x="78"/>
        <item x="144"/>
        <item x="821"/>
        <item x="51"/>
        <item x="933"/>
        <item x="80"/>
        <item x="136"/>
        <item x="997"/>
        <item x="1095"/>
        <item x="1080"/>
        <item x="1032"/>
        <item x="934"/>
        <item x="1115"/>
        <item x="1075"/>
        <item x="151"/>
        <item x="925"/>
        <item x="397"/>
        <item x="200"/>
        <item x="64"/>
        <item x="251"/>
        <item x="122"/>
        <item x="176"/>
        <item x="65"/>
        <item x="229"/>
        <item x="312"/>
        <item x="987"/>
        <item x="335"/>
        <item x="127"/>
        <item x="298"/>
        <item x="157"/>
        <item x="590"/>
        <item x="331"/>
        <item x="924"/>
        <item x="929"/>
        <item x="815"/>
        <item x="206"/>
        <item x="98"/>
        <item x="92"/>
        <item x="118"/>
        <item x="1085"/>
        <item x="57"/>
        <item x="1059"/>
        <item x="419"/>
        <item x="762"/>
        <item x="292"/>
        <item x="809"/>
        <item x="772"/>
        <item x="791"/>
        <item x="803"/>
        <item x="827"/>
        <item x="1016"/>
        <item x="823"/>
        <item x="223"/>
        <item x="783"/>
        <item x="1094"/>
        <item x="245"/>
        <item x="798"/>
        <item x="923"/>
        <item x="767"/>
        <item x="1078"/>
        <item x="976"/>
        <item x="533"/>
        <item x="182"/>
        <item x="982"/>
        <item x="974"/>
        <item x="306"/>
        <item x="1029"/>
        <item x="271"/>
        <item x="76"/>
        <item x="978"/>
        <item x="338"/>
        <item x="928"/>
        <item x="1026"/>
        <item x="964"/>
        <item x="505"/>
        <item x="966"/>
        <item x="387"/>
        <item x="1017"/>
        <item x="55"/>
        <item x="1009"/>
        <item x="994"/>
        <item x="971"/>
        <item x="932"/>
        <item x="587"/>
        <item x="919"/>
        <item x="903"/>
        <item x="758"/>
        <item x="983"/>
        <item x="1050"/>
        <item x="988"/>
        <item x="49"/>
        <item x="124"/>
        <item x="69"/>
        <item x="970"/>
        <item x="1081"/>
        <item x="837"/>
        <item x="324"/>
        <item x="995"/>
        <item x="345"/>
        <item x="249"/>
        <item x="96"/>
        <item x="172"/>
        <item x="155"/>
        <item x="1070"/>
        <item x="47"/>
        <item x="1043"/>
        <item x="82"/>
        <item x="930"/>
        <item x="990"/>
        <item x="204"/>
        <item x="1083"/>
        <item x="775"/>
        <item x="763"/>
        <item x="296"/>
        <item x="333"/>
        <item x="531"/>
        <item x="282"/>
        <item x="52"/>
        <item x="88"/>
        <item x="275"/>
        <item x="216"/>
        <item x="918"/>
        <item x="59"/>
        <item x="526"/>
        <item x="14"/>
        <item x="310"/>
        <item x="811"/>
        <item x="614"/>
        <item x="768"/>
        <item x="790"/>
        <item x="1087"/>
        <item x="914"/>
        <item x="227"/>
        <item x="784"/>
        <item x="893"/>
        <item x="898"/>
        <item x="1093"/>
        <item x="267"/>
        <item x="45"/>
        <item x="146"/>
        <item x="797"/>
        <item x="922"/>
        <item x="530"/>
        <item x="754"/>
        <item x="917"/>
        <item x="825"/>
        <item x="748"/>
        <item x="912"/>
        <item x="740"/>
        <item x="817"/>
        <item x="734"/>
        <item x="1035"/>
        <item x="828"/>
        <item x="567"/>
        <item x="726"/>
        <item x="719"/>
        <item x="325"/>
        <item x="710"/>
        <item x="704"/>
        <item x="802"/>
        <item x="524"/>
        <item x="692"/>
        <item x="61"/>
        <item x="678"/>
        <item x="109"/>
        <item x="671"/>
        <item x="199"/>
        <item x="170"/>
        <item x="165"/>
        <item x="77"/>
        <item x="935"/>
        <item x="62"/>
        <item x="240"/>
        <item x="222"/>
        <item x="946"/>
        <item x="209"/>
        <item x="50"/>
        <item x="931"/>
        <item x="87"/>
        <item x="79"/>
        <item x="239"/>
        <item x="1079"/>
        <item x="1101"/>
        <item x="343"/>
        <item x="528"/>
        <item x="913"/>
        <item x="342"/>
        <item x="287"/>
        <item x="595"/>
        <item x="580"/>
        <item x="1074"/>
        <item x="355"/>
        <item x="542"/>
        <item x="500"/>
        <item x="479"/>
        <item x="466"/>
        <item x="446"/>
        <item x="396"/>
        <item x="434"/>
        <item x="149"/>
        <item x="415"/>
        <item x="268"/>
        <item x="395"/>
        <item x="383"/>
        <item x="366"/>
        <item x="571"/>
        <item x="532"/>
        <item x="63"/>
        <item x="601"/>
        <item x="607"/>
        <item x="126"/>
        <item x="552"/>
        <item x="521"/>
        <item x="566"/>
        <item x="609"/>
        <item x="820"/>
        <item x="991"/>
        <item x="523"/>
        <item x="564"/>
        <item x="603"/>
        <item x="261"/>
        <item x="937"/>
        <item x="801"/>
        <item x="517"/>
        <item x="509"/>
        <item x="561"/>
        <item x="782"/>
        <item x="560"/>
        <item x="56"/>
        <item x="354"/>
        <item x="519"/>
        <item x="559"/>
        <item x="911"/>
        <item x="689"/>
        <item x="558"/>
        <item x="947"/>
        <item x="515"/>
        <item x="613"/>
        <item x="1077"/>
        <item x="909"/>
        <item x="921"/>
        <item x="1063"/>
        <item x="286"/>
        <item x="259"/>
        <item x="936"/>
        <item x="715"/>
        <item x="952"/>
        <item x="920"/>
        <item x="1098"/>
        <item x="843"/>
        <item x="916"/>
        <item x="39"/>
        <item x="75"/>
        <item x="337"/>
        <item x="707"/>
        <item x="318"/>
        <item x="218"/>
        <item x="904"/>
        <item x="534"/>
        <item x="897"/>
        <item x="908"/>
        <item x="554"/>
        <item x="139"/>
        <item x="951"/>
        <item x="597"/>
        <item x="284"/>
        <item x="54"/>
        <item x="431"/>
        <item x="1008"/>
        <item x="556"/>
        <item x="975"/>
        <item x="522"/>
        <item x="608"/>
        <item x="605"/>
        <item x="562"/>
        <item x="599"/>
        <item x="697"/>
        <item x="894"/>
        <item x="602"/>
        <item x="516"/>
        <item x="905"/>
        <item x="363"/>
        <item x="511"/>
        <item x="1014"/>
        <item x="1048"/>
        <item x="513"/>
        <item x="565"/>
        <item x="214"/>
        <item x="48"/>
        <item x="708"/>
        <item x="965"/>
        <item x="37"/>
        <item x="113"/>
        <item x="857"/>
        <item x="570"/>
        <item x="855"/>
        <item x="848"/>
        <item x="512"/>
        <item x="15"/>
        <item x="938"/>
        <item x="543"/>
        <item x="612"/>
        <item x="506"/>
        <item x="867"/>
        <item x="600"/>
        <item x="873"/>
        <item x="1069"/>
        <item x="948"/>
        <item x="716"/>
        <item x="1067"/>
        <item x="700"/>
        <item x="877"/>
        <item x="46"/>
        <item x="81"/>
        <item x="883"/>
        <item x="280"/>
        <item x="886"/>
        <item x="841"/>
        <item x="35"/>
        <item x="862"/>
        <item x="367"/>
        <item x="557"/>
        <item x="525"/>
        <item x="555"/>
        <item x="150"/>
        <item x="188"/>
        <item x="514"/>
        <item x="58"/>
        <item x="340"/>
        <item x="520"/>
        <item x="279"/>
        <item x="604"/>
        <item x="1108"/>
        <item x="137"/>
        <item x="896"/>
        <item x="598"/>
        <item x="518"/>
        <item x="442"/>
        <item x="950"/>
        <item x="907"/>
        <item x="353"/>
        <item x="989"/>
        <item x="940"/>
        <item x="752"/>
        <item x="1100"/>
        <item x="711"/>
        <item x="369"/>
        <item x="29"/>
        <item x="265"/>
        <item x="370"/>
        <item x="277"/>
        <item x="44"/>
        <item x="563"/>
        <item x="194"/>
        <item x="610"/>
        <item x="993"/>
        <item x="195"/>
        <item x="357"/>
        <item x="606"/>
        <item x="437"/>
        <item x="25"/>
        <item x="260"/>
        <item x="568"/>
        <item x="992"/>
        <item x="60"/>
        <item x="301"/>
        <item x="330"/>
        <item x="164"/>
        <item x="255"/>
        <item x="765"/>
        <item x="510"/>
        <item x="391"/>
        <item x="315"/>
        <item x="779"/>
        <item x="596"/>
        <item x="961"/>
        <item x="1005"/>
        <item x="901"/>
        <item x="2"/>
        <item x="1068"/>
        <item x="1062"/>
        <item x="712"/>
        <item x="486"/>
        <item x="208"/>
        <item x="669"/>
        <item x="677"/>
        <item x="691"/>
        <item x="703"/>
        <item x="709"/>
        <item x="192"/>
        <item x="718"/>
        <item x="725"/>
        <item x="733"/>
        <item x="739"/>
        <item x="747"/>
        <item x="86"/>
        <item x="753"/>
        <item x="682"/>
        <item x="553"/>
        <item x="1104"/>
        <item x="145"/>
        <item x="358"/>
        <item x="427"/>
        <item x="875"/>
        <item x="546"/>
        <item x="140"/>
        <item x="979"/>
        <item x="133"/>
        <item x="696"/>
        <item x="830"/>
        <item x="1015"/>
        <item x="1102"/>
        <item x="853"/>
        <item x="323"/>
        <item x="103"/>
        <item x="341"/>
        <item x="786"/>
        <item x="527"/>
        <item x="695"/>
        <item x="702"/>
        <item x="187"/>
        <item x="915"/>
        <item x="452"/>
        <item x="364"/>
        <item x="27"/>
        <item x="382"/>
        <item x="394"/>
        <item x="414"/>
        <item x="1099"/>
        <item x="433"/>
        <item x="328"/>
        <item x="445"/>
        <item x="465"/>
        <item x="611"/>
        <item x="478"/>
        <item x="569"/>
        <item x="447"/>
        <item x="499"/>
        <item x="541"/>
        <item x="116"/>
        <item x="579"/>
        <item x="257"/>
        <item x="680"/>
        <item x="6"/>
        <item x="694"/>
        <item x="1019"/>
        <item x="242"/>
        <item x="871"/>
        <item x="549"/>
        <item x="423"/>
        <item x="672"/>
        <item x="1045"/>
        <item x="198"/>
        <item x="865"/>
        <item x="788"/>
        <item x="1031"/>
        <item x="372"/>
        <item x="967"/>
        <item x="356"/>
        <item x="778"/>
        <item x="891"/>
        <item x="1025"/>
        <item x="244"/>
        <item x="770"/>
        <item x="231"/>
        <item x="143"/>
        <item x="969"/>
        <item x="12"/>
        <item x="11"/>
        <item x="693"/>
        <item x="944"/>
        <item x="183"/>
        <item x="888"/>
        <item x="705"/>
        <item x="968"/>
        <item x="793"/>
        <item x="800"/>
        <item x="773"/>
        <item x="741"/>
        <item x="910"/>
        <item x="807"/>
        <item x="706"/>
        <item x="476"/>
        <item x="167"/>
        <item x="846"/>
        <item x="221"/>
        <item x="819"/>
        <item x="813"/>
        <item x="953"/>
        <item x="85"/>
        <item x="374"/>
        <item x="322"/>
        <item x="233"/>
        <item x="729"/>
        <item x="368"/>
        <item x="881"/>
        <item x="731"/>
        <item x="814"/>
        <item x="270"/>
        <item x="808"/>
        <item x="432"/>
        <item x="320"/>
        <item x="1111"/>
        <item x="687"/>
        <item x="8"/>
        <item x="131"/>
        <item x="581"/>
        <item x="179"/>
        <item x="128"/>
        <item x="1030"/>
        <item x="135"/>
        <item x="19"/>
        <item x="33"/>
        <item x="673"/>
        <item x="373"/>
        <item x="191"/>
        <item x="185"/>
        <item x="148"/>
        <item x="722"/>
        <item x="23"/>
        <item x="17"/>
        <item x="435"/>
        <item x="134"/>
        <item x="9"/>
        <item x="74"/>
        <item x="1038"/>
        <item x="1110"/>
        <item x="160"/>
        <item x="842"/>
        <item x="1088"/>
        <item x="101"/>
        <item x="780"/>
        <item x="254"/>
        <item x="460"/>
        <item x="717"/>
        <item x="189"/>
        <item x="1033"/>
        <item x="1037"/>
        <item x="450"/>
        <item x="115"/>
        <item x="980"/>
        <item x="106"/>
        <item x="38"/>
        <item x="241"/>
        <item x="461"/>
        <item x="316"/>
        <item x="238"/>
        <item x="462"/>
        <item x="1055"/>
        <item x="724"/>
        <item x="110"/>
        <item x="1052"/>
        <item x="468"/>
        <item x="794"/>
        <item x="104"/>
        <item x="283"/>
        <item x="984"/>
        <item x="352"/>
        <item x="1097"/>
        <item x="234"/>
        <item x="963"/>
        <item x="1047"/>
        <item x="1013"/>
        <item x="576"/>
        <item x="732"/>
        <item x="477"/>
        <item x="746"/>
        <item x="895"/>
        <item x="418"/>
        <item x="1006"/>
        <item x="856"/>
        <item x="720"/>
        <item x="906"/>
        <item x="854"/>
        <item x="1028"/>
        <item x="847"/>
        <item x="278"/>
        <item x="16"/>
        <item x="949"/>
        <item x="138"/>
        <item x="1040"/>
        <item x="213"/>
        <item x="751"/>
        <item x="141"/>
        <item x="764"/>
        <item x="866"/>
        <item x="1117"/>
        <item x="872"/>
        <item x="217"/>
        <item x="1021"/>
        <item x="36"/>
        <item x="876"/>
        <item x="193"/>
        <item x="220"/>
        <item x="169"/>
        <item x="728"/>
        <item x="885"/>
        <item x="941"/>
        <item x="303"/>
        <item x="882"/>
        <item x="679"/>
        <item x="1024"/>
        <item x="1007"/>
        <item x="494"/>
        <item x="985"/>
        <item x="34"/>
        <item x="7"/>
        <item x="675"/>
        <item x="359"/>
        <item x="1056"/>
        <item x="72"/>
        <item x="829"/>
        <item x="835"/>
        <item x="998"/>
        <item x="237"/>
        <item x="339"/>
        <item x="1105"/>
        <item x="1001"/>
        <item x="114"/>
        <item x="789"/>
        <item x="481"/>
        <item x="578"/>
        <item x="408"/>
        <item x="1103"/>
        <item x="737"/>
        <item x="743"/>
        <item x="1004"/>
        <item x="810"/>
        <item x="264"/>
        <item x="28"/>
        <item x="400"/>
        <item x="470"/>
        <item x="1042"/>
        <item x="386"/>
        <item x="449"/>
        <item x="859"/>
        <item x="161"/>
        <item x="1010"/>
        <item x="585"/>
        <item x="258"/>
        <item x="955"/>
        <item x="1046"/>
        <item x="112"/>
        <item x="592"/>
        <item x="787"/>
        <item x="750"/>
        <item x="429"/>
        <item x="777"/>
        <item x="483"/>
        <item x="1034"/>
        <item x="548"/>
        <item x="986"/>
        <item x="503"/>
        <item x="1109"/>
        <item x="769"/>
        <item x="973"/>
        <item x="91"/>
        <item x="428"/>
        <item x="219"/>
        <item x="42"/>
        <item x="771"/>
        <item x="826"/>
        <item x="792"/>
        <item x="24"/>
        <item x="321"/>
        <item x="43"/>
        <item x="799"/>
        <item x="469"/>
        <item x="236"/>
        <item x="806"/>
        <item x="300"/>
        <item x="573"/>
        <item x="350"/>
        <item x="785"/>
        <item x="818"/>
        <item x="329"/>
        <item x="584"/>
        <item x="972"/>
        <item x="766"/>
        <item x="1051"/>
        <item x="484"/>
        <item x="426"/>
        <item x="1003"/>
        <item x="812"/>
        <item x="805"/>
        <item x="314"/>
        <item x="1002"/>
        <item x="1012"/>
        <item x="31"/>
        <item x="545"/>
        <item x="1020"/>
        <item x="960"/>
        <item x="583"/>
        <item x="838"/>
        <item x="1"/>
        <item x="464"/>
        <item x="701"/>
        <item x="1106"/>
        <item x="745"/>
        <item x="235"/>
        <item x="362"/>
        <item x="858"/>
        <item x="256"/>
        <item x="305"/>
        <item x="438"/>
        <item x="413"/>
        <item x="1107"/>
        <item x="736"/>
        <item x="1114"/>
        <item x="243"/>
        <item x="451"/>
        <item x="132"/>
        <item x="699"/>
        <item x="755"/>
        <item x="1053"/>
        <item x="735"/>
        <item x="487"/>
        <item x="834"/>
        <item x="196"/>
        <item x="73"/>
        <item x="467"/>
        <item x="529"/>
        <item x="102"/>
        <item x="962"/>
        <item x="730"/>
        <item x="186"/>
        <item x="1054"/>
        <item x="501"/>
        <item x="840"/>
        <item x="26"/>
        <item x="327"/>
        <item x="1011"/>
        <item x="399"/>
        <item x="1023"/>
        <item x="5"/>
        <item x="1041"/>
        <item x="1058"/>
        <item x="269"/>
        <item x="430"/>
        <item x="411"/>
        <item x="444"/>
        <item x="190"/>
        <item x="129"/>
        <item x="18"/>
        <item x="405"/>
        <item x="1072"/>
        <item x="742"/>
        <item x="107"/>
        <item x="181"/>
        <item x="410"/>
        <item x="536"/>
        <item x="412"/>
        <item x="674"/>
        <item x="804"/>
        <item x="403"/>
        <item x="577"/>
        <item x="409"/>
        <item x="723"/>
        <item x="392"/>
        <item x="163"/>
        <item x="744"/>
        <item x="380"/>
        <item x="981"/>
        <item x="378"/>
        <item x="448"/>
        <item x="21"/>
        <item x="498"/>
        <item x="83"/>
        <item x="1039"/>
        <item x="591"/>
        <item x="440"/>
        <item x="424"/>
        <item x="538"/>
        <item x="453"/>
        <item x="850"/>
        <item x="454"/>
        <item x="389"/>
        <item x="845"/>
        <item x="738"/>
        <item x="889"/>
        <item x="289"/>
        <item x="381"/>
        <item x="490"/>
        <item x="698"/>
        <item x="319"/>
        <item x="852"/>
        <item x="690"/>
        <item x="727"/>
        <item x="178"/>
        <item x="473"/>
        <item x="32"/>
        <item x="491"/>
        <item x="942"/>
        <item x="184"/>
        <item x="398"/>
        <item x="572"/>
        <item x="861"/>
        <item x="22"/>
        <item x="870"/>
        <item x="495"/>
        <item x="1022"/>
        <item x="535"/>
        <item x="425"/>
        <item x="945"/>
        <item x="4"/>
        <item x="688"/>
        <item x="441"/>
        <item x="892"/>
        <item x="439"/>
        <item x="874"/>
        <item x="844"/>
        <item x="902"/>
        <item x="393"/>
        <item x="1057"/>
        <item x="100"/>
        <item x="958"/>
        <item x="253"/>
        <item x="1096"/>
        <item x="41"/>
        <item x="436"/>
        <item x="1061"/>
        <item x="1073"/>
        <item x="996"/>
        <item x="575"/>
        <item x="878"/>
        <item x="676"/>
        <item x="105"/>
        <item x="40"/>
        <item x="868"/>
        <item x="863"/>
        <item x="721"/>
        <item x="884"/>
        <item x="459"/>
        <item x="544"/>
        <item x="956"/>
        <item x="1090"/>
        <item x="166"/>
        <item x="406"/>
        <item x="147"/>
        <item x="774"/>
        <item x="849"/>
        <item x="864"/>
        <item x="1091"/>
        <item x="547"/>
        <item x="496"/>
        <item x="347"/>
        <item x="824"/>
        <item x="13"/>
        <item x="1076"/>
        <item x="1092"/>
        <item x="497"/>
        <item x="492"/>
        <item x="890"/>
        <item x="681"/>
        <item x="537"/>
        <item x="480"/>
        <item x="210"/>
        <item x="379"/>
        <item x="539"/>
        <item x="899"/>
        <item x="574"/>
        <item x="504"/>
        <item x="880"/>
        <item x="215"/>
        <item x="475"/>
        <item x="443"/>
        <item x="1071"/>
        <item x="168"/>
        <item x="463"/>
        <item x="540"/>
        <item x="302"/>
        <item x="588"/>
        <item x="833"/>
        <item x="371"/>
        <item x="457"/>
        <item x="482"/>
        <item x="111"/>
        <item x="407"/>
        <item x="589"/>
        <item x="887"/>
        <item x="582"/>
        <item x="388"/>
        <item x="262"/>
        <item x="1089"/>
        <item x="683"/>
        <item x="90"/>
        <item x="232"/>
        <item x="458"/>
        <item x="749"/>
        <item x="485"/>
        <item x="390"/>
        <item x="30"/>
        <item x="304"/>
        <item x="351"/>
        <item x="586"/>
        <item x="266"/>
        <item x="162"/>
        <item x="474"/>
        <item x="404"/>
        <item x="375"/>
        <item x="20"/>
        <item x="502"/>
        <item x="288"/>
        <item x="493"/>
        <item x="959"/>
        <item x="954"/>
        <item x="3"/>
        <item x="349"/>
        <item x="346"/>
        <item x="836"/>
        <item x="757"/>
        <item x="957"/>
        <item x="348"/>
        <item x="668"/>
        <item x="344"/>
        <item x="1118"/>
        <item t="default"/>
      </items>
    </pivotField>
    <pivotField dataField="1" showAll="0"/>
    <pivotField dataField="1" dragToRow="0" dragToCol="0" dragToPage="0" showAll="0" defaultSubtotal="0"/>
  </pivotFields>
  <rowFields count="1">
    <field x="4"/>
  </rowFields>
  <rowItems count="3">
    <i>
      <x/>
    </i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6" hier="-1"/>
  </pageFields>
  <dataFields count="3">
    <dataField name="Totaux débits" fld="13" baseField="4" baseItem="1" numFmtId="4"/>
    <dataField name="Totaux crédits" fld="14" baseField="4" baseItem="1" numFmtId="4"/>
    <dataField name="Résultats" fld="15" baseField="0" baseItem="0" numFmtId="4"/>
  </dataFields>
  <formats count="2">
    <format dxfId="17">
      <pivotArea collapsedLevelsAreSubtotals="1" fieldPosition="0">
        <references count="2">
          <reference field="4294967294" count="1" selected="0">
            <x v="0"/>
          </reference>
          <reference field="4" count="1">
            <x v="0"/>
          </reference>
        </references>
      </pivotArea>
    </format>
    <format dxfId="16">
      <pivotArea collapsedLevelsAreSubtotals="1" fieldPosition="0">
        <references count="2">
          <reference field="4294967294" count="1" selected="0">
            <x v="1"/>
          </reference>
          <reference field="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759BD0-372B-4D23-A206-63FA3ED30907}" name="Tableau croisé dynamique2" cacheId="4" applyNumberFormats="0" applyBorderFormats="0" applyFontFormats="0" applyPatternFormats="0" applyAlignmentFormats="0" applyWidthHeightFormats="1" dataCaption="Valeurs" updatedVersion="6" minRefreshableVersion="3" useAutoFormatting="1" itemPrintTitles="1" createdVersion="5" indent="0" outline="1" outlineData="1" multipleFieldFilters="0">
  <location ref="A4:D14" firstHeaderRow="0" firstDataRow="1" firstDataCol="1" rowPageCount="2" colPageCount="1"/>
  <pivotFields count="16">
    <pivotField showAll="0"/>
    <pivotField showAll="0"/>
    <pivotField showAll="0"/>
    <pivotField showAll="0">
      <items count="14">
        <item x="9"/>
        <item x="10"/>
        <item x="11"/>
        <item x="0"/>
        <item x="1"/>
        <item x="2"/>
        <item x="3"/>
        <item x="4"/>
        <item x="5"/>
        <item x="6"/>
        <item x="7"/>
        <item x="8"/>
        <item x="12"/>
        <item t="default"/>
      </items>
    </pivotField>
    <pivotField axis="axisPage" multipleItemSelectionAllowed="1" showAll="0">
      <items count="4">
        <item x="0"/>
        <item h="1" x="1"/>
        <item h="1" x="2"/>
        <item t="default"/>
      </items>
    </pivotField>
    <pivotField showAll="0"/>
    <pivotField axis="axisPage" multipleItemSelectionAllowed="1" showAll="0">
      <items count="9">
        <item h="1" x="4"/>
        <item h="1" x="2"/>
        <item h="1" x="6"/>
        <item h="1" x="0"/>
        <item h="1" x="3"/>
        <item x="1"/>
        <item x="5"/>
        <item h="1" x="7"/>
        <item t="default"/>
      </items>
    </pivotField>
    <pivotField axis="axisRow" showAll="0">
      <items count="32">
        <item x="19"/>
        <item x="25"/>
        <item x="28"/>
        <item x="10"/>
        <item x="7"/>
        <item x="3"/>
        <item x="24"/>
        <item x="26"/>
        <item x="0"/>
        <item x="12"/>
        <item x="13"/>
        <item x="15"/>
        <item x="2"/>
        <item x="11"/>
        <item x="4"/>
        <item x="16"/>
        <item x="9"/>
        <item x="17"/>
        <item x="8"/>
        <item x="1"/>
        <item x="6"/>
        <item x="5"/>
        <item x="18"/>
        <item x="21"/>
        <item x="20"/>
        <item x="14"/>
        <item x="23"/>
        <item x="27"/>
        <item x="29"/>
        <item x="22"/>
        <item x="30"/>
        <item t="default"/>
      </items>
    </pivotField>
    <pivotField showAll="0"/>
    <pivotField showAll="0"/>
    <pivotField showAll="0"/>
    <pivotField showAll="0"/>
    <pivotField showAll="0"/>
    <pivotField dataField="1" showAll="0">
      <items count="1120">
        <item x="0"/>
        <item x="900"/>
        <item x="943"/>
        <item x="851"/>
        <item x="839"/>
        <item x="879"/>
        <item x="860"/>
        <item x="761"/>
        <item x="869"/>
        <item x="175"/>
        <item x="295"/>
        <item x="154"/>
        <item x="95"/>
        <item x="203"/>
        <item x="248"/>
        <item x="121"/>
        <item x="226"/>
        <item x="309"/>
        <item x="68"/>
        <item x="274"/>
        <item x="640"/>
        <item x="641"/>
        <item x="666"/>
        <item x="616"/>
        <item x="628"/>
        <item x="643"/>
        <item x="630"/>
        <item x="635"/>
        <item x="655"/>
        <item x="667"/>
        <item x="645"/>
        <item x="638"/>
        <item x="650"/>
        <item x="619"/>
        <item x="622"/>
        <item x="631"/>
        <item x="285"/>
        <item x="652"/>
        <item x="796"/>
        <item x="625"/>
        <item x="658"/>
        <item x="832"/>
        <item x="776"/>
        <item x="402"/>
        <item x="686"/>
        <item x="660"/>
        <item x="756"/>
        <item x="634"/>
        <item x="653"/>
        <item x="656"/>
        <item x="508"/>
        <item x="627"/>
        <item x="377"/>
        <item x="472"/>
        <item x="385"/>
        <item x="361"/>
        <item x="647"/>
        <item x="422"/>
        <item x="636"/>
        <item x="417"/>
        <item x="211"/>
        <item x="489"/>
        <item x="456"/>
        <item x="663"/>
        <item x="551"/>
        <item x="714"/>
        <item x="685"/>
        <item x="615"/>
        <item x="594"/>
        <item x="664"/>
        <item x="617"/>
        <item x="642"/>
        <item x="623"/>
        <item x="654"/>
        <item x="620"/>
        <item x="1000"/>
        <item x="670"/>
        <item x="291"/>
        <item x="637"/>
        <item x="1113"/>
        <item x="618"/>
        <item x="822"/>
        <item x="651"/>
        <item x="795"/>
        <item x="624"/>
        <item x="781"/>
        <item x="657"/>
        <item x="831"/>
        <item x="1066"/>
        <item x="632"/>
        <item x="401"/>
        <item x="1116"/>
        <item x="152"/>
        <item x="661"/>
        <item x="142"/>
        <item x="659"/>
        <item x="201"/>
        <item x="633"/>
        <item x="71"/>
        <item x="252"/>
        <item x="123"/>
        <item x="177"/>
        <item x="66"/>
        <item x="230"/>
        <item x="313"/>
        <item x="336"/>
        <item x="639"/>
        <item x="299"/>
        <item x="158"/>
        <item x="332"/>
        <item x="816"/>
        <item x="207"/>
        <item x="99"/>
        <item x="93"/>
        <item x="119"/>
        <item x="1049"/>
        <item x="977"/>
        <item x="1086"/>
        <item x="507"/>
        <item x="1060"/>
        <item x="927"/>
        <item x="420"/>
        <item x="1064"/>
        <item x="293"/>
        <item x="626"/>
        <item x="376"/>
        <item x="471"/>
        <item x="384"/>
        <item x="224"/>
        <item x="648"/>
        <item x="246"/>
        <item x="360"/>
        <item x="174"/>
        <item x="180"/>
        <item x="294"/>
        <item x="646"/>
        <item x="307"/>
        <item x="421"/>
        <item x="644"/>
        <item x="272"/>
        <item x="197"/>
        <item x="665"/>
        <item x="153"/>
        <item x="1027"/>
        <item x="1018"/>
        <item x="94"/>
        <item x="159"/>
        <item x="926"/>
        <item x="130"/>
        <item x="621"/>
        <item x="416"/>
        <item x="202"/>
        <item x="247"/>
        <item x="759"/>
        <item x="120"/>
        <item x="488"/>
        <item x="629"/>
        <item x="125"/>
        <item x="225"/>
        <item x="70"/>
        <item x="308"/>
        <item x="1082"/>
        <item x="67"/>
        <item x="281"/>
        <item x="455"/>
        <item x="649"/>
        <item x="999"/>
        <item x="250"/>
        <item x="662"/>
        <item x="97"/>
        <item x="550"/>
        <item x="173"/>
        <item x="713"/>
        <item x="156"/>
        <item x="263"/>
        <item x="1044"/>
        <item x="205"/>
        <item x="684"/>
        <item x="1084"/>
        <item x="297"/>
        <item x="334"/>
        <item x="53"/>
        <item x="593"/>
        <item x="89"/>
        <item x="276"/>
        <item x="311"/>
        <item x="273"/>
        <item x="228"/>
        <item x="939"/>
        <item x="108"/>
        <item x="10"/>
        <item x="317"/>
        <item x="365"/>
        <item x="1036"/>
        <item x="290"/>
        <item x="1065"/>
        <item x="326"/>
        <item x="212"/>
        <item x="84"/>
        <item x="1112"/>
        <item x="760"/>
        <item x="117"/>
        <item x="171"/>
        <item x="78"/>
        <item x="144"/>
        <item x="821"/>
        <item x="51"/>
        <item x="933"/>
        <item x="80"/>
        <item x="136"/>
        <item x="997"/>
        <item x="1095"/>
        <item x="1080"/>
        <item x="1032"/>
        <item x="934"/>
        <item x="1115"/>
        <item x="1075"/>
        <item x="151"/>
        <item x="925"/>
        <item x="397"/>
        <item x="200"/>
        <item x="64"/>
        <item x="251"/>
        <item x="122"/>
        <item x="176"/>
        <item x="65"/>
        <item x="229"/>
        <item x="312"/>
        <item x="987"/>
        <item x="335"/>
        <item x="127"/>
        <item x="298"/>
        <item x="157"/>
        <item x="590"/>
        <item x="331"/>
        <item x="924"/>
        <item x="929"/>
        <item x="815"/>
        <item x="206"/>
        <item x="98"/>
        <item x="92"/>
        <item x="118"/>
        <item x="1085"/>
        <item x="57"/>
        <item x="1059"/>
        <item x="419"/>
        <item x="762"/>
        <item x="292"/>
        <item x="809"/>
        <item x="772"/>
        <item x="791"/>
        <item x="803"/>
        <item x="827"/>
        <item x="1016"/>
        <item x="823"/>
        <item x="223"/>
        <item x="783"/>
        <item x="1094"/>
        <item x="245"/>
        <item x="798"/>
        <item x="923"/>
        <item x="767"/>
        <item x="1078"/>
        <item x="976"/>
        <item x="533"/>
        <item x="182"/>
        <item x="982"/>
        <item x="974"/>
        <item x="306"/>
        <item x="1029"/>
        <item x="271"/>
        <item x="76"/>
        <item x="978"/>
        <item x="338"/>
        <item x="928"/>
        <item x="1026"/>
        <item x="964"/>
        <item x="505"/>
        <item x="966"/>
        <item x="387"/>
        <item x="1017"/>
        <item x="55"/>
        <item x="1009"/>
        <item x="994"/>
        <item x="971"/>
        <item x="932"/>
        <item x="587"/>
        <item x="919"/>
        <item x="903"/>
        <item x="758"/>
        <item x="983"/>
        <item x="1050"/>
        <item x="988"/>
        <item x="49"/>
        <item x="124"/>
        <item x="69"/>
        <item x="970"/>
        <item x="1081"/>
        <item x="837"/>
        <item x="324"/>
        <item x="995"/>
        <item x="345"/>
        <item x="249"/>
        <item x="96"/>
        <item x="172"/>
        <item x="155"/>
        <item x="1070"/>
        <item x="47"/>
        <item x="1043"/>
        <item x="82"/>
        <item x="930"/>
        <item x="990"/>
        <item x="204"/>
        <item x="1083"/>
        <item x="775"/>
        <item x="763"/>
        <item x="296"/>
        <item x="333"/>
        <item x="531"/>
        <item x="282"/>
        <item x="52"/>
        <item x="88"/>
        <item x="275"/>
        <item x="216"/>
        <item x="918"/>
        <item x="59"/>
        <item x="526"/>
        <item x="14"/>
        <item x="310"/>
        <item x="811"/>
        <item x="614"/>
        <item x="768"/>
        <item x="790"/>
        <item x="1087"/>
        <item x="914"/>
        <item x="227"/>
        <item x="784"/>
        <item x="893"/>
        <item x="898"/>
        <item x="1093"/>
        <item x="267"/>
        <item x="45"/>
        <item x="146"/>
        <item x="797"/>
        <item x="922"/>
        <item x="530"/>
        <item x="754"/>
        <item x="917"/>
        <item x="825"/>
        <item x="748"/>
        <item x="912"/>
        <item x="740"/>
        <item x="817"/>
        <item x="734"/>
        <item x="1035"/>
        <item x="828"/>
        <item x="567"/>
        <item x="726"/>
        <item x="719"/>
        <item x="325"/>
        <item x="710"/>
        <item x="704"/>
        <item x="802"/>
        <item x="524"/>
        <item x="692"/>
        <item x="61"/>
        <item x="678"/>
        <item x="109"/>
        <item x="671"/>
        <item x="199"/>
        <item x="170"/>
        <item x="165"/>
        <item x="77"/>
        <item x="935"/>
        <item x="62"/>
        <item x="240"/>
        <item x="222"/>
        <item x="946"/>
        <item x="209"/>
        <item x="50"/>
        <item x="931"/>
        <item x="87"/>
        <item x="79"/>
        <item x="239"/>
        <item x="1079"/>
        <item x="1101"/>
        <item x="343"/>
        <item x="528"/>
        <item x="913"/>
        <item x="342"/>
        <item x="287"/>
        <item x="595"/>
        <item x="580"/>
        <item x="1074"/>
        <item x="355"/>
        <item x="542"/>
        <item x="500"/>
        <item x="479"/>
        <item x="466"/>
        <item x="446"/>
        <item x="396"/>
        <item x="434"/>
        <item x="149"/>
        <item x="415"/>
        <item x="268"/>
        <item x="395"/>
        <item x="383"/>
        <item x="366"/>
        <item x="571"/>
        <item x="532"/>
        <item x="63"/>
        <item x="601"/>
        <item x="607"/>
        <item x="126"/>
        <item x="552"/>
        <item x="521"/>
        <item x="566"/>
        <item x="609"/>
        <item x="820"/>
        <item x="991"/>
        <item x="523"/>
        <item x="564"/>
        <item x="603"/>
        <item x="261"/>
        <item x="937"/>
        <item x="801"/>
        <item x="517"/>
        <item x="509"/>
        <item x="561"/>
        <item x="782"/>
        <item x="560"/>
        <item x="56"/>
        <item x="354"/>
        <item x="519"/>
        <item x="559"/>
        <item x="911"/>
        <item x="689"/>
        <item x="558"/>
        <item x="947"/>
        <item x="515"/>
        <item x="613"/>
        <item x="1077"/>
        <item x="909"/>
        <item x="921"/>
        <item x="1063"/>
        <item x="286"/>
        <item x="259"/>
        <item x="936"/>
        <item x="715"/>
        <item x="952"/>
        <item x="920"/>
        <item x="1098"/>
        <item x="843"/>
        <item x="916"/>
        <item x="39"/>
        <item x="75"/>
        <item x="337"/>
        <item x="707"/>
        <item x="318"/>
        <item x="218"/>
        <item x="904"/>
        <item x="534"/>
        <item x="897"/>
        <item x="908"/>
        <item x="554"/>
        <item x="139"/>
        <item x="951"/>
        <item x="597"/>
        <item x="284"/>
        <item x="54"/>
        <item x="431"/>
        <item x="1008"/>
        <item x="556"/>
        <item x="975"/>
        <item x="522"/>
        <item x="608"/>
        <item x="605"/>
        <item x="562"/>
        <item x="599"/>
        <item x="697"/>
        <item x="894"/>
        <item x="602"/>
        <item x="516"/>
        <item x="905"/>
        <item x="363"/>
        <item x="511"/>
        <item x="1014"/>
        <item x="1048"/>
        <item x="513"/>
        <item x="565"/>
        <item x="214"/>
        <item x="48"/>
        <item x="708"/>
        <item x="965"/>
        <item x="37"/>
        <item x="113"/>
        <item x="857"/>
        <item x="570"/>
        <item x="855"/>
        <item x="848"/>
        <item x="512"/>
        <item x="15"/>
        <item x="938"/>
        <item x="543"/>
        <item x="612"/>
        <item x="506"/>
        <item x="867"/>
        <item x="600"/>
        <item x="873"/>
        <item x="1069"/>
        <item x="948"/>
        <item x="716"/>
        <item x="1067"/>
        <item x="700"/>
        <item x="877"/>
        <item x="46"/>
        <item x="81"/>
        <item x="883"/>
        <item x="280"/>
        <item x="886"/>
        <item x="841"/>
        <item x="35"/>
        <item x="862"/>
        <item x="367"/>
        <item x="557"/>
        <item x="525"/>
        <item x="555"/>
        <item x="150"/>
        <item x="188"/>
        <item x="514"/>
        <item x="58"/>
        <item x="340"/>
        <item x="520"/>
        <item x="279"/>
        <item x="604"/>
        <item x="1108"/>
        <item x="137"/>
        <item x="896"/>
        <item x="598"/>
        <item x="518"/>
        <item x="442"/>
        <item x="950"/>
        <item x="907"/>
        <item x="353"/>
        <item x="989"/>
        <item x="940"/>
        <item x="752"/>
        <item x="1100"/>
        <item x="711"/>
        <item x="369"/>
        <item x="29"/>
        <item x="265"/>
        <item x="370"/>
        <item x="277"/>
        <item x="44"/>
        <item x="563"/>
        <item x="194"/>
        <item x="610"/>
        <item x="993"/>
        <item x="195"/>
        <item x="357"/>
        <item x="606"/>
        <item x="437"/>
        <item x="25"/>
        <item x="260"/>
        <item x="568"/>
        <item x="992"/>
        <item x="60"/>
        <item x="301"/>
        <item x="330"/>
        <item x="164"/>
        <item x="255"/>
        <item x="765"/>
        <item x="510"/>
        <item x="391"/>
        <item x="315"/>
        <item x="779"/>
        <item x="596"/>
        <item x="961"/>
        <item x="1005"/>
        <item x="901"/>
        <item x="2"/>
        <item x="1068"/>
        <item x="1062"/>
        <item x="712"/>
        <item x="486"/>
        <item x="208"/>
        <item x="669"/>
        <item x="677"/>
        <item x="691"/>
        <item x="703"/>
        <item x="709"/>
        <item x="192"/>
        <item x="718"/>
        <item x="725"/>
        <item x="733"/>
        <item x="739"/>
        <item x="747"/>
        <item x="86"/>
        <item x="753"/>
        <item x="682"/>
        <item x="553"/>
        <item x="1104"/>
        <item x="145"/>
        <item x="358"/>
        <item x="427"/>
        <item x="875"/>
        <item x="546"/>
        <item x="140"/>
        <item x="979"/>
        <item x="133"/>
        <item x="696"/>
        <item x="830"/>
        <item x="1015"/>
        <item x="1102"/>
        <item x="853"/>
        <item x="323"/>
        <item x="103"/>
        <item x="341"/>
        <item x="786"/>
        <item x="527"/>
        <item x="695"/>
        <item x="702"/>
        <item x="187"/>
        <item x="915"/>
        <item x="452"/>
        <item x="364"/>
        <item x="27"/>
        <item x="382"/>
        <item x="394"/>
        <item x="414"/>
        <item x="1099"/>
        <item x="433"/>
        <item x="328"/>
        <item x="445"/>
        <item x="465"/>
        <item x="611"/>
        <item x="478"/>
        <item x="569"/>
        <item x="447"/>
        <item x="499"/>
        <item x="541"/>
        <item x="116"/>
        <item x="579"/>
        <item x="257"/>
        <item x="680"/>
        <item x="6"/>
        <item x="694"/>
        <item x="1019"/>
        <item x="242"/>
        <item x="871"/>
        <item x="549"/>
        <item x="423"/>
        <item x="672"/>
        <item x="1045"/>
        <item x="198"/>
        <item x="865"/>
        <item x="788"/>
        <item x="1031"/>
        <item x="372"/>
        <item x="967"/>
        <item x="356"/>
        <item x="778"/>
        <item x="891"/>
        <item x="1025"/>
        <item x="244"/>
        <item x="770"/>
        <item x="231"/>
        <item x="143"/>
        <item x="969"/>
        <item x="12"/>
        <item x="11"/>
        <item x="693"/>
        <item x="944"/>
        <item x="183"/>
        <item x="888"/>
        <item x="705"/>
        <item x="968"/>
        <item x="793"/>
        <item x="800"/>
        <item x="773"/>
        <item x="741"/>
        <item x="910"/>
        <item x="807"/>
        <item x="706"/>
        <item x="476"/>
        <item x="167"/>
        <item x="846"/>
        <item x="221"/>
        <item x="819"/>
        <item x="813"/>
        <item x="953"/>
        <item x="85"/>
        <item x="374"/>
        <item x="322"/>
        <item x="233"/>
        <item x="729"/>
        <item x="368"/>
        <item x="881"/>
        <item x="731"/>
        <item x="814"/>
        <item x="270"/>
        <item x="808"/>
        <item x="432"/>
        <item x="320"/>
        <item x="1111"/>
        <item x="687"/>
        <item x="8"/>
        <item x="131"/>
        <item x="581"/>
        <item x="179"/>
        <item x="128"/>
        <item x="1030"/>
        <item x="135"/>
        <item x="19"/>
        <item x="33"/>
        <item x="673"/>
        <item x="373"/>
        <item x="191"/>
        <item x="185"/>
        <item x="148"/>
        <item x="722"/>
        <item x="23"/>
        <item x="17"/>
        <item x="435"/>
        <item x="134"/>
        <item x="9"/>
        <item x="74"/>
        <item x="1038"/>
        <item x="1110"/>
        <item x="160"/>
        <item x="842"/>
        <item x="1088"/>
        <item x="101"/>
        <item x="780"/>
        <item x="254"/>
        <item x="460"/>
        <item x="717"/>
        <item x="189"/>
        <item x="1033"/>
        <item x="1037"/>
        <item x="450"/>
        <item x="115"/>
        <item x="980"/>
        <item x="106"/>
        <item x="38"/>
        <item x="241"/>
        <item x="461"/>
        <item x="316"/>
        <item x="238"/>
        <item x="462"/>
        <item x="1055"/>
        <item x="724"/>
        <item x="110"/>
        <item x="1052"/>
        <item x="468"/>
        <item x="794"/>
        <item x="104"/>
        <item x="283"/>
        <item x="984"/>
        <item x="352"/>
        <item x="1097"/>
        <item x="234"/>
        <item x="963"/>
        <item x="1047"/>
        <item x="1013"/>
        <item x="576"/>
        <item x="732"/>
        <item x="477"/>
        <item x="746"/>
        <item x="895"/>
        <item x="418"/>
        <item x="1006"/>
        <item x="856"/>
        <item x="720"/>
        <item x="906"/>
        <item x="854"/>
        <item x="1028"/>
        <item x="847"/>
        <item x="278"/>
        <item x="16"/>
        <item x="949"/>
        <item x="138"/>
        <item x="1040"/>
        <item x="213"/>
        <item x="751"/>
        <item x="141"/>
        <item x="764"/>
        <item x="866"/>
        <item x="1117"/>
        <item x="872"/>
        <item x="217"/>
        <item x="1021"/>
        <item x="36"/>
        <item x="876"/>
        <item x="193"/>
        <item x="220"/>
        <item x="169"/>
        <item x="728"/>
        <item x="885"/>
        <item x="941"/>
        <item x="303"/>
        <item x="882"/>
        <item x="679"/>
        <item x="1024"/>
        <item x="1007"/>
        <item x="494"/>
        <item x="985"/>
        <item x="34"/>
        <item x="7"/>
        <item x="675"/>
        <item x="359"/>
        <item x="1056"/>
        <item x="72"/>
        <item x="829"/>
        <item x="835"/>
        <item x="998"/>
        <item x="237"/>
        <item x="339"/>
        <item x="1105"/>
        <item x="1001"/>
        <item x="114"/>
        <item x="789"/>
        <item x="481"/>
        <item x="578"/>
        <item x="408"/>
        <item x="1103"/>
        <item x="737"/>
        <item x="743"/>
        <item x="1004"/>
        <item x="810"/>
        <item x="264"/>
        <item x="28"/>
        <item x="400"/>
        <item x="470"/>
        <item x="1042"/>
        <item x="386"/>
        <item x="449"/>
        <item x="859"/>
        <item x="161"/>
        <item x="1010"/>
        <item x="585"/>
        <item x="258"/>
        <item x="955"/>
        <item x="1046"/>
        <item x="112"/>
        <item x="592"/>
        <item x="787"/>
        <item x="750"/>
        <item x="429"/>
        <item x="777"/>
        <item x="483"/>
        <item x="1034"/>
        <item x="548"/>
        <item x="986"/>
        <item x="503"/>
        <item x="1109"/>
        <item x="769"/>
        <item x="973"/>
        <item x="91"/>
        <item x="428"/>
        <item x="219"/>
        <item x="42"/>
        <item x="771"/>
        <item x="826"/>
        <item x="792"/>
        <item x="24"/>
        <item x="321"/>
        <item x="43"/>
        <item x="799"/>
        <item x="469"/>
        <item x="236"/>
        <item x="806"/>
        <item x="300"/>
        <item x="573"/>
        <item x="350"/>
        <item x="785"/>
        <item x="818"/>
        <item x="329"/>
        <item x="584"/>
        <item x="972"/>
        <item x="766"/>
        <item x="1051"/>
        <item x="484"/>
        <item x="426"/>
        <item x="1003"/>
        <item x="812"/>
        <item x="805"/>
        <item x="314"/>
        <item x="1002"/>
        <item x="1012"/>
        <item x="31"/>
        <item x="545"/>
        <item x="1020"/>
        <item x="960"/>
        <item x="583"/>
        <item x="838"/>
        <item x="1"/>
        <item x="464"/>
        <item x="701"/>
        <item x="1106"/>
        <item x="745"/>
        <item x="235"/>
        <item x="362"/>
        <item x="858"/>
        <item x="256"/>
        <item x="305"/>
        <item x="438"/>
        <item x="413"/>
        <item x="1107"/>
        <item x="736"/>
        <item x="1114"/>
        <item x="243"/>
        <item x="451"/>
        <item x="132"/>
        <item x="699"/>
        <item x="755"/>
        <item x="1053"/>
        <item x="735"/>
        <item x="487"/>
        <item x="834"/>
        <item x="196"/>
        <item x="73"/>
        <item x="467"/>
        <item x="529"/>
        <item x="102"/>
        <item x="962"/>
        <item x="730"/>
        <item x="186"/>
        <item x="1054"/>
        <item x="501"/>
        <item x="840"/>
        <item x="26"/>
        <item x="327"/>
        <item x="1011"/>
        <item x="399"/>
        <item x="1023"/>
        <item x="5"/>
        <item x="1041"/>
        <item x="1058"/>
        <item x="269"/>
        <item x="430"/>
        <item x="411"/>
        <item x="444"/>
        <item x="190"/>
        <item x="129"/>
        <item x="18"/>
        <item x="405"/>
        <item x="1072"/>
        <item x="742"/>
        <item x="107"/>
        <item x="181"/>
        <item x="410"/>
        <item x="536"/>
        <item x="412"/>
        <item x="674"/>
        <item x="804"/>
        <item x="403"/>
        <item x="577"/>
        <item x="409"/>
        <item x="723"/>
        <item x="392"/>
        <item x="163"/>
        <item x="744"/>
        <item x="380"/>
        <item x="981"/>
        <item x="378"/>
        <item x="448"/>
        <item x="21"/>
        <item x="498"/>
        <item x="83"/>
        <item x="1039"/>
        <item x="591"/>
        <item x="440"/>
        <item x="424"/>
        <item x="538"/>
        <item x="453"/>
        <item x="850"/>
        <item x="454"/>
        <item x="389"/>
        <item x="845"/>
        <item x="738"/>
        <item x="889"/>
        <item x="289"/>
        <item x="381"/>
        <item x="490"/>
        <item x="698"/>
        <item x="319"/>
        <item x="852"/>
        <item x="690"/>
        <item x="727"/>
        <item x="178"/>
        <item x="473"/>
        <item x="32"/>
        <item x="491"/>
        <item x="942"/>
        <item x="184"/>
        <item x="398"/>
        <item x="572"/>
        <item x="861"/>
        <item x="22"/>
        <item x="870"/>
        <item x="495"/>
        <item x="1022"/>
        <item x="535"/>
        <item x="425"/>
        <item x="945"/>
        <item x="4"/>
        <item x="688"/>
        <item x="441"/>
        <item x="892"/>
        <item x="439"/>
        <item x="874"/>
        <item x="844"/>
        <item x="902"/>
        <item x="393"/>
        <item x="1057"/>
        <item x="100"/>
        <item x="958"/>
        <item x="253"/>
        <item x="1096"/>
        <item x="41"/>
        <item x="436"/>
        <item x="1061"/>
        <item x="1073"/>
        <item x="996"/>
        <item x="575"/>
        <item x="878"/>
        <item x="676"/>
        <item x="105"/>
        <item x="40"/>
        <item x="868"/>
        <item x="863"/>
        <item x="721"/>
        <item x="884"/>
        <item x="459"/>
        <item x="544"/>
        <item x="956"/>
        <item x="1090"/>
        <item x="166"/>
        <item x="406"/>
        <item x="147"/>
        <item x="774"/>
        <item x="849"/>
        <item x="864"/>
        <item x="1091"/>
        <item x="547"/>
        <item x="496"/>
        <item x="347"/>
        <item x="824"/>
        <item x="13"/>
        <item x="1076"/>
        <item x="1092"/>
        <item x="497"/>
        <item x="492"/>
        <item x="890"/>
        <item x="681"/>
        <item x="537"/>
        <item x="480"/>
        <item x="210"/>
        <item x="379"/>
        <item x="539"/>
        <item x="899"/>
        <item x="574"/>
        <item x="504"/>
        <item x="880"/>
        <item x="215"/>
        <item x="475"/>
        <item x="443"/>
        <item x="1071"/>
        <item x="168"/>
        <item x="463"/>
        <item x="540"/>
        <item x="302"/>
        <item x="588"/>
        <item x="833"/>
        <item x="371"/>
        <item x="457"/>
        <item x="482"/>
        <item x="111"/>
        <item x="407"/>
        <item x="589"/>
        <item x="887"/>
        <item x="582"/>
        <item x="388"/>
        <item x="262"/>
        <item x="1089"/>
        <item x="683"/>
        <item x="90"/>
        <item x="232"/>
        <item x="458"/>
        <item x="749"/>
        <item x="485"/>
        <item x="390"/>
        <item x="30"/>
        <item x="304"/>
        <item x="351"/>
        <item x="586"/>
        <item x="266"/>
        <item x="162"/>
        <item x="474"/>
        <item x="404"/>
        <item x="375"/>
        <item x="20"/>
        <item x="502"/>
        <item x="288"/>
        <item x="493"/>
        <item x="959"/>
        <item x="954"/>
        <item x="3"/>
        <item x="349"/>
        <item x="346"/>
        <item x="836"/>
        <item x="757"/>
        <item x="957"/>
        <item x="348"/>
        <item x="668"/>
        <item x="344"/>
        <item x="1118"/>
        <item t="default"/>
      </items>
    </pivotField>
    <pivotField dataField="1" showAll="0"/>
    <pivotField dataField="1" dragToRow="0" dragToCol="0" dragToPage="0" showAll="0" defaultSubtotal="0"/>
  </pivotFields>
  <rowFields count="1">
    <field x="7"/>
  </rowFields>
  <rowItems count="10">
    <i>
      <x v="19"/>
    </i>
    <i>
      <x v="20"/>
    </i>
    <i>
      <x v="21"/>
    </i>
    <i>
      <x v="22"/>
    </i>
    <i>
      <x v="23"/>
    </i>
    <i>
      <x v="24"/>
    </i>
    <i>
      <x v="25"/>
    </i>
    <i>
      <x v="28"/>
    </i>
    <i>
      <x v="2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4" hier="-1"/>
    <pageField fld="6" hier="-1"/>
  </pageFields>
  <dataFields count="3">
    <dataField name="Totaux débits" fld="13" baseField="4" baseItem="1" numFmtId="4"/>
    <dataField name="Totaux crédits" fld="14" baseField="4" baseItem="1" numFmtId="4"/>
    <dataField name="Résultats" fld="15" baseField="0" baseItem="0" numFmtId="4"/>
  </dataFields>
  <formats count="2">
    <format dxfId="10">
      <pivotArea collapsedLevelsAreSubtotals="1" fieldPosition="0">
        <references count="2">
          <reference field="4294967294" count="1" selected="0">
            <x v="0"/>
          </reference>
          <reference field="4" count="1">
            <x v="0"/>
          </reference>
        </references>
      </pivotArea>
    </format>
    <format dxfId="11">
      <pivotArea collapsedLevelsAreSubtotals="1" fieldPosition="0">
        <references count="2">
          <reference field="4294967294" count="1" selected="0">
            <x v="1"/>
          </reference>
          <reference field="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66E2E1F-57CC-4201-A60C-B57F2A3A7E83}" name="Tableau croisé dynamique2" cacheId="4" applyNumberFormats="0" applyBorderFormats="0" applyFontFormats="0" applyPatternFormats="0" applyAlignmentFormats="0" applyWidthHeightFormats="1" dataCaption="Valeurs" updatedVersion="6" minRefreshableVersion="3" useAutoFormatting="1" itemPrintTitles="1" createdVersion="5" indent="0" outline="1" outlineData="1" multipleFieldFilters="0">
  <location ref="A4:D15" firstHeaderRow="0" firstDataRow="1" firstDataCol="1" rowPageCount="2" colPageCount="1"/>
  <pivotFields count="16">
    <pivotField showAll="0"/>
    <pivotField showAll="0"/>
    <pivotField showAll="0"/>
    <pivotField showAll="0">
      <items count="14">
        <item x="9"/>
        <item x="10"/>
        <item x="11"/>
        <item x="0"/>
        <item x="1"/>
        <item x="2"/>
        <item x="3"/>
        <item x="4"/>
        <item x="5"/>
        <item x="6"/>
        <item x="7"/>
        <item x="8"/>
        <item x="12"/>
        <item t="default"/>
      </items>
    </pivotField>
    <pivotField axis="axisPage" multipleItemSelectionAllowed="1" showAll="0">
      <items count="4">
        <item h="1" x="0"/>
        <item x="1"/>
        <item h="1" x="2"/>
        <item t="default"/>
      </items>
    </pivotField>
    <pivotField showAll="0"/>
    <pivotField axis="axisPage" multipleItemSelectionAllowed="1" showAll="0">
      <items count="9">
        <item h="1" x="4"/>
        <item h="1" x="2"/>
        <item h="1" x="6"/>
        <item h="1" x="0"/>
        <item h="1" x="3"/>
        <item x="1"/>
        <item x="5"/>
        <item h="1" x="7"/>
        <item t="default"/>
      </items>
    </pivotField>
    <pivotField axis="axisRow" showAll="0">
      <items count="32">
        <item x="19"/>
        <item x="25"/>
        <item x="28"/>
        <item x="10"/>
        <item x="7"/>
        <item x="3"/>
        <item x="24"/>
        <item x="26"/>
        <item x="0"/>
        <item x="12"/>
        <item x="13"/>
        <item x="15"/>
        <item x="2"/>
        <item x="11"/>
        <item x="4"/>
        <item x="16"/>
        <item x="9"/>
        <item x="17"/>
        <item x="8"/>
        <item x="1"/>
        <item x="6"/>
        <item x="5"/>
        <item x="18"/>
        <item x="21"/>
        <item x="20"/>
        <item x="14"/>
        <item x="23"/>
        <item x="27"/>
        <item x="29"/>
        <item x="22"/>
        <item x="30"/>
        <item t="default"/>
      </items>
    </pivotField>
    <pivotField showAll="0"/>
    <pivotField showAll="0"/>
    <pivotField showAll="0"/>
    <pivotField showAll="0"/>
    <pivotField showAll="0"/>
    <pivotField dataField="1" showAll="0">
      <items count="1120">
        <item x="0"/>
        <item x="900"/>
        <item x="943"/>
        <item x="851"/>
        <item x="839"/>
        <item x="879"/>
        <item x="860"/>
        <item x="761"/>
        <item x="869"/>
        <item x="175"/>
        <item x="295"/>
        <item x="154"/>
        <item x="95"/>
        <item x="203"/>
        <item x="248"/>
        <item x="121"/>
        <item x="226"/>
        <item x="309"/>
        <item x="68"/>
        <item x="274"/>
        <item x="640"/>
        <item x="641"/>
        <item x="666"/>
        <item x="616"/>
        <item x="628"/>
        <item x="643"/>
        <item x="630"/>
        <item x="635"/>
        <item x="655"/>
        <item x="667"/>
        <item x="645"/>
        <item x="638"/>
        <item x="650"/>
        <item x="619"/>
        <item x="622"/>
        <item x="631"/>
        <item x="285"/>
        <item x="652"/>
        <item x="796"/>
        <item x="625"/>
        <item x="658"/>
        <item x="832"/>
        <item x="776"/>
        <item x="402"/>
        <item x="686"/>
        <item x="660"/>
        <item x="756"/>
        <item x="634"/>
        <item x="653"/>
        <item x="656"/>
        <item x="508"/>
        <item x="627"/>
        <item x="377"/>
        <item x="472"/>
        <item x="385"/>
        <item x="361"/>
        <item x="647"/>
        <item x="422"/>
        <item x="636"/>
        <item x="417"/>
        <item x="211"/>
        <item x="489"/>
        <item x="456"/>
        <item x="663"/>
        <item x="551"/>
        <item x="714"/>
        <item x="685"/>
        <item x="615"/>
        <item x="594"/>
        <item x="664"/>
        <item x="617"/>
        <item x="642"/>
        <item x="623"/>
        <item x="654"/>
        <item x="620"/>
        <item x="1000"/>
        <item x="670"/>
        <item x="291"/>
        <item x="637"/>
        <item x="1113"/>
        <item x="618"/>
        <item x="822"/>
        <item x="651"/>
        <item x="795"/>
        <item x="624"/>
        <item x="781"/>
        <item x="657"/>
        <item x="831"/>
        <item x="1066"/>
        <item x="632"/>
        <item x="401"/>
        <item x="1116"/>
        <item x="152"/>
        <item x="661"/>
        <item x="142"/>
        <item x="659"/>
        <item x="201"/>
        <item x="633"/>
        <item x="71"/>
        <item x="252"/>
        <item x="123"/>
        <item x="177"/>
        <item x="66"/>
        <item x="230"/>
        <item x="313"/>
        <item x="336"/>
        <item x="639"/>
        <item x="299"/>
        <item x="158"/>
        <item x="332"/>
        <item x="816"/>
        <item x="207"/>
        <item x="99"/>
        <item x="93"/>
        <item x="119"/>
        <item x="1049"/>
        <item x="977"/>
        <item x="1086"/>
        <item x="507"/>
        <item x="1060"/>
        <item x="927"/>
        <item x="420"/>
        <item x="1064"/>
        <item x="293"/>
        <item x="626"/>
        <item x="376"/>
        <item x="471"/>
        <item x="384"/>
        <item x="224"/>
        <item x="648"/>
        <item x="246"/>
        <item x="360"/>
        <item x="174"/>
        <item x="180"/>
        <item x="294"/>
        <item x="646"/>
        <item x="307"/>
        <item x="421"/>
        <item x="644"/>
        <item x="272"/>
        <item x="197"/>
        <item x="665"/>
        <item x="153"/>
        <item x="1027"/>
        <item x="1018"/>
        <item x="94"/>
        <item x="159"/>
        <item x="926"/>
        <item x="130"/>
        <item x="621"/>
        <item x="416"/>
        <item x="202"/>
        <item x="247"/>
        <item x="759"/>
        <item x="120"/>
        <item x="488"/>
        <item x="629"/>
        <item x="125"/>
        <item x="225"/>
        <item x="70"/>
        <item x="308"/>
        <item x="1082"/>
        <item x="67"/>
        <item x="281"/>
        <item x="455"/>
        <item x="649"/>
        <item x="999"/>
        <item x="250"/>
        <item x="662"/>
        <item x="97"/>
        <item x="550"/>
        <item x="173"/>
        <item x="713"/>
        <item x="156"/>
        <item x="263"/>
        <item x="1044"/>
        <item x="205"/>
        <item x="684"/>
        <item x="1084"/>
        <item x="297"/>
        <item x="334"/>
        <item x="53"/>
        <item x="593"/>
        <item x="89"/>
        <item x="276"/>
        <item x="311"/>
        <item x="273"/>
        <item x="228"/>
        <item x="939"/>
        <item x="108"/>
        <item x="10"/>
        <item x="317"/>
        <item x="365"/>
        <item x="1036"/>
        <item x="290"/>
        <item x="1065"/>
        <item x="326"/>
        <item x="212"/>
        <item x="84"/>
        <item x="1112"/>
        <item x="760"/>
        <item x="117"/>
        <item x="171"/>
        <item x="78"/>
        <item x="144"/>
        <item x="821"/>
        <item x="51"/>
        <item x="933"/>
        <item x="80"/>
        <item x="136"/>
        <item x="997"/>
        <item x="1095"/>
        <item x="1080"/>
        <item x="1032"/>
        <item x="934"/>
        <item x="1115"/>
        <item x="1075"/>
        <item x="151"/>
        <item x="925"/>
        <item x="397"/>
        <item x="200"/>
        <item x="64"/>
        <item x="251"/>
        <item x="122"/>
        <item x="176"/>
        <item x="65"/>
        <item x="229"/>
        <item x="312"/>
        <item x="987"/>
        <item x="335"/>
        <item x="127"/>
        <item x="298"/>
        <item x="157"/>
        <item x="590"/>
        <item x="331"/>
        <item x="924"/>
        <item x="929"/>
        <item x="815"/>
        <item x="206"/>
        <item x="98"/>
        <item x="92"/>
        <item x="118"/>
        <item x="1085"/>
        <item x="57"/>
        <item x="1059"/>
        <item x="419"/>
        <item x="762"/>
        <item x="292"/>
        <item x="809"/>
        <item x="772"/>
        <item x="791"/>
        <item x="803"/>
        <item x="827"/>
        <item x="1016"/>
        <item x="823"/>
        <item x="223"/>
        <item x="783"/>
        <item x="1094"/>
        <item x="245"/>
        <item x="798"/>
        <item x="923"/>
        <item x="767"/>
        <item x="1078"/>
        <item x="976"/>
        <item x="533"/>
        <item x="182"/>
        <item x="982"/>
        <item x="974"/>
        <item x="306"/>
        <item x="1029"/>
        <item x="271"/>
        <item x="76"/>
        <item x="978"/>
        <item x="338"/>
        <item x="928"/>
        <item x="1026"/>
        <item x="964"/>
        <item x="505"/>
        <item x="966"/>
        <item x="387"/>
        <item x="1017"/>
        <item x="55"/>
        <item x="1009"/>
        <item x="994"/>
        <item x="971"/>
        <item x="932"/>
        <item x="587"/>
        <item x="919"/>
        <item x="903"/>
        <item x="758"/>
        <item x="983"/>
        <item x="1050"/>
        <item x="988"/>
        <item x="49"/>
        <item x="124"/>
        <item x="69"/>
        <item x="970"/>
        <item x="1081"/>
        <item x="837"/>
        <item x="324"/>
        <item x="995"/>
        <item x="345"/>
        <item x="249"/>
        <item x="96"/>
        <item x="172"/>
        <item x="155"/>
        <item x="1070"/>
        <item x="47"/>
        <item x="1043"/>
        <item x="82"/>
        <item x="930"/>
        <item x="990"/>
        <item x="204"/>
        <item x="1083"/>
        <item x="775"/>
        <item x="763"/>
        <item x="296"/>
        <item x="333"/>
        <item x="531"/>
        <item x="282"/>
        <item x="52"/>
        <item x="88"/>
        <item x="275"/>
        <item x="216"/>
        <item x="918"/>
        <item x="59"/>
        <item x="526"/>
        <item x="14"/>
        <item x="310"/>
        <item x="811"/>
        <item x="614"/>
        <item x="768"/>
        <item x="790"/>
        <item x="1087"/>
        <item x="914"/>
        <item x="227"/>
        <item x="784"/>
        <item x="893"/>
        <item x="898"/>
        <item x="1093"/>
        <item x="267"/>
        <item x="45"/>
        <item x="146"/>
        <item x="797"/>
        <item x="922"/>
        <item x="530"/>
        <item x="754"/>
        <item x="917"/>
        <item x="825"/>
        <item x="748"/>
        <item x="912"/>
        <item x="740"/>
        <item x="817"/>
        <item x="734"/>
        <item x="1035"/>
        <item x="828"/>
        <item x="567"/>
        <item x="726"/>
        <item x="719"/>
        <item x="325"/>
        <item x="710"/>
        <item x="704"/>
        <item x="802"/>
        <item x="524"/>
        <item x="692"/>
        <item x="61"/>
        <item x="678"/>
        <item x="109"/>
        <item x="671"/>
        <item x="199"/>
        <item x="170"/>
        <item x="165"/>
        <item x="77"/>
        <item x="935"/>
        <item x="62"/>
        <item x="240"/>
        <item x="222"/>
        <item x="946"/>
        <item x="209"/>
        <item x="50"/>
        <item x="931"/>
        <item x="87"/>
        <item x="79"/>
        <item x="239"/>
        <item x="1079"/>
        <item x="1101"/>
        <item x="343"/>
        <item x="528"/>
        <item x="913"/>
        <item x="342"/>
        <item x="287"/>
        <item x="595"/>
        <item x="580"/>
        <item x="1074"/>
        <item x="355"/>
        <item x="542"/>
        <item x="500"/>
        <item x="479"/>
        <item x="466"/>
        <item x="446"/>
        <item x="396"/>
        <item x="434"/>
        <item x="149"/>
        <item x="415"/>
        <item x="268"/>
        <item x="395"/>
        <item x="383"/>
        <item x="366"/>
        <item x="571"/>
        <item x="532"/>
        <item x="63"/>
        <item x="601"/>
        <item x="607"/>
        <item x="126"/>
        <item x="552"/>
        <item x="521"/>
        <item x="566"/>
        <item x="609"/>
        <item x="820"/>
        <item x="991"/>
        <item x="523"/>
        <item x="564"/>
        <item x="603"/>
        <item x="261"/>
        <item x="937"/>
        <item x="801"/>
        <item x="517"/>
        <item x="509"/>
        <item x="561"/>
        <item x="782"/>
        <item x="560"/>
        <item x="56"/>
        <item x="354"/>
        <item x="519"/>
        <item x="559"/>
        <item x="911"/>
        <item x="689"/>
        <item x="558"/>
        <item x="947"/>
        <item x="515"/>
        <item x="613"/>
        <item x="1077"/>
        <item x="909"/>
        <item x="921"/>
        <item x="1063"/>
        <item x="286"/>
        <item x="259"/>
        <item x="936"/>
        <item x="715"/>
        <item x="952"/>
        <item x="920"/>
        <item x="1098"/>
        <item x="843"/>
        <item x="916"/>
        <item x="39"/>
        <item x="75"/>
        <item x="337"/>
        <item x="707"/>
        <item x="318"/>
        <item x="218"/>
        <item x="904"/>
        <item x="534"/>
        <item x="897"/>
        <item x="908"/>
        <item x="554"/>
        <item x="139"/>
        <item x="951"/>
        <item x="597"/>
        <item x="284"/>
        <item x="54"/>
        <item x="431"/>
        <item x="1008"/>
        <item x="556"/>
        <item x="975"/>
        <item x="522"/>
        <item x="608"/>
        <item x="605"/>
        <item x="562"/>
        <item x="599"/>
        <item x="697"/>
        <item x="894"/>
        <item x="602"/>
        <item x="516"/>
        <item x="905"/>
        <item x="363"/>
        <item x="511"/>
        <item x="1014"/>
        <item x="1048"/>
        <item x="513"/>
        <item x="565"/>
        <item x="214"/>
        <item x="48"/>
        <item x="708"/>
        <item x="965"/>
        <item x="37"/>
        <item x="113"/>
        <item x="857"/>
        <item x="570"/>
        <item x="855"/>
        <item x="848"/>
        <item x="512"/>
        <item x="15"/>
        <item x="938"/>
        <item x="543"/>
        <item x="612"/>
        <item x="506"/>
        <item x="867"/>
        <item x="600"/>
        <item x="873"/>
        <item x="1069"/>
        <item x="948"/>
        <item x="716"/>
        <item x="1067"/>
        <item x="700"/>
        <item x="877"/>
        <item x="46"/>
        <item x="81"/>
        <item x="883"/>
        <item x="280"/>
        <item x="886"/>
        <item x="841"/>
        <item x="35"/>
        <item x="862"/>
        <item x="367"/>
        <item x="557"/>
        <item x="525"/>
        <item x="555"/>
        <item x="150"/>
        <item x="188"/>
        <item x="514"/>
        <item x="58"/>
        <item x="340"/>
        <item x="520"/>
        <item x="279"/>
        <item x="604"/>
        <item x="1108"/>
        <item x="137"/>
        <item x="896"/>
        <item x="598"/>
        <item x="518"/>
        <item x="442"/>
        <item x="950"/>
        <item x="907"/>
        <item x="353"/>
        <item x="989"/>
        <item x="940"/>
        <item x="752"/>
        <item x="1100"/>
        <item x="711"/>
        <item x="369"/>
        <item x="29"/>
        <item x="265"/>
        <item x="370"/>
        <item x="277"/>
        <item x="44"/>
        <item x="563"/>
        <item x="194"/>
        <item x="610"/>
        <item x="993"/>
        <item x="195"/>
        <item x="357"/>
        <item x="606"/>
        <item x="437"/>
        <item x="25"/>
        <item x="260"/>
        <item x="568"/>
        <item x="992"/>
        <item x="60"/>
        <item x="301"/>
        <item x="330"/>
        <item x="164"/>
        <item x="255"/>
        <item x="765"/>
        <item x="510"/>
        <item x="391"/>
        <item x="315"/>
        <item x="779"/>
        <item x="596"/>
        <item x="961"/>
        <item x="1005"/>
        <item x="901"/>
        <item x="2"/>
        <item x="1068"/>
        <item x="1062"/>
        <item x="712"/>
        <item x="486"/>
        <item x="208"/>
        <item x="669"/>
        <item x="677"/>
        <item x="691"/>
        <item x="703"/>
        <item x="709"/>
        <item x="192"/>
        <item x="718"/>
        <item x="725"/>
        <item x="733"/>
        <item x="739"/>
        <item x="747"/>
        <item x="86"/>
        <item x="753"/>
        <item x="682"/>
        <item x="553"/>
        <item x="1104"/>
        <item x="145"/>
        <item x="358"/>
        <item x="427"/>
        <item x="875"/>
        <item x="546"/>
        <item x="140"/>
        <item x="979"/>
        <item x="133"/>
        <item x="696"/>
        <item x="830"/>
        <item x="1015"/>
        <item x="1102"/>
        <item x="853"/>
        <item x="323"/>
        <item x="103"/>
        <item x="341"/>
        <item x="786"/>
        <item x="527"/>
        <item x="695"/>
        <item x="702"/>
        <item x="187"/>
        <item x="915"/>
        <item x="452"/>
        <item x="364"/>
        <item x="27"/>
        <item x="382"/>
        <item x="394"/>
        <item x="414"/>
        <item x="1099"/>
        <item x="433"/>
        <item x="328"/>
        <item x="445"/>
        <item x="465"/>
        <item x="611"/>
        <item x="478"/>
        <item x="569"/>
        <item x="447"/>
        <item x="499"/>
        <item x="541"/>
        <item x="116"/>
        <item x="579"/>
        <item x="257"/>
        <item x="680"/>
        <item x="6"/>
        <item x="694"/>
        <item x="1019"/>
        <item x="242"/>
        <item x="871"/>
        <item x="549"/>
        <item x="423"/>
        <item x="672"/>
        <item x="1045"/>
        <item x="198"/>
        <item x="865"/>
        <item x="788"/>
        <item x="1031"/>
        <item x="372"/>
        <item x="967"/>
        <item x="356"/>
        <item x="778"/>
        <item x="891"/>
        <item x="1025"/>
        <item x="244"/>
        <item x="770"/>
        <item x="231"/>
        <item x="143"/>
        <item x="969"/>
        <item x="12"/>
        <item x="11"/>
        <item x="693"/>
        <item x="944"/>
        <item x="183"/>
        <item x="888"/>
        <item x="705"/>
        <item x="968"/>
        <item x="793"/>
        <item x="800"/>
        <item x="773"/>
        <item x="741"/>
        <item x="910"/>
        <item x="807"/>
        <item x="706"/>
        <item x="476"/>
        <item x="167"/>
        <item x="846"/>
        <item x="221"/>
        <item x="819"/>
        <item x="813"/>
        <item x="953"/>
        <item x="85"/>
        <item x="374"/>
        <item x="322"/>
        <item x="233"/>
        <item x="729"/>
        <item x="368"/>
        <item x="881"/>
        <item x="731"/>
        <item x="814"/>
        <item x="270"/>
        <item x="808"/>
        <item x="432"/>
        <item x="320"/>
        <item x="1111"/>
        <item x="687"/>
        <item x="8"/>
        <item x="131"/>
        <item x="581"/>
        <item x="179"/>
        <item x="128"/>
        <item x="1030"/>
        <item x="135"/>
        <item x="19"/>
        <item x="33"/>
        <item x="673"/>
        <item x="373"/>
        <item x="191"/>
        <item x="185"/>
        <item x="148"/>
        <item x="722"/>
        <item x="23"/>
        <item x="17"/>
        <item x="435"/>
        <item x="134"/>
        <item x="9"/>
        <item x="74"/>
        <item x="1038"/>
        <item x="1110"/>
        <item x="160"/>
        <item x="842"/>
        <item x="1088"/>
        <item x="101"/>
        <item x="780"/>
        <item x="254"/>
        <item x="460"/>
        <item x="717"/>
        <item x="189"/>
        <item x="1033"/>
        <item x="1037"/>
        <item x="450"/>
        <item x="115"/>
        <item x="980"/>
        <item x="106"/>
        <item x="38"/>
        <item x="241"/>
        <item x="461"/>
        <item x="316"/>
        <item x="238"/>
        <item x="462"/>
        <item x="1055"/>
        <item x="724"/>
        <item x="110"/>
        <item x="1052"/>
        <item x="468"/>
        <item x="794"/>
        <item x="104"/>
        <item x="283"/>
        <item x="984"/>
        <item x="352"/>
        <item x="1097"/>
        <item x="234"/>
        <item x="963"/>
        <item x="1047"/>
        <item x="1013"/>
        <item x="576"/>
        <item x="732"/>
        <item x="477"/>
        <item x="746"/>
        <item x="895"/>
        <item x="418"/>
        <item x="1006"/>
        <item x="856"/>
        <item x="720"/>
        <item x="906"/>
        <item x="854"/>
        <item x="1028"/>
        <item x="847"/>
        <item x="278"/>
        <item x="16"/>
        <item x="949"/>
        <item x="138"/>
        <item x="1040"/>
        <item x="213"/>
        <item x="751"/>
        <item x="141"/>
        <item x="764"/>
        <item x="866"/>
        <item x="1117"/>
        <item x="872"/>
        <item x="217"/>
        <item x="1021"/>
        <item x="36"/>
        <item x="876"/>
        <item x="193"/>
        <item x="220"/>
        <item x="169"/>
        <item x="728"/>
        <item x="885"/>
        <item x="941"/>
        <item x="303"/>
        <item x="882"/>
        <item x="679"/>
        <item x="1024"/>
        <item x="1007"/>
        <item x="494"/>
        <item x="985"/>
        <item x="34"/>
        <item x="7"/>
        <item x="675"/>
        <item x="359"/>
        <item x="1056"/>
        <item x="72"/>
        <item x="829"/>
        <item x="835"/>
        <item x="998"/>
        <item x="237"/>
        <item x="339"/>
        <item x="1105"/>
        <item x="1001"/>
        <item x="114"/>
        <item x="789"/>
        <item x="481"/>
        <item x="578"/>
        <item x="408"/>
        <item x="1103"/>
        <item x="737"/>
        <item x="743"/>
        <item x="1004"/>
        <item x="810"/>
        <item x="264"/>
        <item x="28"/>
        <item x="400"/>
        <item x="470"/>
        <item x="1042"/>
        <item x="386"/>
        <item x="449"/>
        <item x="859"/>
        <item x="161"/>
        <item x="1010"/>
        <item x="585"/>
        <item x="258"/>
        <item x="955"/>
        <item x="1046"/>
        <item x="112"/>
        <item x="592"/>
        <item x="787"/>
        <item x="750"/>
        <item x="429"/>
        <item x="777"/>
        <item x="483"/>
        <item x="1034"/>
        <item x="548"/>
        <item x="986"/>
        <item x="503"/>
        <item x="1109"/>
        <item x="769"/>
        <item x="973"/>
        <item x="91"/>
        <item x="428"/>
        <item x="219"/>
        <item x="42"/>
        <item x="771"/>
        <item x="826"/>
        <item x="792"/>
        <item x="24"/>
        <item x="321"/>
        <item x="43"/>
        <item x="799"/>
        <item x="469"/>
        <item x="236"/>
        <item x="806"/>
        <item x="300"/>
        <item x="573"/>
        <item x="350"/>
        <item x="785"/>
        <item x="818"/>
        <item x="329"/>
        <item x="584"/>
        <item x="972"/>
        <item x="766"/>
        <item x="1051"/>
        <item x="484"/>
        <item x="426"/>
        <item x="1003"/>
        <item x="812"/>
        <item x="805"/>
        <item x="314"/>
        <item x="1002"/>
        <item x="1012"/>
        <item x="31"/>
        <item x="545"/>
        <item x="1020"/>
        <item x="960"/>
        <item x="583"/>
        <item x="838"/>
        <item x="1"/>
        <item x="464"/>
        <item x="701"/>
        <item x="1106"/>
        <item x="745"/>
        <item x="235"/>
        <item x="362"/>
        <item x="858"/>
        <item x="256"/>
        <item x="305"/>
        <item x="438"/>
        <item x="413"/>
        <item x="1107"/>
        <item x="736"/>
        <item x="1114"/>
        <item x="243"/>
        <item x="451"/>
        <item x="132"/>
        <item x="699"/>
        <item x="755"/>
        <item x="1053"/>
        <item x="735"/>
        <item x="487"/>
        <item x="834"/>
        <item x="196"/>
        <item x="73"/>
        <item x="467"/>
        <item x="529"/>
        <item x="102"/>
        <item x="962"/>
        <item x="730"/>
        <item x="186"/>
        <item x="1054"/>
        <item x="501"/>
        <item x="840"/>
        <item x="26"/>
        <item x="327"/>
        <item x="1011"/>
        <item x="399"/>
        <item x="1023"/>
        <item x="5"/>
        <item x="1041"/>
        <item x="1058"/>
        <item x="269"/>
        <item x="430"/>
        <item x="411"/>
        <item x="444"/>
        <item x="190"/>
        <item x="129"/>
        <item x="18"/>
        <item x="405"/>
        <item x="1072"/>
        <item x="742"/>
        <item x="107"/>
        <item x="181"/>
        <item x="410"/>
        <item x="536"/>
        <item x="412"/>
        <item x="674"/>
        <item x="804"/>
        <item x="403"/>
        <item x="577"/>
        <item x="409"/>
        <item x="723"/>
        <item x="392"/>
        <item x="163"/>
        <item x="744"/>
        <item x="380"/>
        <item x="981"/>
        <item x="378"/>
        <item x="448"/>
        <item x="21"/>
        <item x="498"/>
        <item x="83"/>
        <item x="1039"/>
        <item x="591"/>
        <item x="440"/>
        <item x="424"/>
        <item x="538"/>
        <item x="453"/>
        <item x="850"/>
        <item x="454"/>
        <item x="389"/>
        <item x="845"/>
        <item x="738"/>
        <item x="889"/>
        <item x="289"/>
        <item x="381"/>
        <item x="490"/>
        <item x="698"/>
        <item x="319"/>
        <item x="852"/>
        <item x="690"/>
        <item x="727"/>
        <item x="178"/>
        <item x="473"/>
        <item x="32"/>
        <item x="491"/>
        <item x="942"/>
        <item x="184"/>
        <item x="398"/>
        <item x="572"/>
        <item x="861"/>
        <item x="22"/>
        <item x="870"/>
        <item x="495"/>
        <item x="1022"/>
        <item x="535"/>
        <item x="425"/>
        <item x="945"/>
        <item x="4"/>
        <item x="688"/>
        <item x="441"/>
        <item x="892"/>
        <item x="439"/>
        <item x="874"/>
        <item x="844"/>
        <item x="902"/>
        <item x="393"/>
        <item x="1057"/>
        <item x="100"/>
        <item x="958"/>
        <item x="253"/>
        <item x="1096"/>
        <item x="41"/>
        <item x="436"/>
        <item x="1061"/>
        <item x="1073"/>
        <item x="996"/>
        <item x="575"/>
        <item x="878"/>
        <item x="676"/>
        <item x="105"/>
        <item x="40"/>
        <item x="868"/>
        <item x="863"/>
        <item x="721"/>
        <item x="884"/>
        <item x="459"/>
        <item x="544"/>
        <item x="956"/>
        <item x="1090"/>
        <item x="166"/>
        <item x="406"/>
        <item x="147"/>
        <item x="774"/>
        <item x="849"/>
        <item x="864"/>
        <item x="1091"/>
        <item x="547"/>
        <item x="496"/>
        <item x="347"/>
        <item x="824"/>
        <item x="13"/>
        <item x="1076"/>
        <item x="1092"/>
        <item x="497"/>
        <item x="492"/>
        <item x="890"/>
        <item x="681"/>
        <item x="537"/>
        <item x="480"/>
        <item x="210"/>
        <item x="379"/>
        <item x="539"/>
        <item x="899"/>
        <item x="574"/>
        <item x="504"/>
        <item x="880"/>
        <item x="215"/>
        <item x="475"/>
        <item x="443"/>
        <item x="1071"/>
        <item x="168"/>
        <item x="463"/>
        <item x="540"/>
        <item x="302"/>
        <item x="588"/>
        <item x="833"/>
        <item x="371"/>
        <item x="457"/>
        <item x="482"/>
        <item x="111"/>
        <item x="407"/>
        <item x="589"/>
        <item x="887"/>
        <item x="582"/>
        <item x="388"/>
        <item x="262"/>
        <item x="1089"/>
        <item x="683"/>
        <item x="90"/>
        <item x="232"/>
        <item x="458"/>
        <item x="749"/>
        <item x="485"/>
        <item x="390"/>
        <item x="30"/>
        <item x="304"/>
        <item x="351"/>
        <item x="586"/>
        <item x="266"/>
        <item x="162"/>
        <item x="474"/>
        <item x="404"/>
        <item x="375"/>
        <item x="20"/>
        <item x="502"/>
        <item x="288"/>
        <item x="493"/>
        <item x="959"/>
        <item x="954"/>
        <item x="3"/>
        <item x="349"/>
        <item x="346"/>
        <item x="836"/>
        <item x="757"/>
        <item x="957"/>
        <item x="348"/>
        <item x="668"/>
        <item x="344"/>
        <item x="1118"/>
        <item t="default"/>
      </items>
    </pivotField>
    <pivotField dataField="1" showAll="0"/>
    <pivotField dataField="1" dragToRow="0" dragToCol="0" dragToPage="0" showAll="0" defaultSubtotal="0"/>
  </pivotFields>
  <rowFields count="1">
    <field x="7"/>
  </rowFields>
  <rowItems count="11"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4" hier="-1"/>
    <pageField fld="6" hier="-1"/>
  </pageFields>
  <dataFields count="3">
    <dataField name="Totaux débits" fld="13" baseField="4" baseItem="1" numFmtId="4"/>
    <dataField name="Totaux crédits" fld="14" baseField="4" baseItem="1" numFmtId="4"/>
    <dataField name="Résultats" fld="15" baseField="0" baseItem="0" numFmtId="4"/>
  </dataFields>
  <formats count="2">
    <format dxfId="2">
      <pivotArea collapsedLevelsAreSubtotals="1" fieldPosition="0">
        <references count="2">
          <reference field="4294967294" count="1" selected="0">
            <x v="0"/>
          </reference>
          <reference field="4" count="1">
            <x v="0"/>
          </reference>
        </references>
      </pivotArea>
    </format>
    <format dxfId="3">
      <pivotArea collapsedLevelsAreSubtotals="1" fieldPosition="0">
        <references count="2">
          <reference field="4294967294" count="1" selected="0">
            <x v="1"/>
          </reference>
          <reference field="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398"/>
  <sheetViews>
    <sheetView tabSelected="1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S24" sqref="S24"/>
    </sheetView>
  </sheetViews>
  <sheetFormatPr baseColWidth="10" defaultRowHeight="15" x14ac:dyDescent="0.25"/>
  <cols>
    <col min="4" max="5" width="11.42578125" style="2"/>
    <col min="7" max="8" width="11.42578125" style="8"/>
    <col min="9" max="9" width="11.42578125" style="8" customWidth="1"/>
    <col min="10" max="13" width="11.42578125" customWidth="1"/>
    <col min="14" max="15" width="10" style="7" customWidth="1"/>
  </cols>
  <sheetData>
    <row r="1" spans="1:17" s="9" customFormat="1" ht="30" x14ac:dyDescent="0.25">
      <c r="A1" s="9" t="s">
        <v>0</v>
      </c>
      <c r="B1" s="9" t="s">
        <v>1</v>
      </c>
      <c r="C1" s="9" t="s">
        <v>2</v>
      </c>
      <c r="D1" s="10" t="s">
        <v>2484</v>
      </c>
      <c r="E1" s="10" t="s">
        <v>2485</v>
      </c>
      <c r="F1" s="9" t="s">
        <v>3</v>
      </c>
      <c r="G1" s="11" t="s">
        <v>2486</v>
      </c>
      <c r="H1" s="11" t="s">
        <v>2487</v>
      </c>
      <c r="I1" s="11" t="s">
        <v>2488</v>
      </c>
      <c r="J1" s="9" t="s">
        <v>4</v>
      </c>
      <c r="K1" s="9" t="s">
        <v>5</v>
      </c>
      <c r="L1" s="9" t="s">
        <v>6</v>
      </c>
      <c r="M1" s="9" t="s">
        <v>7</v>
      </c>
      <c r="N1" s="12" t="s">
        <v>2508</v>
      </c>
      <c r="O1" s="12" t="s">
        <v>2511</v>
      </c>
      <c r="P1" s="9" t="s">
        <v>8</v>
      </c>
      <c r="Q1" s="9" t="s">
        <v>9</v>
      </c>
    </row>
    <row r="2" spans="1:17" x14ac:dyDescent="0.25">
      <c r="A2" t="s">
        <v>10</v>
      </c>
      <c r="B2" t="s">
        <v>11</v>
      </c>
      <c r="C2" s="1">
        <v>43929</v>
      </c>
      <c r="D2" s="2">
        <f>MONTH(C2)</f>
        <v>4</v>
      </c>
      <c r="E2" s="2">
        <f>YEAR(C2)</f>
        <v>2020</v>
      </c>
      <c r="F2" t="s">
        <v>12</v>
      </c>
      <c r="G2" s="8">
        <f>VALUE(LEFT($F2,1))</f>
        <v>4</v>
      </c>
      <c r="H2" s="8" t="str">
        <f>LEFT($F2,2)</f>
        <v>40</v>
      </c>
      <c r="I2" s="8" t="str">
        <f>LEFT($F2,3)</f>
        <v>401</v>
      </c>
      <c r="J2" t="s">
        <v>13</v>
      </c>
      <c r="K2">
        <v>6</v>
      </c>
      <c r="L2" t="s">
        <v>14</v>
      </c>
      <c r="M2" t="s">
        <v>15</v>
      </c>
      <c r="N2" s="7" t="str">
        <f>$E2&amp;"-"&amp;H2</f>
        <v>2020-40</v>
      </c>
      <c r="O2" s="7">
        <f>Q2-P2</f>
        <v>21794.85</v>
      </c>
      <c r="P2">
        <v>0</v>
      </c>
      <c r="Q2">
        <v>21794.85</v>
      </c>
    </row>
    <row r="3" spans="1:17" x14ac:dyDescent="0.25">
      <c r="A3" t="s">
        <v>10</v>
      </c>
      <c r="B3" t="s">
        <v>11</v>
      </c>
      <c r="C3" s="1">
        <v>43929</v>
      </c>
      <c r="D3" s="2">
        <f t="shared" ref="D3:D66" si="0">MONTH(C3)</f>
        <v>4</v>
      </c>
      <c r="E3" s="2">
        <f t="shared" ref="E3:E66" si="1">YEAR(C3)</f>
        <v>2020</v>
      </c>
      <c r="F3">
        <v>60723</v>
      </c>
      <c r="G3" s="8">
        <f t="shared" ref="G3:G66" si="2">VALUE(LEFT($F3,1))</f>
        <v>6</v>
      </c>
      <c r="H3" s="8" t="str">
        <f t="shared" ref="H3:H66" si="3">LEFT($F3,2)</f>
        <v>60</v>
      </c>
      <c r="I3" s="8" t="str">
        <f t="shared" ref="I3:I66" si="4">LEFT($F3,3)</f>
        <v>607</v>
      </c>
      <c r="J3" t="s">
        <v>16</v>
      </c>
      <c r="K3">
        <v>6</v>
      </c>
      <c r="L3" t="s">
        <v>14</v>
      </c>
      <c r="M3" t="s">
        <v>15</v>
      </c>
      <c r="N3" s="7" t="str">
        <f t="shared" ref="N3:N66" si="5">$E3&amp;"-"&amp;H3</f>
        <v>2020-60</v>
      </c>
      <c r="O3" s="7">
        <f t="shared" ref="O3:O66" si="6">Q3-P3</f>
        <v>-21794.85</v>
      </c>
      <c r="P3">
        <v>21794.85</v>
      </c>
      <c r="Q3">
        <v>0</v>
      </c>
    </row>
    <row r="4" spans="1:17" x14ac:dyDescent="0.25">
      <c r="A4" t="s">
        <v>10</v>
      </c>
      <c r="B4" t="s">
        <v>11</v>
      </c>
      <c r="C4" s="1">
        <v>43929</v>
      </c>
      <c r="D4" s="2">
        <f t="shared" si="0"/>
        <v>4</v>
      </c>
      <c r="E4" s="2">
        <f t="shared" si="1"/>
        <v>2020</v>
      </c>
      <c r="F4">
        <v>44566</v>
      </c>
      <c r="G4" s="8">
        <f t="shared" si="2"/>
        <v>4</v>
      </c>
      <c r="H4" s="8" t="str">
        <f t="shared" si="3"/>
        <v>44</v>
      </c>
      <c r="I4" s="8" t="str">
        <f t="shared" si="4"/>
        <v>445</v>
      </c>
      <c r="J4" t="s">
        <v>17</v>
      </c>
      <c r="K4">
        <v>6</v>
      </c>
      <c r="L4" t="s">
        <v>14</v>
      </c>
      <c r="M4" t="s">
        <v>15</v>
      </c>
      <c r="N4" s="7" t="str">
        <f t="shared" si="5"/>
        <v>2020-44</v>
      </c>
      <c r="O4" s="7">
        <f t="shared" si="6"/>
        <v>-4358.97</v>
      </c>
      <c r="P4">
        <v>4358.97</v>
      </c>
      <c r="Q4">
        <v>0</v>
      </c>
    </row>
    <row r="5" spans="1:17" x14ac:dyDescent="0.25">
      <c r="A5" t="s">
        <v>10</v>
      </c>
      <c r="B5" t="s">
        <v>11</v>
      </c>
      <c r="C5" s="1">
        <v>43929</v>
      </c>
      <c r="D5" s="2">
        <f t="shared" si="0"/>
        <v>4</v>
      </c>
      <c r="E5" s="2">
        <f t="shared" si="1"/>
        <v>2020</v>
      </c>
      <c r="F5">
        <v>44521</v>
      </c>
      <c r="G5" s="8">
        <f t="shared" si="2"/>
        <v>4</v>
      </c>
      <c r="H5" s="8" t="str">
        <f t="shared" si="3"/>
        <v>44</v>
      </c>
      <c r="I5" s="8" t="str">
        <f t="shared" si="4"/>
        <v>445</v>
      </c>
      <c r="J5" t="s">
        <v>18</v>
      </c>
      <c r="K5">
        <v>6</v>
      </c>
      <c r="L5" t="s">
        <v>14</v>
      </c>
      <c r="M5" t="s">
        <v>15</v>
      </c>
      <c r="N5" s="7" t="str">
        <f t="shared" si="5"/>
        <v>2020-44</v>
      </c>
      <c r="O5" s="7">
        <f t="shared" si="6"/>
        <v>4358.97</v>
      </c>
      <c r="P5">
        <v>0</v>
      </c>
      <c r="Q5">
        <v>4358.97</v>
      </c>
    </row>
    <row r="6" spans="1:17" x14ac:dyDescent="0.25">
      <c r="A6" t="s">
        <v>10</v>
      </c>
      <c r="B6" t="s">
        <v>11</v>
      </c>
      <c r="C6" s="1">
        <v>43931</v>
      </c>
      <c r="D6" s="2">
        <f t="shared" si="0"/>
        <v>4</v>
      </c>
      <c r="E6" s="2">
        <f t="shared" si="1"/>
        <v>2020</v>
      </c>
      <c r="F6">
        <v>2112</v>
      </c>
      <c r="G6" s="8">
        <f t="shared" si="2"/>
        <v>2</v>
      </c>
      <c r="H6" s="8" t="str">
        <f t="shared" si="3"/>
        <v>21</v>
      </c>
      <c r="I6" s="8" t="str">
        <f t="shared" si="4"/>
        <v>211</v>
      </c>
      <c r="J6" t="s">
        <v>19</v>
      </c>
      <c r="K6">
        <v>79</v>
      </c>
      <c r="L6" t="s">
        <v>20</v>
      </c>
      <c r="M6" t="s">
        <v>21</v>
      </c>
      <c r="N6" s="7" t="str">
        <f t="shared" si="5"/>
        <v>2020-21</v>
      </c>
      <c r="O6" s="7">
        <f t="shared" si="6"/>
        <v>-200000</v>
      </c>
      <c r="P6">
        <v>200000</v>
      </c>
      <c r="Q6">
        <v>0</v>
      </c>
    </row>
    <row r="7" spans="1:17" x14ac:dyDescent="0.25">
      <c r="A7" t="s">
        <v>10</v>
      </c>
      <c r="B7" t="s">
        <v>11</v>
      </c>
      <c r="C7" s="1">
        <v>43931</v>
      </c>
      <c r="D7" s="2">
        <f t="shared" si="0"/>
        <v>4</v>
      </c>
      <c r="E7" s="2">
        <f t="shared" si="1"/>
        <v>2020</v>
      </c>
      <c r="F7">
        <v>445621</v>
      </c>
      <c r="G7" s="8">
        <f t="shared" si="2"/>
        <v>4</v>
      </c>
      <c r="H7" s="8" t="str">
        <f t="shared" si="3"/>
        <v>44</v>
      </c>
      <c r="I7" s="8" t="str">
        <f t="shared" si="4"/>
        <v>445</v>
      </c>
      <c r="J7" t="s">
        <v>22</v>
      </c>
      <c r="K7">
        <v>79</v>
      </c>
      <c r="L7" t="s">
        <v>20</v>
      </c>
      <c r="M7" t="s">
        <v>21</v>
      </c>
      <c r="N7" s="7" t="str">
        <f t="shared" si="5"/>
        <v>2020-44</v>
      </c>
      <c r="O7" s="7">
        <f t="shared" si="6"/>
        <v>-40000</v>
      </c>
      <c r="P7">
        <v>40000</v>
      </c>
      <c r="Q7">
        <v>0</v>
      </c>
    </row>
    <row r="8" spans="1:17" x14ac:dyDescent="0.25">
      <c r="A8" t="s">
        <v>10</v>
      </c>
      <c r="B8" t="s">
        <v>11</v>
      </c>
      <c r="C8" s="1">
        <v>43931</v>
      </c>
      <c r="D8" s="2">
        <f t="shared" si="0"/>
        <v>4</v>
      </c>
      <c r="E8" s="2">
        <f t="shared" si="1"/>
        <v>2020</v>
      </c>
      <c r="F8">
        <v>4671</v>
      </c>
      <c r="G8" s="8">
        <f t="shared" si="2"/>
        <v>4</v>
      </c>
      <c r="H8" s="8" t="str">
        <f t="shared" si="3"/>
        <v>46</v>
      </c>
      <c r="I8" s="8" t="str">
        <f t="shared" si="4"/>
        <v>467</v>
      </c>
      <c r="J8" t="s">
        <v>23</v>
      </c>
      <c r="K8">
        <v>79</v>
      </c>
      <c r="L8" t="s">
        <v>20</v>
      </c>
      <c r="M8" t="s">
        <v>21</v>
      </c>
      <c r="N8" s="7" t="str">
        <f t="shared" si="5"/>
        <v>2020-46</v>
      </c>
      <c r="O8" s="7">
        <f t="shared" si="6"/>
        <v>240000</v>
      </c>
      <c r="P8">
        <v>0</v>
      </c>
      <c r="Q8">
        <v>240000</v>
      </c>
    </row>
    <row r="9" spans="1:17" x14ac:dyDescent="0.25">
      <c r="A9" t="s">
        <v>10</v>
      </c>
      <c r="B9" t="s">
        <v>11</v>
      </c>
      <c r="C9" s="1">
        <v>43932</v>
      </c>
      <c r="D9" s="2">
        <f t="shared" si="0"/>
        <v>4</v>
      </c>
      <c r="E9" s="2">
        <f t="shared" si="1"/>
        <v>2020</v>
      </c>
      <c r="F9" t="s">
        <v>24</v>
      </c>
      <c r="G9" s="8">
        <f t="shared" si="2"/>
        <v>4</v>
      </c>
      <c r="H9" s="8" t="str">
        <f t="shared" si="3"/>
        <v>40</v>
      </c>
      <c r="I9" s="8" t="str">
        <f t="shared" si="4"/>
        <v>401</v>
      </c>
      <c r="J9" t="s">
        <v>25</v>
      </c>
      <c r="K9">
        <v>7</v>
      </c>
      <c r="L9" t="s">
        <v>26</v>
      </c>
      <c r="M9" t="s">
        <v>27</v>
      </c>
      <c r="N9" s="7" t="str">
        <f t="shared" si="5"/>
        <v>2020-40</v>
      </c>
      <c r="O9" s="7">
        <f t="shared" si="6"/>
        <v>32410.799999999999</v>
      </c>
      <c r="P9">
        <v>0</v>
      </c>
      <c r="Q9">
        <v>32410.799999999999</v>
      </c>
    </row>
    <row r="10" spans="1:17" x14ac:dyDescent="0.25">
      <c r="A10" t="s">
        <v>10</v>
      </c>
      <c r="B10" t="s">
        <v>11</v>
      </c>
      <c r="C10" s="1">
        <v>43932</v>
      </c>
      <c r="D10" s="2">
        <f t="shared" si="0"/>
        <v>4</v>
      </c>
      <c r="E10" s="2">
        <f t="shared" si="1"/>
        <v>2020</v>
      </c>
      <c r="F10">
        <v>60711</v>
      </c>
      <c r="G10" s="8">
        <f t="shared" si="2"/>
        <v>6</v>
      </c>
      <c r="H10" s="8" t="str">
        <f t="shared" si="3"/>
        <v>60</v>
      </c>
      <c r="I10" s="8" t="str">
        <f t="shared" si="4"/>
        <v>607</v>
      </c>
      <c r="J10" t="s">
        <v>28</v>
      </c>
      <c r="K10">
        <v>7</v>
      </c>
      <c r="L10" t="s">
        <v>26</v>
      </c>
      <c r="M10" t="s">
        <v>27</v>
      </c>
      <c r="N10" s="7" t="str">
        <f t="shared" si="5"/>
        <v>2020-60</v>
      </c>
      <c r="O10" s="7">
        <f t="shared" si="6"/>
        <v>-27009</v>
      </c>
      <c r="P10">
        <v>27009</v>
      </c>
      <c r="Q10">
        <v>0</v>
      </c>
    </row>
    <row r="11" spans="1:17" x14ac:dyDescent="0.25">
      <c r="A11" t="s">
        <v>10</v>
      </c>
      <c r="B11" t="s">
        <v>11</v>
      </c>
      <c r="C11" s="1">
        <v>43932</v>
      </c>
      <c r="D11" s="2">
        <f t="shared" si="0"/>
        <v>4</v>
      </c>
      <c r="E11" s="2">
        <f t="shared" si="1"/>
        <v>2020</v>
      </c>
      <c r="F11">
        <v>445661</v>
      </c>
      <c r="G11" s="8">
        <f t="shared" si="2"/>
        <v>4</v>
      </c>
      <c r="H11" s="8" t="str">
        <f t="shared" si="3"/>
        <v>44</v>
      </c>
      <c r="I11" s="8" t="str">
        <f t="shared" si="4"/>
        <v>445</v>
      </c>
      <c r="J11" t="s">
        <v>29</v>
      </c>
      <c r="K11">
        <v>7</v>
      </c>
      <c r="L11" t="s">
        <v>26</v>
      </c>
      <c r="M11" t="s">
        <v>27</v>
      </c>
      <c r="N11" s="7" t="str">
        <f t="shared" si="5"/>
        <v>2020-44</v>
      </c>
      <c r="O11" s="7">
        <f t="shared" si="6"/>
        <v>-5401.8</v>
      </c>
      <c r="P11">
        <v>5401.8</v>
      </c>
      <c r="Q11">
        <v>0</v>
      </c>
    </row>
    <row r="12" spans="1:17" x14ac:dyDescent="0.25">
      <c r="A12" t="s">
        <v>10</v>
      </c>
      <c r="B12" t="s">
        <v>11</v>
      </c>
      <c r="C12" s="1">
        <v>43932</v>
      </c>
      <c r="D12" s="2">
        <f t="shared" si="0"/>
        <v>4</v>
      </c>
      <c r="E12" s="2">
        <f t="shared" si="1"/>
        <v>2020</v>
      </c>
      <c r="F12" t="s">
        <v>30</v>
      </c>
      <c r="G12" s="8">
        <f t="shared" si="2"/>
        <v>4</v>
      </c>
      <c r="H12" s="8" t="str">
        <f t="shared" si="3"/>
        <v>40</v>
      </c>
      <c r="I12" s="8" t="str">
        <f t="shared" si="4"/>
        <v>401</v>
      </c>
      <c r="J12" t="s">
        <v>31</v>
      </c>
      <c r="K12">
        <v>8</v>
      </c>
      <c r="L12" t="s">
        <v>32</v>
      </c>
      <c r="M12" t="s">
        <v>33</v>
      </c>
      <c r="N12" s="7" t="str">
        <f t="shared" si="5"/>
        <v>2020-40</v>
      </c>
      <c r="O12" s="7">
        <f t="shared" si="6"/>
        <v>35841.9</v>
      </c>
      <c r="P12">
        <v>0</v>
      </c>
      <c r="Q12">
        <v>35841.9</v>
      </c>
    </row>
    <row r="13" spans="1:17" x14ac:dyDescent="0.25">
      <c r="A13" t="s">
        <v>10</v>
      </c>
      <c r="B13" t="s">
        <v>11</v>
      </c>
      <c r="C13" s="1">
        <v>43932</v>
      </c>
      <c r="D13" s="2">
        <f t="shared" si="0"/>
        <v>4</v>
      </c>
      <c r="E13" s="2">
        <f t="shared" si="1"/>
        <v>2020</v>
      </c>
      <c r="F13">
        <v>60716</v>
      </c>
      <c r="G13" s="8">
        <f t="shared" si="2"/>
        <v>6</v>
      </c>
      <c r="H13" s="8" t="str">
        <f t="shared" si="3"/>
        <v>60</v>
      </c>
      <c r="I13" s="8" t="str">
        <f t="shared" si="4"/>
        <v>607</v>
      </c>
      <c r="J13" t="s">
        <v>34</v>
      </c>
      <c r="K13">
        <v>8</v>
      </c>
      <c r="L13" t="s">
        <v>32</v>
      </c>
      <c r="M13" t="s">
        <v>33</v>
      </c>
      <c r="N13" s="7" t="str">
        <f t="shared" si="5"/>
        <v>2020-60</v>
      </c>
      <c r="O13" s="7">
        <f t="shared" si="6"/>
        <v>-14524.5</v>
      </c>
      <c r="P13">
        <v>14524.5</v>
      </c>
      <c r="Q13">
        <v>0</v>
      </c>
    </row>
    <row r="14" spans="1:17" x14ac:dyDescent="0.25">
      <c r="A14" t="s">
        <v>10</v>
      </c>
      <c r="B14" t="s">
        <v>11</v>
      </c>
      <c r="C14" s="1">
        <v>43932</v>
      </c>
      <c r="D14" s="2">
        <f t="shared" si="0"/>
        <v>4</v>
      </c>
      <c r="E14" s="2">
        <f t="shared" si="1"/>
        <v>2020</v>
      </c>
      <c r="F14">
        <v>60713</v>
      </c>
      <c r="G14" s="8">
        <f t="shared" si="2"/>
        <v>6</v>
      </c>
      <c r="H14" s="8" t="str">
        <f t="shared" si="3"/>
        <v>60</v>
      </c>
      <c r="I14" s="8" t="str">
        <f t="shared" si="4"/>
        <v>607</v>
      </c>
      <c r="J14" t="s">
        <v>35</v>
      </c>
      <c r="K14">
        <v>8</v>
      </c>
      <c r="L14" t="s">
        <v>32</v>
      </c>
      <c r="M14" t="s">
        <v>33</v>
      </c>
      <c r="N14" s="7" t="str">
        <f t="shared" si="5"/>
        <v>2020-60</v>
      </c>
      <c r="O14" s="7">
        <f t="shared" si="6"/>
        <v>-7233.75</v>
      </c>
      <c r="P14">
        <v>7233.75</v>
      </c>
      <c r="Q14">
        <v>0</v>
      </c>
    </row>
    <row r="15" spans="1:17" x14ac:dyDescent="0.25">
      <c r="A15" t="s">
        <v>10</v>
      </c>
      <c r="B15" t="s">
        <v>11</v>
      </c>
      <c r="C15" s="1">
        <v>43932</v>
      </c>
      <c r="D15" s="2">
        <f t="shared" si="0"/>
        <v>4</v>
      </c>
      <c r="E15" s="2">
        <f t="shared" si="1"/>
        <v>2020</v>
      </c>
      <c r="F15">
        <v>60714</v>
      </c>
      <c r="G15" s="8">
        <f t="shared" si="2"/>
        <v>6</v>
      </c>
      <c r="H15" s="8" t="str">
        <f t="shared" si="3"/>
        <v>60</v>
      </c>
      <c r="I15" s="8" t="str">
        <f t="shared" si="4"/>
        <v>607</v>
      </c>
      <c r="J15" t="s">
        <v>36</v>
      </c>
      <c r="K15">
        <v>8</v>
      </c>
      <c r="L15" t="s">
        <v>32</v>
      </c>
      <c r="M15" t="s">
        <v>33</v>
      </c>
      <c r="N15" s="7" t="str">
        <f t="shared" si="5"/>
        <v>2020-60</v>
      </c>
      <c r="O15" s="7">
        <f t="shared" si="6"/>
        <v>-7965</v>
      </c>
      <c r="P15">
        <v>7965</v>
      </c>
      <c r="Q15">
        <v>0</v>
      </c>
    </row>
    <row r="16" spans="1:17" x14ac:dyDescent="0.25">
      <c r="A16" t="s">
        <v>10</v>
      </c>
      <c r="B16" t="s">
        <v>11</v>
      </c>
      <c r="C16" s="1">
        <v>43932</v>
      </c>
      <c r="D16" s="2">
        <f t="shared" si="0"/>
        <v>4</v>
      </c>
      <c r="E16" s="2">
        <f t="shared" si="1"/>
        <v>2020</v>
      </c>
      <c r="F16">
        <v>6241</v>
      </c>
      <c r="G16" s="8">
        <f t="shared" si="2"/>
        <v>6</v>
      </c>
      <c r="H16" s="8" t="str">
        <f t="shared" si="3"/>
        <v>62</v>
      </c>
      <c r="I16" s="8" t="str">
        <f t="shared" si="4"/>
        <v>624</v>
      </c>
      <c r="J16" t="s">
        <v>37</v>
      </c>
      <c r="K16">
        <v>8</v>
      </c>
      <c r="L16" t="s">
        <v>32</v>
      </c>
      <c r="M16" t="s">
        <v>33</v>
      </c>
      <c r="N16" s="7" t="str">
        <f t="shared" si="5"/>
        <v>2020-62</v>
      </c>
      <c r="O16" s="7">
        <f t="shared" si="6"/>
        <v>-145</v>
      </c>
      <c r="P16">
        <v>145</v>
      </c>
      <c r="Q16">
        <v>0</v>
      </c>
    </row>
    <row r="17" spans="1:17" x14ac:dyDescent="0.25">
      <c r="A17" t="s">
        <v>10</v>
      </c>
      <c r="B17" t="s">
        <v>11</v>
      </c>
      <c r="C17" s="1">
        <v>43932</v>
      </c>
      <c r="D17" s="2">
        <f t="shared" si="0"/>
        <v>4</v>
      </c>
      <c r="E17" s="2">
        <f t="shared" si="1"/>
        <v>2020</v>
      </c>
      <c r="F17">
        <v>445661</v>
      </c>
      <c r="G17" s="8">
        <f t="shared" si="2"/>
        <v>4</v>
      </c>
      <c r="H17" s="8" t="str">
        <f t="shared" si="3"/>
        <v>44</v>
      </c>
      <c r="I17" s="8" t="str">
        <f t="shared" si="4"/>
        <v>445</v>
      </c>
      <c r="J17" t="s">
        <v>29</v>
      </c>
      <c r="K17">
        <v>8</v>
      </c>
      <c r="L17" t="s">
        <v>32</v>
      </c>
      <c r="M17" t="s">
        <v>33</v>
      </c>
      <c r="N17" s="7" t="str">
        <f t="shared" si="5"/>
        <v>2020-44</v>
      </c>
      <c r="O17" s="7">
        <f t="shared" si="6"/>
        <v>-5973.65</v>
      </c>
      <c r="P17">
        <v>5973.65</v>
      </c>
      <c r="Q17">
        <v>0</v>
      </c>
    </row>
    <row r="18" spans="1:17" x14ac:dyDescent="0.25">
      <c r="A18" t="s">
        <v>10</v>
      </c>
      <c r="B18" t="s">
        <v>11</v>
      </c>
      <c r="C18" s="1">
        <v>43933</v>
      </c>
      <c r="D18" s="2">
        <f t="shared" si="0"/>
        <v>4</v>
      </c>
      <c r="E18" s="2">
        <f t="shared" si="1"/>
        <v>2020</v>
      </c>
      <c r="F18" t="s">
        <v>38</v>
      </c>
      <c r="G18" s="8">
        <f t="shared" si="2"/>
        <v>4</v>
      </c>
      <c r="H18" s="8" t="str">
        <f t="shared" si="3"/>
        <v>40</v>
      </c>
      <c r="I18" s="8" t="str">
        <f t="shared" si="4"/>
        <v>401</v>
      </c>
      <c r="J18" t="s">
        <v>39</v>
      </c>
      <c r="K18">
        <v>9</v>
      </c>
      <c r="L18" t="s">
        <v>40</v>
      </c>
      <c r="M18" t="s">
        <v>41</v>
      </c>
      <c r="N18" s="7" t="str">
        <f t="shared" si="5"/>
        <v>2020-40</v>
      </c>
      <c r="O18" s="7">
        <f t="shared" si="6"/>
        <v>71436.600000000006</v>
      </c>
      <c r="P18">
        <v>0</v>
      </c>
      <c r="Q18">
        <v>71436.600000000006</v>
      </c>
    </row>
    <row r="19" spans="1:17" x14ac:dyDescent="0.25">
      <c r="A19" t="s">
        <v>10</v>
      </c>
      <c r="B19" t="s">
        <v>11</v>
      </c>
      <c r="C19" s="1">
        <v>43933</v>
      </c>
      <c r="D19" s="2">
        <f t="shared" si="0"/>
        <v>4</v>
      </c>
      <c r="E19" s="2">
        <f t="shared" si="1"/>
        <v>2020</v>
      </c>
      <c r="F19">
        <v>60713</v>
      </c>
      <c r="G19" s="8">
        <f t="shared" si="2"/>
        <v>6</v>
      </c>
      <c r="H19" s="8" t="str">
        <f t="shared" si="3"/>
        <v>60</v>
      </c>
      <c r="I19" s="8" t="str">
        <f t="shared" si="4"/>
        <v>607</v>
      </c>
      <c r="J19" t="s">
        <v>35</v>
      </c>
      <c r="K19">
        <v>9</v>
      </c>
      <c r="L19" t="s">
        <v>40</v>
      </c>
      <c r="M19" t="s">
        <v>41</v>
      </c>
      <c r="N19" s="7" t="str">
        <f t="shared" si="5"/>
        <v>2020-60</v>
      </c>
      <c r="O19" s="7">
        <f t="shared" si="6"/>
        <v>-5970</v>
      </c>
      <c r="P19">
        <v>5970</v>
      </c>
      <c r="Q19">
        <v>0</v>
      </c>
    </row>
    <row r="20" spans="1:17" x14ac:dyDescent="0.25">
      <c r="A20" t="s">
        <v>10</v>
      </c>
      <c r="B20" t="s">
        <v>11</v>
      </c>
      <c r="C20" s="1">
        <v>43933</v>
      </c>
      <c r="D20" s="2">
        <f t="shared" si="0"/>
        <v>4</v>
      </c>
      <c r="E20" s="2">
        <f t="shared" si="1"/>
        <v>2020</v>
      </c>
      <c r="F20">
        <v>60711</v>
      </c>
      <c r="G20" s="8">
        <f t="shared" si="2"/>
        <v>6</v>
      </c>
      <c r="H20" s="8" t="str">
        <f t="shared" si="3"/>
        <v>60</v>
      </c>
      <c r="I20" s="8" t="str">
        <f t="shared" si="4"/>
        <v>607</v>
      </c>
      <c r="J20" t="s">
        <v>28</v>
      </c>
      <c r="K20">
        <v>9</v>
      </c>
      <c r="L20" t="s">
        <v>40</v>
      </c>
      <c r="M20" t="s">
        <v>41</v>
      </c>
      <c r="N20" s="7" t="str">
        <f t="shared" si="5"/>
        <v>2020-60</v>
      </c>
      <c r="O20" s="7">
        <f t="shared" si="6"/>
        <v>-50317.5</v>
      </c>
      <c r="P20">
        <v>50317.5</v>
      </c>
      <c r="Q20">
        <v>0</v>
      </c>
    </row>
    <row r="21" spans="1:17" x14ac:dyDescent="0.25">
      <c r="A21" t="s">
        <v>10</v>
      </c>
      <c r="B21" t="s">
        <v>11</v>
      </c>
      <c r="C21" s="1">
        <v>43933</v>
      </c>
      <c r="D21" s="2">
        <f t="shared" si="0"/>
        <v>4</v>
      </c>
      <c r="E21" s="2">
        <f t="shared" si="1"/>
        <v>2020</v>
      </c>
      <c r="F21">
        <v>60714</v>
      </c>
      <c r="G21" s="8">
        <f t="shared" si="2"/>
        <v>6</v>
      </c>
      <c r="H21" s="8" t="str">
        <f t="shared" si="3"/>
        <v>60</v>
      </c>
      <c r="I21" s="8" t="str">
        <f t="shared" si="4"/>
        <v>607</v>
      </c>
      <c r="J21" t="s">
        <v>36</v>
      </c>
      <c r="K21">
        <v>9</v>
      </c>
      <c r="L21" t="s">
        <v>40</v>
      </c>
      <c r="M21" t="s">
        <v>41</v>
      </c>
      <c r="N21" s="7" t="str">
        <f t="shared" si="5"/>
        <v>2020-60</v>
      </c>
      <c r="O21" s="7">
        <f t="shared" si="6"/>
        <v>-610.5</v>
      </c>
      <c r="P21">
        <v>610.5</v>
      </c>
      <c r="Q21">
        <v>0</v>
      </c>
    </row>
    <row r="22" spans="1:17" x14ac:dyDescent="0.25">
      <c r="A22" t="s">
        <v>10</v>
      </c>
      <c r="B22" t="s">
        <v>11</v>
      </c>
      <c r="C22" s="1">
        <v>43933</v>
      </c>
      <c r="D22" s="2">
        <f t="shared" si="0"/>
        <v>4</v>
      </c>
      <c r="E22" s="2">
        <f t="shared" si="1"/>
        <v>2020</v>
      </c>
      <c r="F22">
        <v>60716</v>
      </c>
      <c r="G22" s="8">
        <f t="shared" si="2"/>
        <v>6</v>
      </c>
      <c r="H22" s="8" t="str">
        <f t="shared" si="3"/>
        <v>60</v>
      </c>
      <c r="I22" s="8" t="str">
        <f t="shared" si="4"/>
        <v>607</v>
      </c>
      <c r="J22" t="s">
        <v>34</v>
      </c>
      <c r="K22">
        <v>9</v>
      </c>
      <c r="L22" t="s">
        <v>40</v>
      </c>
      <c r="M22" t="s">
        <v>41</v>
      </c>
      <c r="N22" s="7" t="str">
        <f t="shared" si="5"/>
        <v>2020-60</v>
      </c>
      <c r="O22" s="7">
        <f t="shared" si="6"/>
        <v>-2632.5</v>
      </c>
      <c r="P22">
        <v>2632.5</v>
      </c>
      <c r="Q22">
        <v>0</v>
      </c>
    </row>
    <row r="23" spans="1:17" x14ac:dyDescent="0.25">
      <c r="A23" t="s">
        <v>10</v>
      </c>
      <c r="B23" t="s">
        <v>11</v>
      </c>
      <c r="C23" s="1">
        <v>43933</v>
      </c>
      <c r="D23" s="2">
        <f t="shared" si="0"/>
        <v>4</v>
      </c>
      <c r="E23" s="2">
        <f t="shared" si="1"/>
        <v>2020</v>
      </c>
      <c r="F23">
        <v>445661</v>
      </c>
      <c r="G23" s="8">
        <f t="shared" si="2"/>
        <v>4</v>
      </c>
      <c r="H23" s="8" t="str">
        <f t="shared" si="3"/>
        <v>44</v>
      </c>
      <c r="I23" s="8" t="str">
        <f t="shared" si="4"/>
        <v>445</v>
      </c>
      <c r="J23" t="s">
        <v>29</v>
      </c>
      <c r="K23">
        <v>9</v>
      </c>
      <c r="L23" t="s">
        <v>40</v>
      </c>
      <c r="M23" t="s">
        <v>41</v>
      </c>
      <c r="N23" s="7" t="str">
        <f t="shared" si="5"/>
        <v>2020-44</v>
      </c>
      <c r="O23" s="7">
        <f t="shared" si="6"/>
        <v>-11906.1</v>
      </c>
      <c r="P23">
        <v>11906.1</v>
      </c>
      <c r="Q23">
        <v>0</v>
      </c>
    </row>
    <row r="24" spans="1:17" x14ac:dyDescent="0.25">
      <c r="A24" t="s">
        <v>10</v>
      </c>
      <c r="B24" t="s">
        <v>11</v>
      </c>
      <c r="C24" s="1">
        <v>43933</v>
      </c>
      <c r="D24" s="2">
        <f t="shared" si="0"/>
        <v>4</v>
      </c>
      <c r="E24" s="2">
        <f t="shared" si="1"/>
        <v>2020</v>
      </c>
      <c r="F24" t="s">
        <v>42</v>
      </c>
      <c r="G24" s="8">
        <f t="shared" si="2"/>
        <v>4</v>
      </c>
      <c r="H24" s="8" t="str">
        <f t="shared" si="3"/>
        <v>40</v>
      </c>
      <c r="I24" s="8" t="str">
        <f t="shared" si="4"/>
        <v>401</v>
      </c>
      <c r="J24" t="s">
        <v>43</v>
      </c>
      <c r="K24">
        <v>10</v>
      </c>
      <c r="L24" t="s">
        <v>44</v>
      </c>
      <c r="M24" t="s">
        <v>45</v>
      </c>
      <c r="N24" s="7" t="str">
        <f t="shared" si="5"/>
        <v>2020-40</v>
      </c>
      <c r="O24" s="7">
        <f t="shared" si="6"/>
        <v>44363.76</v>
      </c>
      <c r="P24">
        <v>0</v>
      </c>
      <c r="Q24">
        <v>44363.76</v>
      </c>
    </row>
    <row r="25" spans="1:17" x14ac:dyDescent="0.25">
      <c r="A25" t="s">
        <v>10</v>
      </c>
      <c r="B25" t="s">
        <v>11</v>
      </c>
      <c r="C25" s="1">
        <v>43933</v>
      </c>
      <c r="D25" s="2">
        <f t="shared" si="0"/>
        <v>4</v>
      </c>
      <c r="E25" s="2">
        <f t="shared" si="1"/>
        <v>2020</v>
      </c>
      <c r="F25">
        <v>60714</v>
      </c>
      <c r="G25" s="8">
        <f t="shared" si="2"/>
        <v>6</v>
      </c>
      <c r="H25" s="8" t="str">
        <f t="shared" si="3"/>
        <v>60</v>
      </c>
      <c r="I25" s="8" t="str">
        <f t="shared" si="4"/>
        <v>607</v>
      </c>
      <c r="J25" t="s">
        <v>36</v>
      </c>
      <c r="K25">
        <v>10</v>
      </c>
      <c r="L25" t="s">
        <v>44</v>
      </c>
      <c r="M25" t="s">
        <v>45</v>
      </c>
      <c r="N25" s="7" t="str">
        <f t="shared" si="5"/>
        <v>2020-60</v>
      </c>
      <c r="O25" s="7">
        <f t="shared" si="6"/>
        <v>-7821.8</v>
      </c>
      <c r="P25">
        <v>7821.8</v>
      </c>
      <c r="Q25">
        <v>0</v>
      </c>
    </row>
    <row r="26" spans="1:17" x14ac:dyDescent="0.25">
      <c r="A26" t="s">
        <v>10</v>
      </c>
      <c r="B26" t="s">
        <v>11</v>
      </c>
      <c r="C26" s="1">
        <v>43933</v>
      </c>
      <c r="D26" s="2">
        <f t="shared" si="0"/>
        <v>4</v>
      </c>
      <c r="E26" s="2">
        <f t="shared" si="1"/>
        <v>2020</v>
      </c>
      <c r="F26">
        <v>60711</v>
      </c>
      <c r="G26" s="8">
        <f t="shared" si="2"/>
        <v>6</v>
      </c>
      <c r="H26" s="8" t="str">
        <f t="shared" si="3"/>
        <v>60</v>
      </c>
      <c r="I26" s="8" t="str">
        <f t="shared" si="4"/>
        <v>607</v>
      </c>
      <c r="J26" t="s">
        <v>28</v>
      </c>
      <c r="K26">
        <v>10</v>
      </c>
      <c r="L26" t="s">
        <v>44</v>
      </c>
      <c r="M26" t="s">
        <v>45</v>
      </c>
      <c r="N26" s="7" t="str">
        <f t="shared" si="5"/>
        <v>2020-60</v>
      </c>
      <c r="O26" s="7">
        <f t="shared" si="6"/>
        <v>-29148</v>
      </c>
      <c r="P26">
        <v>29148</v>
      </c>
      <c r="Q26">
        <v>0</v>
      </c>
    </row>
    <row r="27" spans="1:17" x14ac:dyDescent="0.25">
      <c r="A27" t="s">
        <v>10</v>
      </c>
      <c r="B27" t="s">
        <v>11</v>
      </c>
      <c r="C27" s="1">
        <v>43933</v>
      </c>
      <c r="D27" s="2">
        <f t="shared" si="0"/>
        <v>4</v>
      </c>
      <c r="E27" s="2">
        <f t="shared" si="1"/>
        <v>2020</v>
      </c>
      <c r="F27">
        <v>445661</v>
      </c>
      <c r="G27" s="8">
        <f t="shared" si="2"/>
        <v>4</v>
      </c>
      <c r="H27" s="8" t="str">
        <f t="shared" si="3"/>
        <v>44</v>
      </c>
      <c r="I27" s="8" t="str">
        <f t="shared" si="4"/>
        <v>445</v>
      </c>
      <c r="J27" t="s">
        <v>29</v>
      </c>
      <c r="K27">
        <v>10</v>
      </c>
      <c r="L27" t="s">
        <v>44</v>
      </c>
      <c r="M27" t="s">
        <v>45</v>
      </c>
      <c r="N27" s="7" t="str">
        <f t="shared" si="5"/>
        <v>2020-44</v>
      </c>
      <c r="O27" s="7">
        <f t="shared" si="6"/>
        <v>-7393.96</v>
      </c>
      <c r="P27">
        <v>7393.96</v>
      </c>
      <c r="Q27">
        <v>0</v>
      </c>
    </row>
    <row r="28" spans="1:17" x14ac:dyDescent="0.25">
      <c r="A28" t="s">
        <v>10</v>
      </c>
      <c r="B28" t="s">
        <v>11</v>
      </c>
      <c r="C28" s="1">
        <v>43933</v>
      </c>
      <c r="D28" s="2">
        <f t="shared" si="0"/>
        <v>4</v>
      </c>
      <c r="E28" s="2">
        <f t="shared" si="1"/>
        <v>2020</v>
      </c>
      <c r="F28">
        <v>21315</v>
      </c>
      <c r="G28" s="8">
        <f t="shared" si="2"/>
        <v>2</v>
      </c>
      <c r="H28" s="8" t="str">
        <f t="shared" si="3"/>
        <v>21</v>
      </c>
      <c r="I28" s="8" t="str">
        <f t="shared" si="4"/>
        <v>213</v>
      </c>
      <c r="J28" t="s">
        <v>46</v>
      </c>
      <c r="K28">
        <v>80</v>
      </c>
      <c r="L28" t="s">
        <v>47</v>
      </c>
      <c r="M28" t="s">
        <v>48</v>
      </c>
      <c r="N28" s="7" t="str">
        <f t="shared" si="5"/>
        <v>2020-21</v>
      </c>
      <c r="O28" s="7">
        <f t="shared" si="6"/>
        <v>-165000</v>
      </c>
      <c r="P28">
        <v>165000</v>
      </c>
      <c r="Q28">
        <v>0</v>
      </c>
    </row>
    <row r="29" spans="1:17" x14ac:dyDescent="0.25">
      <c r="A29" t="s">
        <v>10</v>
      </c>
      <c r="B29" t="s">
        <v>11</v>
      </c>
      <c r="C29" s="1">
        <v>43933</v>
      </c>
      <c r="D29" s="2">
        <f t="shared" si="0"/>
        <v>4</v>
      </c>
      <c r="E29" s="2">
        <f t="shared" si="1"/>
        <v>2020</v>
      </c>
      <c r="F29">
        <v>445621</v>
      </c>
      <c r="G29" s="8">
        <f t="shared" si="2"/>
        <v>4</v>
      </c>
      <c r="H29" s="8" t="str">
        <f t="shared" si="3"/>
        <v>44</v>
      </c>
      <c r="I29" s="8" t="str">
        <f t="shared" si="4"/>
        <v>445</v>
      </c>
      <c r="J29" t="s">
        <v>22</v>
      </c>
      <c r="K29">
        <v>80</v>
      </c>
      <c r="L29" t="s">
        <v>47</v>
      </c>
      <c r="M29" t="s">
        <v>48</v>
      </c>
      <c r="N29" s="7" t="str">
        <f t="shared" si="5"/>
        <v>2020-44</v>
      </c>
      <c r="O29" s="7">
        <f t="shared" si="6"/>
        <v>-33000</v>
      </c>
      <c r="P29">
        <v>33000</v>
      </c>
      <c r="Q29">
        <v>0</v>
      </c>
    </row>
    <row r="30" spans="1:17" x14ac:dyDescent="0.25">
      <c r="A30" t="s">
        <v>10</v>
      </c>
      <c r="B30" t="s">
        <v>11</v>
      </c>
      <c r="C30" s="1">
        <v>43933</v>
      </c>
      <c r="D30" s="2">
        <f t="shared" si="0"/>
        <v>4</v>
      </c>
      <c r="E30" s="2">
        <f t="shared" si="1"/>
        <v>2020</v>
      </c>
      <c r="F30">
        <v>4671</v>
      </c>
      <c r="G30" s="8">
        <f t="shared" si="2"/>
        <v>4</v>
      </c>
      <c r="H30" s="8" t="str">
        <f t="shared" si="3"/>
        <v>46</v>
      </c>
      <c r="I30" s="8" t="str">
        <f t="shared" si="4"/>
        <v>467</v>
      </c>
      <c r="J30" t="s">
        <v>23</v>
      </c>
      <c r="K30">
        <v>80</v>
      </c>
      <c r="L30" t="s">
        <v>47</v>
      </c>
      <c r="M30" t="s">
        <v>48</v>
      </c>
      <c r="N30" s="7" t="str">
        <f t="shared" si="5"/>
        <v>2020-46</v>
      </c>
      <c r="O30" s="7">
        <f t="shared" si="6"/>
        <v>198000</v>
      </c>
      <c r="P30">
        <v>0</v>
      </c>
      <c r="Q30">
        <v>198000</v>
      </c>
    </row>
    <row r="31" spans="1:17" x14ac:dyDescent="0.25">
      <c r="A31" t="s">
        <v>10</v>
      </c>
      <c r="B31" t="s">
        <v>11</v>
      </c>
      <c r="C31" s="1">
        <v>43933</v>
      </c>
      <c r="D31" s="2">
        <f t="shared" si="0"/>
        <v>4</v>
      </c>
      <c r="E31" s="2">
        <f t="shared" si="1"/>
        <v>2020</v>
      </c>
      <c r="F31">
        <v>21315</v>
      </c>
      <c r="G31" s="8">
        <f t="shared" si="2"/>
        <v>2</v>
      </c>
      <c r="H31" s="8" t="str">
        <f t="shared" si="3"/>
        <v>21</v>
      </c>
      <c r="I31" s="8" t="str">
        <f t="shared" si="4"/>
        <v>213</v>
      </c>
      <c r="J31" t="s">
        <v>46</v>
      </c>
      <c r="K31">
        <v>81</v>
      </c>
      <c r="L31" t="s">
        <v>49</v>
      </c>
      <c r="M31" t="s">
        <v>50</v>
      </c>
      <c r="N31" s="7" t="str">
        <f t="shared" si="5"/>
        <v>2020-21</v>
      </c>
      <c r="O31" s="7">
        <f t="shared" si="6"/>
        <v>-38500</v>
      </c>
      <c r="P31">
        <v>38500</v>
      </c>
      <c r="Q31">
        <v>0</v>
      </c>
    </row>
    <row r="32" spans="1:17" x14ac:dyDescent="0.25">
      <c r="A32" t="s">
        <v>10</v>
      </c>
      <c r="B32" t="s">
        <v>11</v>
      </c>
      <c r="C32" s="1">
        <v>43933</v>
      </c>
      <c r="D32" s="2">
        <f t="shared" si="0"/>
        <v>4</v>
      </c>
      <c r="E32" s="2">
        <f t="shared" si="1"/>
        <v>2020</v>
      </c>
      <c r="F32">
        <v>445621</v>
      </c>
      <c r="G32" s="8">
        <f t="shared" si="2"/>
        <v>4</v>
      </c>
      <c r="H32" s="8" t="str">
        <f t="shared" si="3"/>
        <v>44</v>
      </c>
      <c r="I32" s="8" t="str">
        <f t="shared" si="4"/>
        <v>445</v>
      </c>
      <c r="J32" t="s">
        <v>22</v>
      </c>
      <c r="K32">
        <v>81</v>
      </c>
      <c r="L32" t="s">
        <v>49</v>
      </c>
      <c r="M32" t="s">
        <v>50</v>
      </c>
      <c r="N32" s="7" t="str">
        <f t="shared" si="5"/>
        <v>2020-44</v>
      </c>
      <c r="O32" s="7">
        <f t="shared" si="6"/>
        <v>-7700</v>
      </c>
      <c r="P32">
        <v>7700</v>
      </c>
      <c r="Q32">
        <v>0</v>
      </c>
    </row>
    <row r="33" spans="1:17" x14ac:dyDescent="0.25">
      <c r="A33" t="s">
        <v>10</v>
      </c>
      <c r="B33" t="s">
        <v>11</v>
      </c>
      <c r="C33" s="1">
        <v>43933</v>
      </c>
      <c r="D33" s="2">
        <f t="shared" si="0"/>
        <v>4</v>
      </c>
      <c r="E33" s="2">
        <f t="shared" si="1"/>
        <v>2020</v>
      </c>
      <c r="F33">
        <v>4671</v>
      </c>
      <c r="G33" s="8">
        <f t="shared" si="2"/>
        <v>4</v>
      </c>
      <c r="H33" s="8" t="str">
        <f t="shared" si="3"/>
        <v>46</v>
      </c>
      <c r="I33" s="8" t="str">
        <f t="shared" si="4"/>
        <v>467</v>
      </c>
      <c r="J33" t="s">
        <v>23</v>
      </c>
      <c r="K33">
        <v>81</v>
      </c>
      <c r="L33" t="s">
        <v>49</v>
      </c>
      <c r="M33" t="s">
        <v>50</v>
      </c>
      <c r="N33" s="7" t="str">
        <f t="shared" si="5"/>
        <v>2020-46</v>
      </c>
      <c r="O33" s="7">
        <f t="shared" si="6"/>
        <v>46200</v>
      </c>
      <c r="P33">
        <v>0</v>
      </c>
      <c r="Q33">
        <v>46200</v>
      </c>
    </row>
    <row r="34" spans="1:17" x14ac:dyDescent="0.25">
      <c r="A34" t="s">
        <v>10</v>
      </c>
      <c r="B34" t="s">
        <v>11</v>
      </c>
      <c r="C34" s="1">
        <v>43933</v>
      </c>
      <c r="D34" s="2">
        <f t="shared" si="0"/>
        <v>4</v>
      </c>
      <c r="E34" s="2">
        <f t="shared" si="1"/>
        <v>2020</v>
      </c>
      <c r="F34">
        <v>21315</v>
      </c>
      <c r="G34" s="8">
        <f t="shared" si="2"/>
        <v>2</v>
      </c>
      <c r="H34" s="8" t="str">
        <f t="shared" si="3"/>
        <v>21</v>
      </c>
      <c r="I34" s="8" t="str">
        <f t="shared" si="4"/>
        <v>213</v>
      </c>
      <c r="J34" t="s">
        <v>46</v>
      </c>
      <c r="K34">
        <v>82</v>
      </c>
      <c r="L34" t="s">
        <v>51</v>
      </c>
      <c r="M34" t="s">
        <v>52</v>
      </c>
      <c r="N34" s="7" t="str">
        <f t="shared" si="5"/>
        <v>2020-21</v>
      </c>
      <c r="O34" s="7">
        <f t="shared" si="6"/>
        <v>-18500</v>
      </c>
      <c r="P34">
        <v>18500</v>
      </c>
      <c r="Q34">
        <v>0</v>
      </c>
    </row>
    <row r="35" spans="1:17" x14ac:dyDescent="0.25">
      <c r="A35" t="s">
        <v>10</v>
      </c>
      <c r="B35" t="s">
        <v>11</v>
      </c>
      <c r="C35" s="1">
        <v>43933</v>
      </c>
      <c r="D35" s="2">
        <f t="shared" si="0"/>
        <v>4</v>
      </c>
      <c r="E35" s="2">
        <f t="shared" si="1"/>
        <v>2020</v>
      </c>
      <c r="F35">
        <v>445621</v>
      </c>
      <c r="G35" s="8">
        <f t="shared" si="2"/>
        <v>4</v>
      </c>
      <c r="H35" s="8" t="str">
        <f t="shared" si="3"/>
        <v>44</v>
      </c>
      <c r="I35" s="8" t="str">
        <f t="shared" si="4"/>
        <v>445</v>
      </c>
      <c r="J35" t="s">
        <v>22</v>
      </c>
      <c r="K35">
        <v>82</v>
      </c>
      <c r="L35" t="s">
        <v>51</v>
      </c>
      <c r="M35" t="s">
        <v>52</v>
      </c>
      <c r="N35" s="7" t="str">
        <f t="shared" si="5"/>
        <v>2020-44</v>
      </c>
      <c r="O35" s="7">
        <f t="shared" si="6"/>
        <v>-3700</v>
      </c>
      <c r="P35">
        <v>3700</v>
      </c>
      <c r="Q35">
        <v>0</v>
      </c>
    </row>
    <row r="36" spans="1:17" x14ac:dyDescent="0.25">
      <c r="A36" t="s">
        <v>10</v>
      </c>
      <c r="B36" t="s">
        <v>11</v>
      </c>
      <c r="C36" s="1">
        <v>43933</v>
      </c>
      <c r="D36" s="2">
        <f t="shared" si="0"/>
        <v>4</v>
      </c>
      <c r="E36" s="2">
        <f t="shared" si="1"/>
        <v>2020</v>
      </c>
      <c r="F36">
        <v>4671</v>
      </c>
      <c r="G36" s="8">
        <f t="shared" si="2"/>
        <v>4</v>
      </c>
      <c r="H36" s="8" t="str">
        <f t="shared" si="3"/>
        <v>46</v>
      </c>
      <c r="I36" s="8" t="str">
        <f t="shared" si="4"/>
        <v>467</v>
      </c>
      <c r="J36" t="s">
        <v>23</v>
      </c>
      <c r="K36">
        <v>82</v>
      </c>
      <c r="L36" t="s">
        <v>51</v>
      </c>
      <c r="M36" t="s">
        <v>52</v>
      </c>
      <c r="N36" s="7" t="str">
        <f t="shared" si="5"/>
        <v>2020-46</v>
      </c>
      <c r="O36" s="7">
        <f t="shared" si="6"/>
        <v>22200</v>
      </c>
      <c r="P36">
        <v>0</v>
      </c>
      <c r="Q36">
        <v>22200</v>
      </c>
    </row>
    <row r="37" spans="1:17" x14ac:dyDescent="0.25">
      <c r="A37" t="s">
        <v>10</v>
      </c>
      <c r="B37" t="s">
        <v>11</v>
      </c>
      <c r="C37" s="1">
        <v>43933</v>
      </c>
      <c r="D37" s="2">
        <f t="shared" si="0"/>
        <v>4</v>
      </c>
      <c r="E37" s="2">
        <f t="shared" si="1"/>
        <v>2020</v>
      </c>
      <c r="F37">
        <v>21315</v>
      </c>
      <c r="G37" s="8">
        <f t="shared" si="2"/>
        <v>2</v>
      </c>
      <c r="H37" s="8" t="str">
        <f t="shared" si="3"/>
        <v>21</v>
      </c>
      <c r="I37" s="8" t="str">
        <f t="shared" si="4"/>
        <v>213</v>
      </c>
      <c r="J37" t="s">
        <v>46</v>
      </c>
      <c r="K37">
        <v>83</v>
      </c>
      <c r="L37" t="s">
        <v>53</v>
      </c>
      <c r="M37" t="s">
        <v>54</v>
      </c>
      <c r="N37" s="7" t="str">
        <f t="shared" si="5"/>
        <v>2020-21</v>
      </c>
      <c r="O37" s="7">
        <f t="shared" si="6"/>
        <v>-26400</v>
      </c>
      <c r="P37">
        <v>26400</v>
      </c>
      <c r="Q37">
        <v>0</v>
      </c>
    </row>
    <row r="38" spans="1:17" x14ac:dyDescent="0.25">
      <c r="A38" t="s">
        <v>10</v>
      </c>
      <c r="B38" t="s">
        <v>11</v>
      </c>
      <c r="C38" s="1">
        <v>43933</v>
      </c>
      <c r="D38" s="2">
        <f t="shared" si="0"/>
        <v>4</v>
      </c>
      <c r="E38" s="2">
        <f t="shared" si="1"/>
        <v>2020</v>
      </c>
      <c r="F38">
        <v>445621</v>
      </c>
      <c r="G38" s="8">
        <f t="shared" si="2"/>
        <v>4</v>
      </c>
      <c r="H38" s="8" t="str">
        <f t="shared" si="3"/>
        <v>44</v>
      </c>
      <c r="I38" s="8" t="str">
        <f t="shared" si="4"/>
        <v>445</v>
      </c>
      <c r="J38" t="s">
        <v>22</v>
      </c>
      <c r="K38">
        <v>83</v>
      </c>
      <c r="L38" t="s">
        <v>53</v>
      </c>
      <c r="M38" t="s">
        <v>54</v>
      </c>
      <c r="N38" s="7" t="str">
        <f t="shared" si="5"/>
        <v>2020-44</v>
      </c>
      <c r="O38" s="7">
        <f t="shared" si="6"/>
        <v>-5280</v>
      </c>
      <c r="P38">
        <v>5280</v>
      </c>
      <c r="Q38">
        <v>0</v>
      </c>
    </row>
    <row r="39" spans="1:17" x14ac:dyDescent="0.25">
      <c r="A39" t="s">
        <v>10</v>
      </c>
      <c r="B39" t="s">
        <v>11</v>
      </c>
      <c r="C39" s="1">
        <v>43933</v>
      </c>
      <c r="D39" s="2">
        <f t="shared" si="0"/>
        <v>4</v>
      </c>
      <c r="E39" s="2">
        <f t="shared" si="1"/>
        <v>2020</v>
      </c>
      <c r="F39">
        <v>4671</v>
      </c>
      <c r="G39" s="8">
        <f t="shared" si="2"/>
        <v>4</v>
      </c>
      <c r="H39" s="8" t="str">
        <f t="shared" si="3"/>
        <v>46</v>
      </c>
      <c r="I39" s="8" t="str">
        <f t="shared" si="4"/>
        <v>467</v>
      </c>
      <c r="J39" t="s">
        <v>23</v>
      </c>
      <c r="K39">
        <v>83</v>
      </c>
      <c r="L39" t="s">
        <v>53</v>
      </c>
      <c r="M39" t="s">
        <v>54</v>
      </c>
      <c r="N39" s="7" t="str">
        <f t="shared" si="5"/>
        <v>2020-46</v>
      </c>
      <c r="O39" s="7">
        <f t="shared" si="6"/>
        <v>31680</v>
      </c>
      <c r="P39">
        <v>0</v>
      </c>
      <c r="Q39">
        <v>31680</v>
      </c>
    </row>
    <row r="40" spans="1:17" x14ac:dyDescent="0.25">
      <c r="A40" t="s">
        <v>10</v>
      </c>
      <c r="B40" t="s">
        <v>11</v>
      </c>
      <c r="C40" s="1">
        <v>43933</v>
      </c>
      <c r="D40" s="2">
        <f t="shared" si="0"/>
        <v>4</v>
      </c>
      <c r="E40" s="2">
        <f t="shared" si="1"/>
        <v>2020</v>
      </c>
      <c r="F40">
        <v>21315</v>
      </c>
      <c r="G40" s="8">
        <f t="shared" si="2"/>
        <v>2</v>
      </c>
      <c r="H40" s="8" t="str">
        <f t="shared" si="3"/>
        <v>21</v>
      </c>
      <c r="I40" s="8" t="str">
        <f t="shared" si="4"/>
        <v>213</v>
      </c>
      <c r="J40" t="s">
        <v>46</v>
      </c>
      <c r="K40">
        <v>84</v>
      </c>
      <c r="L40" t="s">
        <v>55</v>
      </c>
      <c r="M40" t="s">
        <v>56</v>
      </c>
      <c r="N40" s="7" t="str">
        <f t="shared" si="5"/>
        <v>2020-21</v>
      </c>
      <c r="O40" s="7">
        <f t="shared" si="6"/>
        <v>-16600</v>
      </c>
      <c r="P40">
        <v>16600</v>
      </c>
      <c r="Q40">
        <v>0</v>
      </c>
    </row>
    <row r="41" spans="1:17" x14ac:dyDescent="0.25">
      <c r="A41" t="s">
        <v>10</v>
      </c>
      <c r="B41" t="s">
        <v>11</v>
      </c>
      <c r="C41" s="1">
        <v>43933</v>
      </c>
      <c r="D41" s="2">
        <f t="shared" si="0"/>
        <v>4</v>
      </c>
      <c r="E41" s="2">
        <f t="shared" si="1"/>
        <v>2020</v>
      </c>
      <c r="F41">
        <v>445621</v>
      </c>
      <c r="G41" s="8">
        <f t="shared" si="2"/>
        <v>4</v>
      </c>
      <c r="H41" s="8" t="str">
        <f t="shared" si="3"/>
        <v>44</v>
      </c>
      <c r="I41" s="8" t="str">
        <f t="shared" si="4"/>
        <v>445</v>
      </c>
      <c r="J41" t="s">
        <v>22</v>
      </c>
      <c r="K41">
        <v>84</v>
      </c>
      <c r="L41" t="s">
        <v>55</v>
      </c>
      <c r="M41" t="s">
        <v>56</v>
      </c>
      <c r="N41" s="7" t="str">
        <f t="shared" si="5"/>
        <v>2020-44</v>
      </c>
      <c r="O41" s="7">
        <f t="shared" si="6"/>
        <v>-3320</v>
      </c>
      <c r="P41">
        <v>3320</v>
      </c>
      <c r="Q41">
        <v>0</v>
      </c>
    </row>
    <row r="42" spans="1:17" x14ac:dyDescent="0.25">
      <c r="A42" t="s">
        <v>10</v>
      </c>
      <c r="B42" t="s">
        <v>11</v>
      </c>
      <c r="C42" s="1">
        <v>43933</v>
      </c>
      <c r="D42" s="2">
        <f t="shared" si="0"/>
        <v>4</v>
      </c>
      <c r="E42" s="2">
        <f t="shared" si="1"/>
        <v>2020</v>
      </c>
      <c r="F42">
        <v>4671</v>
      </c>
      <c r="G42" s="8">
        <f t="shared" si="2"/>
        <v>4</v>
      </c>
      <c r="H42" s="8" t="str">
        <f t="shared" si="3"/>
        <v>46</v>
      </c>
      <c r="I42" s="8" t="str">
        <f t="shared" si="4"/>
        <v>467</v>
      </c>
      <c r="J42" t="s">
        <v>23</v>
      </c>
      <c r="K42">
        <v>84</v>
      </c>
      <c r="L42" t="s">
        <v>55</v>
      </c>
      <c r="M42" t="s">
        <v>56</v>
      </c>
      <c r="N42" s="7" t="str">
        <f t="shared" si="5"/>
        <v>2020-46</v>
      </c>
      <c r="O42" s="7">
        <f t="shared" si="6"/>
        <v>19920</v>
      </c>
      <c r="P42">
        <v>0</v>
      </c>
      <c r="Q42">
        <v>19920</v>
      </c>
    </row>
    <row r="43" spans="1:17" x14ac:dyDescent="0.25">
      <c r="A43" t="s">
        <v>10</v>
      </c>
      <c r="B43" t="s">
        <v>11</v>
      </c>
      <c r="C43" s="1">
        <v>43933</v>
      </c>
      <c r="D43" s="2">
        <f t="shared" si="0"/>
        <v>4</v>
      </c>
      <c r="E43" s="2">
        <f t="shared" si="1"/>
        <v>2020</v>
      </c>
      <c r="F43">
        <v>21311</v>
      </c>
      <c r="G43" s="8">
        <f t="shared" si="2"/>
        <v>2</v>
      </c>
      <c r="H43" s="8" t="str">
        <f t="shared" si="3"/>
        <v>21</v>
      </c>
      <c r="I43" s="8" t="str">
        <f t="shared" si="4"/>
        <v>213</v>
      </c>
      <c r="J43" t="s">
        <v>57</v>
      </c>
      <c r="K43">
        <v>85</v>
      </c>
      <c r="L43" t="s">
        <v>58</v>
      </c>
      <c r="M43" t="s">
        <v>59</v>
      </c>
      <c r="N43" s="7" t="str">
        <f t="shared" si="5"/>
        <v>2020-21</v>
      </c>
      <c r="O43" s="7">
        <f t="shared" si="6"/>
        <v>-107000</v>
      </c>
      <c r="P43">
        <v>107000</v>
      </c>
      <c r="Q43">
        <v>0</v>
      </c>
    </row>
    <row r="44" spans="1:17" x14ac:dyDescent="0.25">
      <c r="A44" t="s">
        <v>10</v>
      </c>
      <c r="B44" t="s">
        <v>11</v>
      </c>
      <c r="C44" s="1">
        <v>43933</v>
      </c>
      <c r="D44" s="2">
        <f t="shared" si="0"/>
        <v>4</v>
      </c>
      <c r="E44" s="2">
        <f t="shared" si="1"/>
        <v>2020</v>
      </c>
      <c r="F44">
        <v>445621</v>
      </c>
      <c r="G44" s="8">
        <f t="shared" si="2"/>
        <v>4</v>
      </c>
      <c r="H44" s="8" t="str">
        <f t="shared" si="3"/>
        <v>44</v>
      </c>
      <c r="I44" s="8" t="str">
        <f t="shared" si="4"/>
        <v>445</v>
      </c>
      <c r="J44" t="s">
        <v>22</v>
      </c>
      <c r="K44">
        <v>85</v>
      </c>
      <c r="L44" t="s">
        <v>58</v>
      </c>
      <c r="M44" t="s">
        <v>59</v>
      </c>
      <c r="N44" s="7" t="str">
        <f t="shared" si="5"/>
        <v>2020-44</v>
      </c>
      <c r="O44" s="7">
        <f t="shared" si="6"/>
        <v>-21400</v>
      </c>
      <c r="P44">
        <v>21400</v>
      </c>
      <c r="Q44">
        <v>0</v>
      </c>
    </row>
    <row r="45" spans="1:17" x14ac:dyDescent="0.25">
      <c r="A45" t="s">
        <v>10</v>
      </c>
      <c r="B45" t="s">
        <v>11</v>
      </c>
      <c r="C45" s="1">
        <v>43933</v>
      </c>
      <c r="D45" s="2">
        <f t="shared" si="0"/>
        <v>4</v>
      </c>
      <c r="E45" s="2">
        <f t="shared" si="1"/>
        <v>2020</v>
      </c>
      <c r="F45">
        <v>4671</v>
      </c>
      <c r="G45" s="8">
        <f t="shared" si="2"/>
        <v>4</v>
      </c>
      <c r="H45" s="8" t="str">
        <f t="shared" si="3"/>
        <v>46</v>
      </c>
      <c r="I45" s="8" t="str">
        <f t="shared" si="4"/>
        <v>467</v>
      </c>
      <c r="J45" t="s">
        <v>23</v>
      </c>
      <c r="K45">
        <v>85</v>
      </c>
      <c r="L45" t="s">
        <v>58</v>
      </c>
      <c r="M45" t="s">
        <v>59</v>
      </c>
      <c r="N45" s="7" t="str">
        <f t="shared" si="5"/>
        <v>2020-46</v>
      </c>
      <c r="O45" s="7">
        <f t="shared" si="6"/>
        <v>128400</v>
      </c>
      <c r="P45">
        <v>0</v>
      </c>
      <c r="Q45">
        <v>128400</v>
      </c>
    </row>
    <row r="46" spans="1:17" x14ac:dyDescent="0.25">
      <c r="A46" t="s">
        <v>10</v>
      </c>
      <c r="B46" t="s">
        <v>11</v>
      </c>
      <c r="C46" s="1">
        <v>43933</v>
      </c>
      <c r="D46" s="2">
        <f t="shared" si="0"/>
        <v>4</v>
      </c>
      <c r="E46" s="2">
        <f t="shared" si="1"/>
        <v>2020</v>
      </c>
      <c r="F46">
        <v>21311</v>
      </c>
      <c r="G46" s="8">
        <f t="shared" si="2"/>
        <v>2</v>
      </c>
      <c r="H46" s="8" t="str">
        <f t="shared" si="3"/>
        <v>21</v>
      </c>
      <c r="I46" s="8" t="str">
        <f t="shared" si="4"/>
        <v>213</v>
      </c>
      <c r="J46" t="s">
        <v>57</v>
      </c>
      <c r="K46">
        <v>86</v>
      </c>
      <c r="L46" t="s">
        <v>60</v>
      </c>
      <c r="M46" t="s">
        <v>61</v>
      </c>
      <c r="N46" s="7" t="str">
        <f t="shared" si="5"/>
        <v>2020-21</v>
      </c>
      <c r="O46" s="7">
        <f t="shared" si="6"/>
        <v>-37000</v>
      </c>
      <c r="P46">
        <v>37000</v>
      </c>
      <c r="Q46">
        <v>0</v>
      </c>
    </row>
    <row r="47" spans="1:17" x14ac:dyDescent="0.25">
      <c r="A47" t="s">
        <v>10</v>
      </c>
      <c r="B47" t="s">
        <v>11</v>
      </c>
      <c r="C47" s="1">
        <v>43933</v>
      </c>
      <c r="D47" s="2">
        <f t="shared" si="0"/>
        <v>4</v>
      </c>
      <c r="E47" s="2">
        <f t="shared" si="1"/>
        <v>2020</v>
      </c>
      <c r="F47">
        <v>445621</v>
      </c>
      <c r="G47" s="8">
        <f t="shared" si="2"/>
        <v>4</v>
      </c>
      <c r="H47" s="8" t="str">
        <f t="shared" si="3"/>
        <v>44</v>
      </c>
      <c r="I47" s="8" t="str">
        <f t="shared" si="4"/>
        <v>445</v>
      </c>
      <c r="J47" t="s">
        <v>22</v>
      </c>
      <c r="K47">
        <v>86</v>
      </c>
      <c r="L47" t="s">
        <v>60</v>
      </c>
      <c r="M47" t="s">
        <v>61</v>
      </c>
      <c r="N47" s="7" t="str">
        <f t="shared" si="5"/>
        <v>2020-44</v>
      </c>
      <c r="O47" s="7">
        <f t="shared" si="6"/>
        <v>-7400</v>
      </c>
      <c r="P47">
        <v>7400</v>
      </c>
      <c r="Q47">
        <v>0</v>
      </c>
    </row>
    <row r="48" spans="1:17" x14ac:dyDescent="0.25">
      <c r="A48" t="s">
        <v>10</v>
      </c>
      <c r="B48" t="s">
        <v>11</v>
      </c>
      <c r="C48" s="1">
        <v>43933</v>
      </c>
      <c r="D48" s="2">
        <f t="shared" si="0"/>
        <v>4</v>
      </c>
      <c r="E48" s="2">
        <f t="shared" si="1"/>
        <v>2020</v>
      </c>
      <c r="F48">
        <v>4671</v>
      </c>
      <c r="G48" s="8">
        <f t="shared" si="2"/>
        <v>4</v>
      </c>
      <c r="H48" s="8" t="str">
        <f t="shared" si="3"/>
        <v>46</v>
      </c>
      <c r="I48" s="8" t="str">
        <f t="shared" si="4"/>
        <v>467</v>
      </c>
      <c r="J48" t="s">
        <v>23</v>
      </c>
      <c r="K48">
        <v>86</v>
      </c>
      <c r="L48" t="s">
        <v>60</v>
      </c>
      <c r="M48" t="s">
        <v>61</v>
      </c>
      <c r="N48" s="7" t="str">
        <f t="shared" si="5"/>
        <v>2020-46</v>
      </c>
      <c r="O48" s="7">
        <f t="shared" si="6"/>
        <v>44400</v>
      </c>
      <c r="P48">
        <v>0</v>
      </c>
      <c r="Q48">
        <v>44400</v>
      </c>
    </row>
    <row r="49" spans="1:17" x14ac:dyDescent="0.25">
      <c r="A49" t="s">
        <v>10</v>
      </c>
      <c r="B49" t="s">
        <v>11</v>
      </c>
      <c r="C49" s="1">
        <v>43933</v>
      </c>
      <c r="D49" s="2">
        <f t="shared" si="0"/>
        <v>4</v>
      </c>
      <c r="E49" s="2">
        <f t="shared" si="1"/>
        <v>2020</v>
      </c>
      <c r="F49">
        <v>21311</v>
      </c>
      <c r="G49" s="8">
        <f t="shared" si="2"/>
        <v>2</v>
      </c>
      <c r="H49" s="8" t="str">
        <f t="shared" si="3"/>
        <v>21</v>
      </c>
      <c r="I49" s="8" t="str">
        <f t="shared" si="4"/>
        <v>213</v>
      </c>
      <c r="J49" t="s">
        <v>57</v>
      </c>
      <c r="K49">
        <v>87</v>
      </c>
      <c r="L49" t="s">
        <v>62</v>
      </c>
      <c r="M49" t="s">
        <v>63</v>
      </c>
      <c r="N49" s="7" t="str">
        <f t="shared" si="5"/>
        <v>2020-21</v>
      </c>
      <c r="O49" s="7">
        <f t="shared" si="6"/>
        <v>-14500</v>
      </c>
      <c r="P49">
        <v>14500</v>
      </c>
      <c r="Q49">
        <v>0</v>
      </c>
    </row>
    <row r="50" spans="1:17" x14ac:dyDescent="0.25">
      <c r="A50" t="s">
        <v>10</v>
      </c>
      <c r="B50" t="s">
        <v>11</v>
      </c>
      <c r="C50" s="1">
        <v>43933</v>
      </c>
      <c r="D50" s="2">
        <f t="shared" si="0"/>
        <v>4</v>
      </c>
      <c r="E50" s="2">
        <f t="shared" si="1"/>
        <v>2020</v>
      </c>
      <c r="F50">
        <v>445621</v>
      </c>
      <c r="G50" s="8">
        <f t="shared" si="2"/>
        <v>4</v>
      </c>
      <c r="H50" s="8" t="str">
        <f t="shared" si="3"/>
        <v>44</v>
      </c>
      <c r="I50" s="8" t="str">
        <f t="shared" si="4"/>
        <v>445</v>
      </c>
      <c r="J50" t="s">
        <v>22</v>
      </c>
      <c r="K50">
        <v>87</v>
      </c>
      <c r="L50" t="s">
        <v>62</v>
      </c>
      <c r="M50" t="s">
        <v>63</v>
      </c>
      <c r="N50" s="7" t="str">
        <f t="shared" si="5"/>
        <v>2020-44</v>
      </c>
      <c r="O50" s="7">
        <f t="shared" si="6"/>
        <v>-2900</v>
      </c>
      <c r="P50">
        <v>2900</v>
      </c>
      <c r="Q50">
        <v>0</v>
      </c>
    </row>
    <row r="51" spans="1:17" x14ac:dyDescent="0.25">
      <c r="A51" t="s">
        <v>10</v>
      </c>
      <c r="B51" t="s">
        <v>11</v>
      </c>
      <c r="C51" s="1">
        <v>43933</v>
      </c>
      <c r="D51" s="2">
        <f t="shared" si="0"/>
        <v>4</v>
      </c>
      <c r="E51" s="2">
        <f t="shared" si="1"/>
        <v>2020</v>
      </c>
      <c r="F51">
        <v>4671</v>
      </c>
      <c r="G51" s="8">
        <f t="shared" si="2"/>
        <v>4</v>
      </c>
      <c r="H51" s="8" t="str">
        <f t="shared" si="3"/>
        <v>46</v>
      </c>
      <c r="I51" s="8" t="str">
        <f t="shared" si="4"/>
        <v>467</v>
      </c>
      <c r="J51" t="s">
        <v>23</v>
      </c>
      <c r="K51">
        <v>87</v>
      </c>
      <c r="L51" t="s">
        <v>62</v>
      </c>
      <c r="M51" t="s">
        <v>63</v>
      </c>
      <c r="N51" s="7" t="str">
        <f t="shared" si="5"/>
        <v>2020-46</v>
      </c>
      <c r="O51" s="7">
        <f t="shared" si="6"/>
        <v>17400</v>
      </c>
      <c r="P51">
        <v>0</v>
      </c>
      <c r="Q51">
        <v>17400</v>
      </c>
    </row>
    <row r="52" spans="1:17" x14ac:dyDescent="0.25">
      <c r="A52" t="s">
        <v>10</v>
      </c>
      <c r="B52" t="s">
        <v>11</v>
      </c>
      <c r="C52" s="1">
        <v>43933</v>
      </c>
      <c r="D52" s="2">
        <f t="shared" si="0"/>
        <v>4</v>
      </c>
      <c r="E52" s="2">
        <f t="shared" si="1"/>
        <v>2020</v>
      </c>
      <c r="F52">
        <v>21311</v>
      </c>
      <c r="G52" s="8">
        <f t="shared" si="2"/>
        <v>2</v>
      </c>
      <c r="H52" s="8" t="str">
        <f t="shared" si="3"/>
        <v>21</v>
      </c>
      <c r="I52" s="8" t="str">
        <f t="shared" si="4"/>
        <v>213</v>
      </c>
      <c r="J52" t="s">
        <v>57</v>
      </c>
      <c r="K52">
        <v>88</v>
      </c>
      <c r="L52" t="s">
        <v>64</v>
      </c>
      <c r="M52" t="s">
        <v>65</v>
      </c>
      <c r="N52" s="7" t="str">
        <f t="shared" si="5"/>
        <v>2020-21</v>
      </c>
      <c r="O52" s="7">
        <f t="shared" si="6"/>
        <v>-12500</v>
      </c>
      <c r="P52">
        <v>12500</v>
      </c>
      <c r="Q52">
        <v>0</v>
      </c>
    </row>
    <row r="53" spans="1:17" x14ac:dyDescent="0.25">
      <c r="A53" t="s">
        <v>10</v>
      </c>
      <c r="B53" t="s">
        <v>11</v>
      </c>
      <c r="C53" s="1">
        <v>43933</v>
      </c>
      <c r="D53" s="2">
        <f t="shared" si="0"/>
        <v>4</v>
      </c>
      <c r="E53" s="2">
        <f t="shared" si="1"/>
        <v>2020</v>
      </c>
      <c r="F53">
        <v>445621</v>
      </c>
      <c r="G53" s="8">
        <f t="shared" si="2"/>
        <v>4</v>
      </c>
      <c r="H53" s="8" t="str">
        <f t="shared" si="3"/>
        <v>44</v>
      </c>
      <c r="I53" s="8" t="str">
        <f t="shared" si="4"/>
        <v>445</v>
      </c>
      <c r="J53" t="s">
        <v>22</v>
      </c>
      <c r="K53">
        <v>88</v>
      </c>
      <c r="L53" t="s">
        <v>64</v>
      </c>
      <c r="M53" t="s">
        <v>65</v>
      </c>
      <c r="N53" s="7" t="str">
        <f t="shared" si="5"/>
        <v>2020-44</v>
      </c>
      <c r="O53" s="7">
        <f t="shared" si="6"/>
        <v>-2500</v>
      </c>
      <c r="P53">
        <v>2500</v>
      </c>
      <c r="Q53">
        <v>0</v>
      </c>
    </row>
    <row r="54" spans="1:17" x14ac:dyDescent="0.25">
      <c r="A54" t="s">
        <v>10</v>
      </c>
      <c r="B54" t="s">
        <v>11</v>
      </c>
      <c r="C54" s="1">
        <v>43933</v>
      </c>
      <c r="D54" s="2">
        <f t="shared" si="0"/>
        <v>4</v>
      </c>
      <c r="E54" s="2">
        <f t="shared" si="1"/>
        <v>2020</v>
      </c>
      <c r="F54">
        <v>4671</v>
      </c>
      <c r="G54" s="8">
        <f t="shared" si="2"/>
        <v>4</v>
      </c>
      <c r="H54" s="8" t="str">
        <f t="shared" si="3"/>
        <v>46</v>
      </c>
      <c r="I54" s="8" t="str">
        <f t="shared" si="4"/>
        <v>467</v>
      </c>
      <c r="J54" t="s">
        <v>23</v>
      </c>
      <c r="K54">
        <v>88</v>
      </c>
      <c r="L54" t="s">
        <v>64</v>
      </c>
      <c r="M54" t="s">
        <v>65</v>
      </c>
      <c r="N54" s="7" t="str">
        <f t="shared" si="5"/>
        <v>2020-46</v>
      </c>
      <c r="O54" s="7">
        <f t="shared" si="6"/>
        <v>15000</v>
      </c>
      <c r="P54">
        <v>0</v>
      </c>
      <c r="Q54">
        <v>15000</v>
      </c>
    </row>
    <row r="55" spans="1:17" x14ac:dyDescent="0.25">
      <c r="A55" t="s">
        <v>10</v>
      </c>
      <c r="B55" t="s">
        <v>11</v>
      </c>
      <c r="C55" s="1">
        <v>43933</v>
      </c>
      <c r="D55" s="2">
        <f t="shared" si="0"/>
        <v>4</v>
      </c>
      <c r="E55" s="2">
        <f t="shared" si="1"/>
        <v>2020</v>
      </c>
      <c r="F55">
        <v>21311</v>
      </c>
      <c r="G55" s="8">
        <f t="shared" si="2"/>
        <v>2</v>
      </c>
      <c r="H55" s="8" t="str">
        <f t="shared" si="3"/>
        <v>21</v>
      </c>
      <c r="I55" s="8" t="str">
        <f t="shared" si="4"/>
        <v>213</v>
      </c>
      <c r="J55" t="s">
        <v>57</v>
      </c>
      <c r="K55">
        <v>89</v>
      </c>
      <c r="L55" t="s">
        <v>66</v>
      </c>
      <c r="M55" t="s">
        <v>67</v>
      </c>
      <c r="N55" s="7" t="str">
        <f t="shared" si="5"/>
        <v>2020-21</v>
      </c>
      <c r="O55" s="7">
        <f t="shared" si="6"/>
        <v>-9000</v>
      </c>
      <c r="P55">
        <v>9000</v>
      </c>
      <c r="Q55">
        <v>0</v>
      </c>
    </row>
    <row r="56" spans="1:17" x14ac:dyDescent="0.25">
      <c r="A56" t="s">
        <v>10</v>
      </c>
      <c r="B56" t="s">
        <v>11</v>
      </c>
      <c r="C56" s="1">
        <v>43933</v>
      </c>
      <c r="D56" s="2">
        <f t="shared" si="0"/>
        <v>4</v>
      </c>
      <c r="E56" s="2">
        <f t="shared" si="1"/>
        <v>2020</v>
      </c>
      <c r="F56">
        <v>445621</v>
      </c>
      <c r="G56" s="8">
        <f t="shared" si="2"/>
        <v>4</v>
      </c>
      <c r="H56" s="8" t="str">
        <f t="shared" si="3"/>
        <v>44</v>
      </c>
      <c r="I56" s="8" t="str">
        <f t="shared" si="4"/>
        <v>445</v>
      </c>
      <c r="J56" t="s">
        <v>22</v>
      </c>
      <c r="K56">
        <v>89</v>
      </c>
      <c r="L56" t="s">
        <v>66</v>
      </c>
      <c r="M56" t="s">
        <v>67</v>
      </c>
      <c r="N56" s="7" t="str">
        <f t="shared" si="5"/>
        <v>2020-44</v>
      </c>
      <c r="O56" s="7">
        <f t="shared" si="6"/>
        <v>-1800</v>
      </c>
      <c r="P56">
        <v>1800</v>
      </c>
      <c r="Q56">
        <v>0</v>
      </c>
    </row>
    <row r="57" spans="1:17" x14ac:dyDescent="0.25">
      <c r="A57" t="s">
        <v>10</v>
      </c>
      <c r="B57" t="s">
        <v>11</v>
      </c>
      <c r="C57" s="1">
        <v>43933</v>
      </c>
      <c r="D57" s="2">
        <f t="shared" si="0"/>
        <v>4</v>
      </c>
      <c r="E57" s="2">
        <f t="shared" si="1"/>
        <v>2020</v>
      </c>
      <c r="F57">
        <v>4671</v>
      </c>
      <c r="G57" s="8">
        <f t="shared" si="2"/>
        <v>4</v>
      </c>
      <c r="H57" s="8" t="str">
        <f t="shared" si="3"/>
        <v>46</v>
      </c>
      <c r="I57" s="8" t="str">
        <f t="shared" si="4"/>
        <v>467</v>
      </c>
      <c r="J57" t="s">
        <v>23</v>
      </c>
      <c r="K57">
        <v>89</v>
      </c>
      <c r="L57" t="s">
        <v>66</v>
      </c>
      <c r="M57" t="s">
        <v>67</v>
      </c>
      <c r="N57" s="7" t="str">
        <f t="shared" si="5"/>
        <v>2020-46</v>
      </c>
      <c r="O57" s="7">
        <f t="shared" si="6"/>
        <v>10800</v>
      </c>
      <c r="P57">
        <v>0</v>
      </c>
      <c r="Q57">
        <v>10800</v>
      </c>
    </row>
    <row r="58" spans="1:17" x14ac:dyDescent="0.25">
      <c r="A58" t="s">
        <v>10</v>
      </c>
      <c r="B58" t="s">
        <v>11</v>
      </c>
      <c r="C58" s="1">
        <v>43941</v>
      </c>
      <c r="D58" s="2">
        <f t="shared" si="0"/>
        <v>4</v>
      </c>
      <c r="E58" s="2">
        <f t="shared" si="1"/>
        <v>2020</v>
      </c>
      <c r="F58">
        <v>21315</v>
      </c>
      <c r="G58" s="8">
        <f t="shared" si="2"/>
        <v>2</v>
      </c>
      <c r="H58" s="8" t="str">
        <f t="shared" si="3"/>
        <v>21</v>
      </c>
      <c r="I58" s="8" t="str">
        <f t="shared" si="4"/>
        <v>213</v>
      </c>
      <c r="J58" t="s">
        <v>46</v>
      </c>
      <c r="K58">
        <v>126</v>
      </c>
      <c r="L58" t="s">
        <v>68</v>
      </c>
      <c r="M58" t="s">
        <v>69</v>
      </c>
      <c r="N58" s="7" t="str">
        <f t="shared" si="5"/>
        <v>2020-21</v>
      </c>
      <c r="O58" s="7">
        <f t="shared" si="6"/>
        <v>-45000</v>
      </c>
      <c r="P58">
        <v>45000</v>
      </c>
      <c r="Q58">
        <v>0</v>
      </c>
    </row>
    <row r="59" spans="1:17" x14ac:dyDescent="0.25">
      <c r="A59" t="s">
        <v>10</v>
      </c>
      <c r="B59" t="s">
        <v>11</v>
      </c>
      <c r="C59" s="1">
        <v>43941</v>
      </c>
      <c r="D59" s="2">
        <f t="shared" si="0"/>
        <v>4</v>
      </c>
      <c r="E59" s="2">
        <f t="shared" si="1"/>
        <v>2020</v>
      </c>
      <c r="F59">
        <v>21315</v>
      </c>
      <c r="G59" s="8">
        <f t="shared" si="2"/>
        <v>2</v>
      </c>
      <c r="H59" s="8" t="str">
        <f t="shared" si="3"/>
        <v>21</v>
      </c>
      <c r="I59" s="8" t="str">
        <f t="shared" si="4"/>
        <v>213</v>
      </c>
      <c r="J59" t="s">
        <v>46</v>
      </c>
      <c r="K59">
        <v>126</v>
      </c>
      <c r="L59" t="s">
        <v>68</v>
      </c>
      <c r="M59" t="s">
        <v>70</v>
      </c>
      <c r="N59" s="7" t="str">
        <f t="shared" si="5"/>
        <v>2020-21</v>
      </c>
      <c r="O59" s="7">
        <f t="shared" si="6"/>
        <v>-42000</v>
      </c>
      <c r="P59">
        <v>42000</v>
      </c>
      <c r="Q59">
        <v>0</v>
      </c>
    </row>
    <row r="60" spans="1:17" x14ac:dyDescent="0.25">
      <c r="A60" t="s">
        <v>10</v>
      </c>
      <c r="B60" t="s">
        <v>11</v>
      </c>
      <c r="C60" s="1">
        <v>43941</v>
      </c>
      <c r="D60" s="2">
        <f t="shared" si="0"/>
        <v>4</v>
      </c>
      <c r="E60" s="2">
        <f t="shared" si="1"/>
        <v>2020</v>
      </c>
      <c r="F60">
        <v>21315</v>
      </c>
      <c r="G60" s="8">
        <f t="shared" si="2"/>
        <v>2</v>
      </c>
      <c r="H60" s="8" t="str">
        <f t="shared" si="3"/>
        <v>21</v>
      </c>
      <c r="I60" s="8" t="str">
        <f t="shared" si="4"/>
        <v>213</v>
      </c>
      <c r="J60" t="s">
        <v>46</v>
      </c>
      <c r="K60">
        <v>126</v>
      </c>
      <c r="L60" t="s">
        <v>68</v>
      </c>
      <c r="M60" t="s">
        <v>71</v>
      </c>
      <c r="N60" s="7" t="str">
        <f t="shared" si="5"/>
        <v>2020-21</v>
      </c>
      <c r="O60" s="7">
        <f t="shared" si="6"/>
        <v>-18000</v>
      </c>
      <c r="P60">
        <v>18000</v>
      </c>
      <c r="Q60">
        <v>0</v>
      </c>
    </row>
    <row r="61" spans="1:17" x14ac:dyDescent="0.25">
      <c r="A61" t="s">
        <v>10</v>
      </c>
      <c r="B61" t="s">
        <v>11</v>
      </c>
      <c r="C61" s="1">
        <v>43941</v>
      </c>
      <c r="D61" s="2">
        <f t="shared" si="0"/>
        <v>4</v>
      </c>
      <c r="E61" s="2">
        <f t="shared" si="1"/>
        <v>2020</v>
      </c>
      <c r="F61">
        <v>445621</v>
      </c>
      <c r="G61" s="8">
        <f t="shared" si="2"/>
        <v>4</v>
      </c>
      <c r="H61" s="8" t="str">
        <f t="shared" si="3"/>
        <v>44</v>
      </c>
      <c r="I61" s="8" t="str">
        <f t="shared" si="4"/>
        <v>445</v>
      </c>
      <c r="J61" t="s">
        <v>22</v>
      </c>
      <c r="K61">
        <v>126</v>
      </c>
      <c r="L61" t="s">
        <v>68</v>
      </c>
      <c r="M61" t="s">
        <v>72</v>
      </c>
      <c r="N61" s="7" t="str">
        <f t="shared" si="5"/>
        <v>2020-44</v>
      </c>
      <c r="O61" s="7">
        <f t="shared" si="6"/>
        <v>-19000</v>
      </c>
      <c r="P61">
        <v>19000</v>
      </c>
      <c r="Q61">
        <v>0</v>
      </c>
    </row>
    <row r="62" spans="1:17" x14ac:dyDescent="0.25">
      <c r="A62" t="s">
        <v>10</v>
      </c>
      <c r="B62" t="s">
        <v>11</v>
      </c>
      <c r="C62" s="1">
        <v>43941</v>
      </c>
      <c r="D62" s="2">
        <f t="shared" si="0"/>
        <v>4</v>
      </c>
      <c r="E62" s="2">
        <f t="shared" si="1"/>
        <v>2020</v>
      </c>
      <c r="F62">
        <v>4671</v>
      </c>
      <c r="G62" s="8">
        <f t="shared" si="2"/>
        <v>4</v>
      </c>
      <c r="H62" s="8" t="str">
        <f t="shared" si="3"/>
        <v>46</v>
      </c>
      <c r="I62" s="8" t="str">
        <f t="shared" si="4"/>
        <v>467</v>
      </c>
      <c r="J62" t="s">
        <v>23</v>
      </c>
      <c r="K62">
        <v>126</v>
      </c>
      <c r="L62" t="s">
        <v>68</v>
      </c>
      <c r="M62" t="s">
        <v>73</v>
      </c>
      <c r="N62" s="7" t="str">
        <f t="shared" si="5"/>
        <v>2020-46</v>
      </c>
      <c r="O62" s="7">
        <f t="shared" si="6"/>
        <v>124000</v>
      </c>
      <c r="P62">
        <v>0</v>
      </c>
      <c r="Q62">
        <v>124000</v>
      </c>
    </row>
    <row r="63" spans="1:17" x14ac:dyDescent="0.25">
      <c r="A63" t="s">
        <v>10</v>
      </c>
      <c r="B63" t="s">
        <v>11</v>
      </c>
      <c r="C63" s="1">
        <v>43945</v>
      </c>
      <c r="D63" s="2">
        <f t="shared" si="0"/>
        <v>4</v>
      </c>
      <c r="E63" s="2">
        <f t="shared" si="1"/>
        <v>2020</v>
      </c>
      <c r="F63">
        <v>2184</v>
      </c>
      <c r="G63" s="8">
        <f t="shared" si="2"/>
        <v>2</v>
      </c>
      <c r="H63" s="8" t="str">
        <f t="shared" si="3"/>
        <v>21</v>
      </c>
      <c r="I63" s="8" t="str">
        <f t="shared" si="4"/>
        <v>218</v>
      </c>
      <c r="J63" t="s">
        <v>74</v>
      </c>
      <c r="K63">
        <v>93</v>
      </c>
      <c r="L63" t="s">
        <v>75</v>
      </c>
      <c r="M63" t="s">
        <v>76</v>
      </c>
      <c r="N63" s="7" t="str">
        <f t="shared" si="5"/>
        <v>2020-21</v>
      </c>
      <c r="O63" s="7">
        <f t="shared" si="6"/>
        <v>-3400</v>
      </c>
      <c r="P63">
        <v>3400</v>
      </c>
      <c r="Q63">
        <v>0</v>
      </c>
    </row>
    <row r="64" spans="1:17" x14ac:dyDescent="0.25">
      <c r="A64" t="s">
        <v>10</v>
      </c>
      <c r="B64" t="s">
        <v>11</v>
      </c>
      <c r="C64" s="1">
        <v>43945</v>
      </c>
      <c r="D64" s="2">
        <f t="shared" si="0"/>
        <v>4</v>
      </c>
      <c r="E64" s="2">
        <f t="shared" si="1"/>
        <v>2020</v>
      </c>
      <c r="F64">
        <v>445621</v>
      </c>
      <c r="G64" s="8">
        <f t="shared" si="2"/>
        <v>4</v>
      </c>
      <c r="H64" s="8" t="str">
        <f t="shared" si="3"/>
        <v>44</v>
      </c>
      <c r="I64" s="8" t="str">
        <f t="shared" si="4"/>
        <v>445</v>
      </c>
      <c r="J64" t="s">
        <v>22</v>
      </c>
      <c r="K64">
        <v>93</v>
      </c>
      <c r="L64" t="s">
        <v>75</v>
      </c>
      <c r="M64" t="s">
        <v>76</v>
      </c>
      <c r="N64" s="7" t="str">
        <f t="shared" si="5"/>
        <v>2020-44</v>
      </c>
      <c r="O64" s="7">
        <f t="shared" si="6"/>
        <v>-680</v>
      </c>
      <c r="P64">
        <v>680</v>
      </c>
      <c r="Q64">
        <v>0</v>
      </c>
    </row>
    <row r="65" spans="1:17" x14ac:dyDescent="0.25">
      <c r="A65" t="s">
        <v>10</v>
      </c>
      <c r="B65" t="s">
        <v>11</v>
      </c>
      <c r="C65" s="1">
        <v>43945</v>
      </c>
      <c r="D65" s="2">
        <f t="shared" si="0"/>
        <v>4</v>
      </c>
      <c r="E65" s="2">
        <f t="shared" si="1"/>
        <v>2020</v>
      </c>
      <c r="F65" t="s">
        <v>77</v>
      </c>
      <c r="G65" s="8">
        <f t="shared" si="2"/>
        <v>4</v>
      </c>
      <c r="H65" s="8" t="str">
        <f t="shared" si="3"/>
        <v>40</v>
      </c>
      <c r="I65" s="8" t="str">
        <f t="shared" si="4"/>
        <v>404</v>
      </c>
      <c r="J65" t="s">
        <v>77</v>
      </c>
      <c r="K65">
        <v>93</v>
      </c>
      <c r="L65" t="s">
        <v>75</v>
      </c>
      <c r="M65" t="s">
        <v>76</v>
      </c>
      <c r="N65" s="7" t="str">
        <f t="shared" si="5"/>
        <v>2020-40</v>
      </c>
      <c r="O65" s="7">
        <f t="shared" si="6"/>
        <v>4080</v>
      </c>
      <c r="P65">
        <v>0</v>
      </c>
      <c r="Q65">
        <v>4080</v>
      </c>
    </row>
    <row r="66" spans="1:17" x14ac:dyDescent="0.25">
      <c r="A66" t="s">
        <v>10</v>
      </c>
      <c r="B66" t="s">
        <v>11</v>
      </c>
      <c r="C66" s="1">
        <v>43945</v>
      </c>
      <c r="D66" s="2">
        <f t="shared" si="0"/>
        <v>4</v>
      </c>
      <c r="E66" s="2">
        <f t="shared" si="1"/>
        <v>2020</v>
      </c>
      <c r="F66">
        <v>2184</v>
      </c>
      <c r="G66" s="8">
        <f t="shared" si="2"/>
        <v>2</v>
      </c>
      <c r="H66" s="8" t="str">
        <f t="shared" si="3"/>
        <v>21</v>
      </c>
      <c r="I66" s="8" t="str">
        <f t="shared" si="4"/>
        <v>218</v>
      </c>
      <c r="J66" t="s">
        <v>74</v>
      </c>
      <c r="K66">
        <v>94</v>
      </c>
      <c r="L66" t="s">
        <v>78</v>
      </c>
      <c r="M66" t="s">
        <v>76</v>
      </c>
      <c r="N66" s="7" t="str">
        <f t="shared" si="5"/>
        <v>2020-21</v>
      </c>
      <c r="O66" s="7">
        <f t="shared" si="6"/>
        <v>-2800</v>
      </c>
      <c r="P66">
        <v>2800</v>
      </c>
      <c r="Q66">
        <v>0</v>
      </c>
    </row>
    <row r="67" spans="1:17" x14ac:dyDescent="0.25">
      <c r="A67" t="s">
        <v>10</v>
      </c>
      <c r="B67" t="s">
        <v>11</v>
      </c>
      <c r="C67" s="1">
        <v>43945</v>
      </c>
      <c r="D67" s="2">
        <f t="shared" ref="D67:D130" si="7">MONTH(C67)</f>
        <v>4</v>
      </c>
      <c r="E67" s="2">
        <f t="shared" ref="E67:E130" si="8">YEAR(C67)</f>
        <v>2020</v>
      </c>
      <c r="F67">
        <v>445621</v>
      </c>
      <c r="G67" s="8">
        <f t="shared" ref="G67:G130" si="9">VALUE(LEFT($F67,1))</f>
        <v>4</v>
      </c>
      <c r="H67" s="8" t="str">
        <f t="shared" ref="H67:H130" si="10">LEFT($F67,2)</f>
        <v>44</v>
      </c>
      <c r="I67" s="8" t="str">
        <f t="shared" ref="I67:I130" si="11">LEFT($F67,3)</f>
        <v>445</v>
      </c>
      <c r="J67" t="s">
        <v>22</v>
      </c>
      <c r="K67">
        <v>94</v>
      </c>
      <c r="L67" t="s">
        <v>78</v>
      </c>
      <c r="M67" t="s">
        <v>76</v>
      </c>
      <c r="N67" s="7" t="str">
        <f t="shared" ref="N67:N130" si="12">$E67&amp;"-"&amp;H67</f>
        <v>2020-44</v>
      </c>
      <c r="O67" s="7">
        <f t="shared" ref="O67:O130" si="13">Q67-P67</f>
        <v>-560</v>
      </c>
      <c r="P67">
        <v>560</v>
      </c>
      <c r="Q67">
        <v>0</v>
      </c>
    </row>
    <row r="68" spans="1:17" x14ac:dyDescent="0.25">
      <c r="A68" t="s">
        <v>10</v>
      </c>
      <c r="B68" t="s">
        <v>11</v>
      </c>
      <c r="C68" s="1">
        <v>43945</v>
      </c>
      <c r="D68" s="2">
        <f t="shared" si="7"/>
        <v>4</v>
      </c>
      <c r="E68" s="2">
        <f t="shared" si="8"/>
        <v>2020</v>
      </c>
      <c r="F68" t="s">
        <v>77</v>
      </c>
      <c r="G68" s="8">
        <f t="shared" si="9"/>
        <v>4</v>
      </c>
      <c r="H68" s="8" t="str">
        <f t="shared" si="10"/>
        <v>40</v>
      </c>
      <c r="I68" s="8" t="str">
        <f t="shared" si="11"/>
        <v>404</v>
      </c>
      <c r="J68" t="s">
        <v>77</v>
      </c>
      <c r="K68">
        <v>94</v>
      </c>
      <c r="L68" t="s">
        <v>78</v>
      </c>
      <c r="M68" t="s">
        <v>76</v>
      </c>
      <c r="N68" s="7" t="str">
        <f t="shared" si="12"/>
        <v>2020-40</v>
      </c>
      <c r="O68" s="7">
        <f t="shared" si="13"/>
        <v>3360</v>
      </c>
      <c r="P68">
        <v>0</v>
      </c>
      <c r="Q68">
        <v>3360</v>
      </c>
    </row>
    <row r="69" spans="1:17" x14ac:dyDescent="0.25">
      <c r="A69" t="s">
        <v>10</v>
      </c>
      <c r="B69" t="s">
        <v>11</v>
      </c>
      <c r="C69" s="1">
        <v>43945</v>
      </c>
      <c r="D69" s="2">
        <f t="shared" si="7"/>
        <v>4</v>
      </c>
      <c r="E69" s="2">
        <f t="shared" si="8"/>
        <v>2020</v>
      </c>
      <c r="F69">
        <v>2184</v>
      </c>
      <c r="G69" s="8">
        <f t="shared" si="9"/>
        <v>2</v>
      </c>
      <c r="H69" s="8" t="str">
        <f t="shared" si="10"/>
        <v>21</v>
      </c>
      <c r="I69" s="8" t="str">
        <f t="shared" si="11"/>
        <v>218</v>
      </c>
      <c r="J69" t="s">
        <v>74</v>
      </c>
      <c r="K69">
        <v>95</v>
      </c>
      <c r="L69" t="s">
        <v>79</v>
      </c>
      <c r="M69" t="s">
        <v>76</v>
      </c>
      <c r="N69" s="7" t="str">
        <f t="shared" si="12"/>
        <v>2020-21</v>
      </c>
      <c r="O69" s="7">
        <f t="shared" si="13"/>
        <v>-2400</v>
      </c>
      <c r="P69">
        <v>2400</v>
      </c>
      <c r="Q69">
        <v>0</v>
      </c>
    </row>
    <row r="70" spans="1:17" x14ac:dyDescent="0.25">
      <c r="A70" t="s">
        <v>10</v>
      </c>
      <c r="B70" t="s">
        <v>11</v>
      </c>
      <c r="C70" s="1">
        <v>43945</v>
      </c>
      <c r="D70" s="2">
        <f t="shared" si="7"/>
        <v>4</v>
      </c>
      <c r="E70" s="2">
        <f t="shared" si="8"/>
        <v>2020</v>
      </c>
      <c r="F70">
        <v>445621</v>
      </c>
      <c r="G70" s="8">
        <f t="shared" si="9"/>
        <v>4</v>
      </c>
      <c r="H70" s="8" t="str">
        <f t="shared" si="10"/>
        <v>44</v>
      </c>
      <c r="I70" s="8" t="str">
        <f t="shared" si="11"/>
        <v>445</v>
      </c>
      <c r="J70" t="s">
        <v>22</v>
      </c>
      <c r="K70">
        <v>95</v>
      </c>
      <c r="L70" t="s">
        <v>79</v>
      </c>
      <c r="M70" t="s">
        <v>76</v>
      </c>
      <c r="N70" s="7" t="str">
        <f t="shared" si="12"/>
        <v>2020-44</v>
      </c>
      <c r="O70" s="7">
        <f t="shared" si="13"/>
        <v>-480</v>
      </c>
      <c r="P70">
        <v>480</v>
      </c>
      <c r="Q70">
        <v>0</v>
      </c>
    </row>
    <row r="71" spans="1:17" x14ac:dyDescent="0.25">
      <c r="A71" t="s">
        <v>10</v>
      </c>
      <c r="B71" t="s">
        <v>11</v>
      </c>
      <c r="C71" s="1">
        <v>43945</v>
      </c>
      <c r="D71" s="2">
        <f t="shared" si="7"/>
        <v>4</v>
      </c>
      <c r="E71" s="2">
        <f t="shared" si="8"/>
        <v>2020</v>
      </c>
      <c r="F71" t="s">
        <v>77</v>
      </c>
      <c r="G71" s="8">
        <f t="shared" si="9"/>
        <v>4</v>
      </c>
      <c r="H71" s="8" t="str">
        <f t="shared" si="10"/>
        <v>40</v>
      </c>
      <c r="I71" s="8" t="str">
        <f t="shared" si="11"/>
        <v>404</v>
      </c>
      <c r="J71" t="s">
        <v>77</v>
      </c>
      <c r="K71">
        <v>95</v>
      </c>
      <c r="L71" t="s">
        <v>79</v>
      </c>
      <c r="M71" t="s">
        <v>76</v>
      </c>
      <c r="N71" s="7" t="str">
        <f t="shared" si="12"/>
        <v>2020-40</v>
      </c>
      <c r="O71" s="7">
        <f t="shared" si="13"/>
        <v>2880</v>
      </c>
      <c r="P71">
        <v>0</v>
      </c>
      <c r="Q71">
        <v>2880</v>
      </c>
    </row>
    <row r="72" spans="1:17" x14ac:dyDescent="0.25">
      <c r="A72" t="s">
        <v>10</v>
      </c>
      <c r="B72" t="s">
        <v>11</v>
      </c>
      <c r="C72" s="1">
        <v>43945</v>
      </c>
      <c r="D72" s="2">
        <f t="shared" si="7"/>
        <v>4</v>
      </c>
      <c r="E72" s="2">
        <f t="shared" si="8"/>
        <v>2020</v>
      </c>
      <c r="F72">
        <v>2184</v>
      </c>
      <c r="G72" s="8">
        <f t="shared" si="9"/>
        <v>2</v>
      </c>
      <c r="H72" s="8" t="str">
        <f t="shared" si="10"/>
        <v>21</v>
      </c>
      <c r="I72" s="8" t="str">
        <f t="shared" si="11"/>
        <v>218</v>
      </c>
      <c r="J72" t="s">
        <v>74</v>
      </c>
      <c r="K72">
        <v>96</v>
      </c>
      <c r="L72" t="s">
        <v>80</v>
      </c>
      <c r="M72" t="s">
        <v>81</v>
      </c>
      <c r="N72" s="7" t="str">
        <f t="shared" si="12"/>
        <v>2020-21</v>
      </c>
      <c r="O72" s="7">
        <f t="shared" si="13"/>
        <v>-900</v>
      </c>
      <c r="P72">
        <v>900</v>
      </c>
      <c r="Q72">
        <v>0</v>
      </c>
    </row>
    <row r="73" spans="1:17" x14ac:dyDescent="0.25">
      <c r="A73" t="s">
        <v>10</v>
      </c>
      <c r="B73" t="s">
        <v>11</v>
      </c>
      <c r="C73" s="1">
        <v>43945</v>
      </c>
      <c r="D73" s="2">
        <f t="shared" si="7"/>
        <v>4</v>
      </c>
      <c r="E73" s="2">
        <f t="shared" si="8"/>
        <v>2020</v>
      </c>
      <c r="F73">
        <v>445621</v>
      </c>
      <c r="G73" s="8">
        <f t="shared" si="9"/>
        <v>4</v>
      </c>
      <c r="H73" s="8" t="str">
        <f t="shared" si="10"/>
        <v>44</v>
      </c>
      <c r="I73" s="8" t="str">
        <f t="shared" si="11"/>
        <v>445</v>
      </c>
      <c r="J73" t="s">
        <v>22</v>
      </c>
      <c r="K73">
        <v>96</v>
      </c>
      <c r="L73" t="s">
        <v>80</v>
      </c>
      <c r="M73" t="s">
        <v>81</v>
      </c>
      <c r="N73" s="7" t="str">
        <f t="shared" si="12"/>
        <v>2020-44</v>
      </c>
      <c r="O73" s="7">
        <f t="shared" si="13"/>
        <v>-180</v>
      </c>
      <c r="P73">
        <v>180</v>
      </c>
      <c r="Q73">
        <v>0</v>
      </c>
    </row>
    <row r="74" spans="1:17" x14ac:dyDescent="0.25">
      <c r="A74" t="s">
        <v>10</v>
      </c>
      <c r="B74" t="s">
        <v>11</v>
      </c>
      <c r="C74" s="1">
        <v>43945</v>
      </c>
      <c r="D74" s="2">
        <f t="shared" si="7"/>
        <v>4</v>
      </c>
      <c r="E74" s="2">
        <f t="shared" si="8"/>
        <v>2020</v>
      </c>
      <c r="F74" t="s">
        <v>82</v>
      </c>
      <c r="G74" s="8">
        <f t="shared" si="9"/>
        <v>4</v>
      </c>
      <c r="H74" s="8" t="str">
        <f t="shared" si="10"/>
        <v>40</v>
      </c>
      <c r="I74" s="8" t="str">
        <f t="shared" si="11"/>
        <v>404</v>
      </c>
      <c r="J74" t="s">
        <v>83</v>
      </c>
      <c r="K74">
        <v>96</v>
      </c>
      <c r="L74" t="s">
        <v>80</v>
      </c>
      <c r="M74" t="s">
        <v>81</v>
      </c>
      <c r="N74" s="7" t="str">
        <f t="shared" si="12"/>
        <v>2020-40</v>
      </c>
      <c r="O74" s="7">
        <f t="shared" si="13"/>
        <v>1080</v>
      </c>
      <c r="P74">
        <v>0</v>
      </c>
      <c r="Q74">
        <v>1080</v>
      </c>
    </row>
    <row r="75" spans="1:17" x14ac:dyDescent="0.25">
      <c r="A75" t="s">
        <v>10</v>
      </c>
      <c r="B75" t="s">
        <v>11</v>
      </c>
      <c r="C75" s="1">
        <v>43945</v>
      </c>
      <c r="D75" s="2">
        <f t="shared" si="7"/>
        <v>4</v>
      </c>
      <c r="E75" s="2">
        <f t="shared" si="8"/>
        <v>2020</v>
      </c>
      <c r="F75">
        <v>2184</v>
      </c>
      <c r="G75" s="8">
        <f t="shared" si="9"/>
        <v>2</v>
      </c>
      <c r="H75" s="8" t="str">
        <f t="shared" si="10"/>
        <v>21</v>
      </c>
      <c r="I75" s="8" t="str">
        <f t="shared" si="11"/>
        <v>218</v>
      </c>
      <c r="J75" t="s">
        <v>74</v>
      </c>
      <c r="K75">
        <v>97</v>
      </c>
      <c r="L75" t="s">
        <v>84</v>
      </c>
      <c r="M75" t="s">
        <v>85</v>
      </c>
      <c r="N75" s="7" t="str">
        <f t="shared" si="12"/>
        <v>2020-21</v>
      </c>
      <c r="O75" s="7">
        <f t="shared" si="13"/>
        <v>-900</v>
      </c>
      <c r="P75">
        <v>900</v>
      </c>
      <c r="Q75">
        <v>0</v>
      </c>
    </row>
    <row r="76" spans="1:17" x14ac:dyDescent="0.25">
      <c r="A76" t="s">
        <v>10</v>
      </c>
      <c r="B76" t="s">
        <v>11</v>
      </c>
      <c r="C76" s="1">
        <v>43945</v>
      </c>
      <c r="D76" s="2">
        <f t="shared" si="7"/>
        <v>4</v>
      </c>
      <c r="E76" s="2">
        <f t="shared" si="8"/>
        <v>2020</v>
      </c>
      <c r="F76">
        <v>445621</v>
      </c>
      <c r="G76" s="8">
        <f t="shared" si="9"/>
        <v>4</v>
      </c>
      <c r="H76" s="8" t="str">
        <f t="shared" si="10"/>
        <v>44</v>
      </c>
      <c r="I76" s="8" t="str">
        <f t="shared" si="11"/>
        <v>445</v>
      </c>
      <c r="J76" t="s">
        <v>22</v>
      </c>
      <c r="K76">
        <v>97</v>
      </c>
      <c r="L76" t="s">
        <v>84</v>
      </c>
      <c r="M76" t="s">
        <v>85</v>
      </c>
      <c r="N76" s="7" t="str">
        <f t="shared" si="12"/>
        <v>2020-44</v>
      </c>
      <c r="O76" s="7">
        <f t="shared" si="13"/>
        <v>-180</v>
      </c>
      <c r="P76">
        <v>180</v>
      </c>
      <c r="Q76">
        <v>0</v>
      </c>
    </row>
    <row r="77" spans="1:17" x14ac:dyDescent="0.25">
      <c r="A77" t="s">
        <v>10</v>
      </c>
      <c r="B77" t="s">
        <v>11</v>
      </c>
      <c r="C77" s="1">
        <v>43945</v>
      </c>
      <c r="D77" s="2">
        <f t="shared" si="7"/>
        <v>4</v>
      </c>
      <c r="E77" s="2">
        <f t="shared" si="8"/>
        <v>2020</v>
      </c>
      <c r="F77" t="s">
        <v>77</v>
      </c>
      <c r="G77" s="8">
        <f t="shared" si="9"/>
        <v>4</v>
      </c>
      <c r="H77" s="8" t="str">
        <f t="shared" si="10"/>
        <v>40</v>
      </c>
      <c r="I77" s="8" t="str">
        <f t="shared" si="11"/>
        <v>404</v>
      </c>
      <c r="J77" t="s">
        <v>77</v>
      </c>
      <c r="K77">
        <v>97</v>
      </c>
      <c r="L77" t="s">
        <v>84</v>
      </c>
      <c r="M77" t="s">
        <v>85</v>
      </c>
      <c r="N77" s="7" t="str">
        <f t="shared" si="12"/>
        <v>2020-40</v>
      </c>
      <c r="O77" s="7">
        <f t="shared" si="13"/>
        <v>1080</v>
      </c>
      <c r="P77">
        <v>0</v>
      </c>
      <c r="Q77">
        <v>1080</v>
      </c>
    </row>
    <row r="78" spans="1:17" x14ac:dyDescent="0.25">
      <c r="A78" t="s">
        <v>10</v>
      </c>
      <c r="B78" t="s">
        <v>11</v>
      </c>
      <c r="C78" s="1">
        <v>43945</v>
      </c>
      <c r="D78" s="2">
        <f t="shared" si="7"/>
        <v>4</v>
      </c>
      <c r="E78" s="2">
        <f t="shared" si="8"/>
        <v>2020</v>
      </c>
      <c r="F78">
        <v>2184</v>
      </c>
      <c r="G78" s="8">
        <f t="shared" si="9"/>
        <v>2</v>
      </c>
      <c r="H78" s="8" t="str">
        <f t="shared" si="10"/>
        <v>21</v>
      </c>
      <c r="I78" s="8" t="str">
        <f t="shared" si="11"/>
        <v>218</v>
      </c>
      <c r="J78" t="s">
        <v>74</v>
      </c>
      <c r="K78">
        <v>98</v>
      </c>
      <c r="L78" t="s">
        <v>86</v>
      </c>
      <c r="M78" t="s">
        <v>87</v>
      </c>
      <c r="N78" s="7" t="str">
        <f t="shared" si="12"/>
        <v>2020-21</v>
      </c>
      <c r="O78" s="7">
        <f t="shared" si="13"/>
        <v>-900</v>
      </c>
      <c r="P78">
        <v>900</v>
      </c>
      <c r="Q78">
        <v>0</v>
      </c>
    </row>
    <row r="79" spans="1:17" x14ac:dyDescent="0.25">
      <c r="A79" t="s">
        <v>10</v>
      </c>
      <c r="B79" t="s">
        <v>11</v>
      </c>
      <c r="C79" s="1">
        <v>43945</v>
      </c>
      <c r="D79" s="2">
        <f t="shared" si="7"/>
        <v>4</v>
      </c>
      <c r="E79" s="2">
        <f t="shared" si="8"/>
        <v>2020</v>
      </c>
      <c r="F79">
        <v>445621</v>
      </c>
      <c r="G79" s="8">
        <f t="shared" si="9"/>
        <v>4</v>
      </c>
      <c r="H79" s="8" t="str">
        <f t="shared" si="10"/>
        <v>44</v>
      </c>
      <c r="I79" s="8" t="str">
        <f t="shared" si="11"/>
        <v>445</v>
      </c>
      <c r="J79" t="s">
        <v>22</v>
      </c>
      <c r="K79">
        <v>98</v>
      </c>
      <c r="L79" t="s">
        <v>86</v>
      </c>
      <c r="M79" t="s">
        <v>87</v>
      </c>
      <c r="N79" s="7" t="str">
        <f t="shared" si="12"/>
        <v>2020-44</v>
      </c>
      <c r="O79" s="7">
        <f t="shared" si="13"/>
        <v>-180</v>
      </c>
      <c r="P79">
        <v>180</v>
      </c>
      <c r="Q79">
        <v>0</v>
      </c>
    </row>
    <row r="80" spans="1:17" x14ac:dyDescent="0.25">
      <c r="A80" t="s">
        <v>10</v>
      </c>
      <c r="B80" t="s">
        <v>11</v>
      </c>
      <c r="C80" s="1">
        <v>43945</v>
      </c>
      <c r="D80" s="2">
        <f t="shared" si="7"/>
        <v>4</v>
      </c>
      <c r="E80" s="2">
        <f t="shared" si="8"/>
        <v>2020</v>
      </c>
      <c r="F80" t="s">
        <v>77</v>
      </c>
      <c r="G80" s="8">
        <f t="shared" si="9"/>
        <v>4</v>
      </c>
      <c r="H80" s="8" t="str">
        <f t="shared" si="10"/>
        <v>40</v>
      </c>
      <c r="I80" s="8" t="str">
        <f t="shared" si="11"/>
        <v>404</v>
      </c>
      <c r="J80" t="s">
        <v>77</v>
      </c>
      <c r="K80">
        <v>98</v>
      </c>
      <c r="L80" t="s">
        <v>86</v>
      </c>
      <c r="M80" t="s">
        <v>87</v>
      </c>
      <c r="N80" s="7" t="str">
        <f t="shared" si="12"/>
        <v>2020-40</v>
      </c>
      <c r="O80" s="7">
        <f t="shared" si="13"/>
        <v>1080</v>
      </c>
      <c r="P80">
        <v>0</v>
      </c>
      <c r="Q80">
        <v>1080</v>
      </c>
    </row>
    <row r="81" spans="1:17" x14ac:dyDescent="0.25">
      <c r="A81" t="s">
        <v>10</v>
      </c>
      <c r="B81" t="s">
        <v>11</v>
      </c>
      <c r="C81" s="1">
        <v>43945</v>
      </c>
      <c r="D81" s="2">
        <f t="shared" si="7"/>
        <v>4</v>
      </c>
      <c r="E81" s="2">
        <f t="shared" si="8"/>
        <v>2020</v>
      </c>
      <c r="F81">
        <v>2184</v>
      </c>
      <c r="G81" s="8">
        <f t="shared" si="9"/>
        <v>2</v>
      </c>
      <c r="H81" s="8" t="str">
        <f t="shared" si="10"/>
        <v>21</v>
      </c>
      <c r="I81" s="8" t="str">
        <f t="shared" si="11"/>
        <v>218</v>
      </c>
      <c r="J81" t="s">
        <v>74</v>
      </c>
      <c r="K81">
        <v>99</v>
      </c>
      <c r="L81" t="s">
        <v>88</v>
      </c>
      <c r="M81" t="s">
        <v>89</v>
      </c>
      <c r="N81" s="7" t="str">
        <f t="shared" si="12"/>
        <v>2020-21</v>
      </c>
      <c r="O81" s="7">
        <f t="shared" si="13"/>
        <v>-900</v>
      </c>
      <c r="P81">
        <v>900</v>
      </c>
      <c r="Q81">
        <v>0</v>
      </c>
    </row>
    <row r="82" spans="1:17" x14ac:dyDescent="0.25">
      <c r="A82" t="s">
        <v>10</v>
      </c>
      <c r="B82" t="s">
        <v>11</v>
      </c>
      <c r="C82" s="1">
        <v>43945</v>
      </c>
      <c r="D82" s="2">
        <f t="shared" si="7"/>
        <v>4</v>
      </c>
      <c r="E82" s="2">
        <f t="shared" si="8"/>
        <v>2020</v>
      </c>
      <c r="F82">
        <v>445621</v>
      </c>
      <c r="G82" s="8">
        <f t="shared" si="9"/>
        <v>4</v>
      </c>
      <c r="H82" s="8" t="str">
        <f t="shared" si="10"/>
        <v>44</v>
      </c>
      <c r="I82" s="8" t="str">
        <f t="shared" si="11"/>
        <v>445</v>
      </c>
      <c r="J82" t="s">
        <v>22</v>
      </c>
      <c r="K82">
        <v>99</v>
      </c>
      <c r="L82" t="s">
        <v>88</v>
      </c>
      <c r="M82" t="s">
        <v>89</v>
      </c>
      <c r="N82" s="7" t="str">
        <f t="shared" si="12"/>
        <v>2020-44</v>
      </c>
      <c r="O82" s="7">
        <f t="shared" si="13"/>
        <v>-180</v>
      </c>
      <c r="P82">
        <v>180</v>
      </c>
      <c r="Q82">
        <v>0</v>
      </c>
    </row>
    <row r="83" spans="1:17" x14ac:dyDescent="0.25">
      <c r="A83" t="s">
        <v>10</v>
      </c>
      <c r="B83" t="s">
        <v>11</v>
      </c>
      <c r="C83" s="1">
        <v>43945</v>
      </c>
      <c r="D83" s="2">
        <f t="shared" si="7"/>
        <v>4</v>
      </c>
      <c r="E83" s="2">
        <f t="shared" si="8"/>
        <v>2020</v>
      </c>
      <c r="F83" t="s">
        <v>77</v>
      </c>
      <c r="G83" s="8">
        <f t="shared" si="9"/>
        <v>4</v>
      </c>
      <c r="H83" s="8" t="str">
        <f t="shared" si="10"/>
        <v>40</v>
      </c>
      <c r="I83" s="8" t="str">
        <f t="shared" si="11"/>
        <v>404</v>
      </c>
      <c r="J83" t="s">
        <v>77</v>
      </c>
      <c r="K83">
        <v>99</v>
      </c>
      <c r="L83" t="s">
        <v>88</v>
      </c>
      <c r="M83" t="s">
        <v>89</v>
      </c>
      <c r="N83" s="7" t="str">
        <f t="shared" si="12"/>
        <v>2020-40</v>
      </c>
      <c r="O83" s="7">
        <f t="shared" si="13"/>
        <v>1080</v>
      </c>
      <c r="P83">
        <v>0</v>
      </c>
      <c r="Q83">
        <v>1080</v>
      </c>
    </row>
    <row r="84" spans="1:17" x14ac:dyDescent="0.25">
      <c r="A84" t="s">
        <v>10</v>
      </c>
      <c r="B84" t="s">
        <v>11</v>
      </c>
      <c r="C84" s="1">
        <v>43945</v>
      </c>
      <c r="D84" s="2">
        <f t="shared" si="7"/>
        <v>4</v>
      </c>
      <c r="E84" s="2">
        <f t="shared" si="8"/>
        <v>2020</v>
      </c>
      <c r="F84">
        <v>2184</v>
      </c>
      <c r="G84" s="8">
        <f t="shared" si="9"/>
        <v>2</v>
      </c>
      <c r="H84" s="8" t="str">
        <f t="shared" si="10"/>
        <v>21</v>
      </c>
      <c r="I84" s="8" t="str">
        <f t="shared" si="11"/>
        <v>218</v>
      </c>
      <c r="J84" t="s">
        <v>74</v>
      </c>
      <c r="K84">
        <v>100</v>
      </c>
      <c r="L84" t="s">
        <v>90</v>
      </c>
      <c r="M84" t="s">
        <v>91</v>
      </c>
      <c r="N84" s="7" t="str">
        <f t="shared" si="12"/>
        <v>2020-21</v>
      </c>
      <c r="O84" s="7">
        <f t="shared" si="13"/>
        <v>-600</v>
      </c>
      <c r="P84">
        <v>600</v>
      </c>
      <c r="Q84">
        <v>0</v>
      </c>
    </row>
    <row r="85" spans="1:17" x14ac:dyDescent="0.25">
      <c r="A85" t="s">
        <v>10</v>
      </c>
      <c r="B85" t="s">
        <v>11</v>
      </c>
      <c r="C85" s="1">
        <v>43945</v>
      </c>
      <c r="D85" s="2">
        <f t="shared" si="7"/>
        <v>4</v>
      </c>
      <c r="E85" s="2">
        <f t="shared" si="8"/>
        <v>2020</v>
      </c>
      <c r="F85">
        <v>445621</v>
      </c>
      <c r="G85" s="8">
        <f t="shared" si="9"/>
        <v>4</v>
      </c>
      <c r="H85" s="8" t="str">
        <f t="shared" si="10"/>
        <v>44</v>
      </c>
      <c r="I85" s="8" t="str">
        <f t="shared" si="11"/>
        <v>445</v>
      </c>
      <c r="J85" t="s">
        <v>22</v>
      </c>
      <c r="K85">
        <v>100</v>
      </c>
      <c r="L85" t="s">
        <v>90</v>
      </c>
      <c r="M85" t="s">
        <v>91</v>
      </c>
      <c r="N85" s="7" t="str">
        <f t="shared" si="12"/>
        <v>2020-44</v>
      </c>
      <c r="O85" s="7">
        <f t="shared" si="13"/>
        <v>-120</v>
      </c>
      <c r="P85">
        <v>120</v>
      </c>
      <c r="Q85">
        <v>0</v>
      </c>
    </row>
    <row r="86" spans="1:17" x14ac:dyDescent="0.25">
      <c r="A86" t="s">
        <v>10</v>
      </c>
      <c r="B86" t="s">
        <v>11</v>
      </c>
      <c r="C86" s="1">
        <v>43945</v>
      </c>
      <c r="D86" s="2">
        <f t="shared" si="7"/>
        <v>4</v>
      </c>
      <c r="E86" s="2">
        <f t="shared" si="8"/>
        <v>2020</v>
      </c>
      <c r="F86" t="s">
        <v>77</v>
      </c>
      <c r="G86" s="8">
        <f t="shared" si="9"/>
        <v>4</v>
      </c>
      <c r="H86" s="8" t="str">
        <f t="shared" si="10"/>
        <v>40</v>
      </c>
      <c r="I86" s="8" t="str">
        <f t="shared" si="11"/>
        <v>404</v>
      </c>
      <c r="J86" t="s">
        <v>77</v>
      </c>
      <c r="K86">
        <v>100</v>
      </c>
      <c r="L86" t="s">
        <v>90</v>
      </c>
      <c r="M86" t="s">
        <v>91</v>
      </c>
      <c r="N86" s="7" t="str">
        <f t="shared" si="12"/>
        <v>2020-40</v>
      </c>
      <c r="O86" s="7">
        <f t="shared" si="13"/>
        <v>720</v>
      </c>
      <c r="P86">
        <v>0</v>
      </c>
      <c r="Q86">
        <v>720</v>
      </c>
    </row>
    <row r="87" spans="1:17" x14ac:dyDescent="0.25">
      <c r="A87" t="s">
        <v>10</v>
      </c>
      <c r="B87" t="s">
        <v>11</v>
      </c>
      <c r="C87" s="1">
        <v>43945</v>
      </c>
      <c r="D87" s="2">
        <f t="shared" si="7"/>
        <v>4</v>
      </c>
      <c r="E87" s="2">
        <f t="shared" si="8"/>
        <v>2020</v>
      </c>
      <c r="F87">
        <v>2184</v>
      </c>
      <c r="G87" s="8">
        <f t="shared" si="9"/>
        <v>2</v>
      </c>
      <c r="H87" s="8" t="str">
        <f t="shared" si="10"/>
        <v>21</v>
      </c>
      <c r="I87" s="8" t="str">
        <f t="shared" si="11"/>
        <v>218</v>
      </c>
      <c r="J87" t="s">
        <v>74</v>
      </c>
      <c r="K87">
        <v>101</v>
      </c>
      <c r="L87" t="s">
        <v>92</v>
      </c>
      <c r="M87" t="s">
        <v>93</v>
      </c>
      <c r="N87" s="7" t="str">
        <f t="shared" si="12"/>
        <v>2020-21</v>
      </c>
      <c r="O87" s="7">
        <f t="shared" si="13"/>
        <v>-600</v>
      </c>
      <c r="P87">
        <v>600</v>
      </c>
      <c r="Q87">
        <v>0</v>
      </c>
    </row>
    <row r="88" spans="1:17" x14ac:dyDescent="0.25">
      <c r="A88" t="s">
        <v>10</v>
      </c>
      <c r="B88" t="s">
        <v>11</v>
      </c>
      <c r="C88" s="1">
        <v>43945</v>
      </c>
      <c r="D88" s="2">
        <f t="shared" si="7"/>
        <v>4</v>
      </c>
      <c r="E88" s="2">
        <f t="shared" si="8"/>
        <v>2020</v>
      </c>
      <c r="F88">
        <v>445621</v>
      </c>
      <c r="G88" s="8">
        <f t="shared" si="9"/>
        <v>4</v>
      </c>
      <c r="H88" s="8" t="str">
        <f t="shared" si="10"/>
        <v>44</v>
      </c>
      <c r="I88" s="8" t="str">
        <f t="shared" si="11"/>
        <v>445</v>
      </c>
      <c r="J88" t="s">
        <v>22</v>
      </c>
      <c r="K88">
        <v>101</v>
      </c>
      <c r="L88" t="s">
        <v>92</v>
      </c>
      <c r="M88" t="s">
        <v>93</v>
      </c>
      <c r="N88" s="7" t="str">
        <f t="shared" si="12"/>
        <v>2020-44</v>
      </c>
      <c r="O88" s="7">
        <f t="shared" si="13"/>
        <v>-120</v>
      </c>
      <c r="P88">
        <v>120</v>
      </c>
      <c r="Q88">
        <v>0</v>
      </c>
    </row>
    <row r="89" spans="1:17" x14ac:dyDescent="0.25">
      <c r="A89" t="s">
        <v>10</v>
      </c>
      <c r="B89" t="s">
        <v>11</v>
      </c>
      <c r="C89" s="1">
        <v>43945</v>
      </c>
      <c r="D89" s="2">
        <f t="shared" si="7"/>
        <v>4</v>
      </c>
      <c r="E89" s="2">
        <f t="shared" si="8"/>
        <v>2020</v>
      </c>
      <c r="F89" t="s">
        <v>77</v>
      </c>
      <c r="G89" s="8">
        <f t="shared" si="9"/>
        <v>4</v>
      </c>
      <c r="H89" s="8" t="str">
        <f t="shared" si="10"/>
        <v>40</v>
      </c>
      <c r="I89" s="8" t="str">
        <f t="shared" si="11"/>
        <v>404</v>
      </c>
      <c r="J89" t="s">
        <v>77</v>
      </c>
      <c r="K89">
        <v>101</v>
      </c>
      <c r="L89" t="s">
        <v>92</v>
      </c>
      <c r="M89" t="s">
        <v>93</v>
      </c>
      <c r="N89" s="7" t="str">
        <f t="shared" si="12"/>
        <v>2020-40</v>
      </c>
      <c r="O89" s="7">
        <f t="shared" si="13"/>
        <v>720</v>
      </c>
      <c r="P89">
        <v>0</v>
      </c>
      <c r="Q89">
        <v>720</v>
      </c>
    </row>
    <row r="90" spans="1:17" x14ac:dyDescent="0.25">
      <c r="A90" t="s">
        <v>10</v>
      </c>
      <c r="B90" t="s">
        <v>11</v>
      </c>
      <c r="C90" s="1">
        <v>43946</v>
      </c>
      <c r="D90" s="2">
        <f t="shared" si="7"/>
        <v>4</v>
      </c>
      <c r="E90" s="2">
        <f t="shared" si="8"/>
        <v>2020</v>
      </c>
      <c r="F90">
        <v>2184</v>
      </c>
      <c r="G90" s="8">
        <f t="shared" si="9"/>
        <v>2</v>
      </c>
      <c r="H90" s="8" t="str">
        <f t="shared" si="10"/>
        <v>21</v>
      </c>
      <c r="I90" s="8" t="str">
        <f t="shared" si="11"/>
        <v>218</v>
      </c>
      <c r="J90" t="s">
        <v>74</v>
      </c>
      <c r="K90">
        <v>102</v>
      </c>
      <c r="L90" t="s">
        <v>94</v>
      </c>
      <c r="M90" t="s">
        <v>95</v>
      </c>
      <c r="N90" s="7" t="str">
        <f t="shared" si="12"/>
        <v>2020-21</v>
      </c>
      <c r="O90" s="7">
        <f t="shared" si="13"/>
        <v>-2050</v>
      </c>
      <c r="P90">
        <v>2050</v>
      </c>
      <c r="Q90">
        <v>0</v>
      </c>
    </row>
    <row r="91" spans="1:17" x14ac:dyDescent="0.25">
      <c r="A91" t="s">
        <v>10</v>
      </c>
      <c r="B91" t="s">
        <v>11</v>
      </c>
      <c r="C91" s="1">
        <v>43946</v>
      </c>
      <c r="D91" s="2">
        <f t="shared" si="7"/>
        <v>4</v>
      </c>
      <c r="E91" s="2">
        <f t="shared" si="8"/>
        <v>2020</v>
      </c>
      <c r="F91">
        <v>445621</v>
      </c>
      <c r="G91" s="8">
        <f t="shared" si="9"/>
        <v>4</v>
      </c>
      <c r="H91" s="8" t="str">
        <f t="shared" si="10"/>
        <v>44</v>
      </c>
      <c r="I91" s="8" t="str">
        <f t="shared" si="11"/>
        <v>445</v>
      </c>
      <c r="J91" t="s">
        <v>22</v>
      </c>
      <c r="K91">
        <v>102</v>
      </c>
      <c r="L91" t="s">
        <v>94</v>
      </c>
      <c r="M91" t="s">
        <v>95</v>
      </c>
      <c r="N91" s="7" t="str">
        <f t="shared" si="12"/>
        <v>2020-44</v>
      </c>
      <c r="O91" s="7">
        <f t="shared" si="13"/>
        <v>-410</v>
      </c>
      <c r="P91">
        <v>410</v>
      </c>
      <c r="Q91">
        <v>0</v>
      </c>
    </row>
    <row r="92" spans="1:17" x14ac:dyDescent="0.25">
      <c r="A92" t="s">
        <v>10</v>
      </c>
      <c r="B92" t="s">
        <v>11</v>
      </c>
      <c r="C92" s="1">
        <v>43946</v>
      </c>
      <c r="D92" s="2">
        <f t="shared" si="7"/>
        <v>4</v>
      </c>
      <c r="E92" s="2">
        <f t="shared" si="8"/>
        <v>2020</v>
      </c>
      <c r="F92" t="s">
        <v>96</v>
      </c>
      <c r="G92" s="8">
        <f t="shared" si="9"/>
        <v>4</v>
      </c>
      <c r="H92" s="8" t="str">
        <f t="shared" si="10"/>
        <v>40</v>
      </c>
      <c r="I92" s="8" t="str">
        <f t="shared" si="11"/>
        <v>401</v>
      </c>
      <c r="J92" t="s">
        <v>96</v>
      </c>
      <c r="K92">
        <v>102</v>
      </c>
      <c r="L92" t="s">
        <v>94</v>
      </c>
      <c r="M92" t="s">
        <v>95</v>
      </c>
      <c r="N92" s="7" t="str">
        <f t="shared" si="12"/>
        <v>2020-40</v>
      </c>
      <c r="O92" s="7">
        <f t="shared" si="13"/>
        <v>2460</v>
      </c>
      <c r="P92">
        <v>0</v>
      </c>
      <c r="Q92">
        <v>2460</v>
      </c>
    </row>
    <row r="93" spans="1:17" x14ac:dyDescent="0.25">
      <c r="A93" t="s">
        <v>10</v>
      </c>
      <c r="B93" t="s">
        <v>11</v>
      </c>
      <c r="C93" s="1">
        <v>43946</v>
      </c>
      <c r="D93" s="2">
        <f t="shared" si="7"/>
        <v>4</v>
      </c>
      <c r="E93" s="2">
        <f t="shared" si="8"/>
        <v>2020</v>
      </c>
      <c r="F93">
        <v>2184</v>
      </c>
      <c r="G93" s="8">
        <f t="shared" si="9"/>
        <v>2</v>
      </c>
      <c r="H93" s="8" t="str">
        <f t="shared" si="10"/>
        <v>21</v>
      </c>
      <c r="I93" s="8" t="str">
        <f t="shared" si="11"/>
        <v>218</v>
      </c>
      <c r="J93" t="s">
        <v>74</v>
      </c>
      <c r="K93">
        <v>103</v>
      </c>
      <c r="L93" t="s">
        <v>97</v>
      </c>
      <c r="M93" t="s">
        <v>98</v>
      </c>
      <c r="N93" s="7" t="str">
        <f t="shared" si="12"/>
        <v>2020-21</v>
      </c>
      <c r="O93" s="7">
        <f t="shared" si="13"/>
        <v>-1400</v>
      </c>
      <c r="P93">
        <v>1400</v>
      </c>
      <c r="Q93">
        <v>0</v>
      </c>
    </row>
    <row r="94" spans="1:17" x14ac:dyDescent="0.25">
      <c r="A94" t="s">
        <v>10</v>
      </c>
      <c r="B94" t="s">
        <v>11</v>
      </c>
      <c r="C94" s="1">
        <v>43946</v>
      </c>
      <c r="D94" s="2">
        <f t="shared" si="7"/>
        <v>4</v>
      </c>
      <c r="E94" s="2">
        <f t="shared" si="8"/>
        <v>2020</v>
      </c>
      <c r="F94">
        <v>445621</v>
      </c>
      <c r="G94" s="8">
        <f t="shared" si="9"/>
        <v>4</v>
      </c>
      <c r="H94" s="8" t="str">
        <f t="shared" si="10"/>
        <v>44</v>
      </c>
      <c r="I94" s="8" t="str">
        <f t="shared" si="11"/>
        <v>445</v>
      </c>
      <c r="J94" t="s">
        <v>22</v>
      </c>
      <c r="K94">
        <v>103</v>
      </c>
      <c r="L94" t="s">
        <v>97</v>
      </c>
      <c r="M94" t="s">
        <v>98</v>
      </c>
      <c r="N94" s="7" t="str">
        <f t="shared" si="12"/>
        <v>2020-44</v>
      </c>
      <c r="O94" s="7">
        <f t="shared" si="13"/>
        <v>-280</v>
      </c>
      <c r="P94">
        <v>280</v>
      </c>
      <c r="Q94">
        <v>0</v>
      </c>
    </row>
    <row r="95" spans="1:17" x14ac:dyDescent="0.25">
      <c r="A95" t="s">
        <v>10</v>
      </c>
      <c r="B95" t="s">
        <v>11</v>
      </c>
      <c r="C95" s="1">
        <v>43946</v>
      </c>
      <c r="D95" s="2">
        <f t="shared" si="7"/>
        <v>4</v>
      </c>
      <c r="E95" s="2">
        <f t="shared" si="8"/>
        <v>2020</v>
      </c>
      <c r="F95" t="s">
        <v>96</v>
      </c>
      <c r="G95" s="8">
        <f t="shared" si="9"/>
        <v>4</v>
      </c>
      <c r="H95" s="8" t="str">
        <f t="shared" si="10"/>
        <v>40</v>
      </c>
      <c r="I95" s="8" t="str">
        <f t="shared" si="11"/>
        <v>401</v>
      </c>
      <c r="J95" t="s">
        <v>96</v>
      </c>
      <c r="K95">
        <v>103</v>
      </c>
      <c r="L95" t="s">
        <v>97</v>
      </c>
      <c r="M95" t="s">
        <v>98</v>
      </c>
      <c r="N95" s="7" t="str">
        <f t="shared" si="12"/>
        <v>2020-40</v>
      </c>
      <c r="O95" s="7">
        <f t="shared" si="13"/>
        <v>1680</v>
      </c>
      <c r="P95">
        <v>0</v>
      </c>
      <c r="Q95">
        <v>1680</v>
      </c>
    </row>
    <row r="96" spans="1:17" x14ac:dyDescent="0.25">
      <c r="A96" t="s">
        <v>10</v>
      </c>
      <c r="B96" t="s">
        <v>11</v>
      </c>
      <c r="C96" s="1">
        <v>43946</v>
      </c>
      <c r="D96" s="2">
        <f t="shared" si="7"/>
        <v>4</v>
      </c>
      <c r="E96" s="2">
        <f t="shared" si="8"/>
        <v>2020</v>
      </c>
      <c r="F96">
        <v>2184</v>
      </c>
      <c r="G96" s="8">
        <f t="shared" si="9"/>
        <v>2</v>
      </c>
      <c r="H96" s="8" t="str">
        <f t="shared" si="10"/>
        <v>21</v>
      </c>
      <c r="I96" s="8" t="str">
        <f t="shared" si="11"/>
        <v>218</v>
      </c>
      <c r="J96" t="s">
        <v>74</v>
      </c>
      <c r="K96">
        <v>104</v>
      </c>
      <c r="L96" t="s">
        <v>99</v>
      </c>
      <c r="M96" t="s">
        <v>100</v>
      </c>
      <c r="N96" s="7" t="str">
        <f t="shared" si="12"/>
        <v>2020-21</v>
      </c>
      <c r="O96" s="7">
        <f t="shared" si="13"/>
        <v>-1400</v>
      </c>
      <c r="P96">
        <v>1400</v>
      </c>
      <c r="Q96">
        <v>0</v>
      </c>
    </row>
    <row r="97" spans="1:17" x14ac:dyDescent="0.25">
      <c r="A97" t="s">
        <v>10</v>
      </c>
      <c r="B97" t="s">
        <v>11</v>
      </c>
      <c r="C97" s="1">
        <v>43946</v>
      </c>
      <c r="D97" s="2">
        <f t="shared" si="7"/>
        <v>4</v>
      </c>
      <c r="E97" s="2">
        <f t="shared" si="8"/>
        <v>2020</v>
      </c>
      <c r="F97">
        <v>445621</v>
      </c>
      <c r="G97" s="8">
        <f t="shared" si="9"/>
        <v>4</v>
      </c>
      <c r="H97" s="8" t="str">
        <f t="shared" si="10"/>
        <v>44</v>
      </c>
      <c r="I97" s="8" t="str">
        <f t="shared" si="11"/>
        <v>445</v>
      </c>
      <c r="J97" t="s">
        <v>22</v>
      </c>
      <c r="K97">
        <v>104</v>
      </c>
      <c r="L97" t="s">
        <v>99</v>
      </c>
      <c r="M97" t="s">
        <v>100</v>
      </c>
      <c r="N97" s="7" t="str">
        <f t="shared" si="12"/>
        <v>2020-44</v>
      </c>
      <c r="O97" s="7">
        <f t="shared" si="13"/>
        <v>-280</v>
      </c>
      <c r="P97">
        <v>280</v>
      </c>
      <c r="Q97">
        <v>0</v>
      </c>
    </row>
    <row r="98" spans="1:17" x14ac:dyDescent="0.25">
      <c r="A98" t="s">
        <v>10</v>
      </c>
      <c r="B98" t="s">
        <v>11</v>
      </c>
      <c r="C98" s="1">
        <v>43946</v>
      </c>
      <c r="D98" s="2">
        <f t="shared" si="7"/>
        <v>4</v>
      </c>
      <c r="E98" s="2">
        <f t="shared" si="8"/>
        <v>2020</v>
      </c>
      <c r="F98" t="s">
        <v>96</v>
      </c>
      <c r="G98" s="8">
        <f t="shared" si="9"/>
        <v>4</v>
      </c>
      <c r="H98" s="8" t="str">
        <f t="shared" si="10"/>
        <v>40</v>
      </c>
      <c r="I98" s="8" t="str">
        <f t="shared" si="11"/>
        <v>401</v>
      </c>
      <c r="J98" t="s">
        <v>96</v>
      </c>
      <c r="K98">
        <v>104</v>
      </c>
      <c r="L98" t="s">
        <v>99</v>
      </c>
      <c r="M98" t="s">
        <v>100</v>
      </c>
      <c r="N98" s="7" t="str">
        <f t="shared" si="12"/>
        <v>2020-40</v>
      </c>
      <c r="O98" s="7">
        <f t="shared" si="13"/>
        <v>1680</v>
      </c>
      <c r="P98">
        <v>0</v>
      </c>
      <c r="Q98">
        <v>1680</v>
      </c>
    </row>
    <row r="99" spans="1:17" x14ac:dyDescent="0.25">
      <c r="A99" t="s">
        <v>10</v>
      </c>
      <c r="B99" t="s">
        <v>11</v>
      </c>
      <c r="C99" s="1">
        <v>43946</v>
      </c>
      <c r="D99" s="2">
        <f t="shared" si="7"/>
        <v>4</v>
      </c>
      <c r="E99" s="2">
        <f t="shared" si="8"/>
        <v>2020</v>
      </c>
      <c r="F99">
        <v>2184</v>
      </c>
      <c r="G99" s="8">
        <f t="shared" si="9"/>
        <v>2</v>
      </c>
      <c r="H99" s="8" t="str">
        <f t="shared" si="10"/>
        <v>21</v>
      </c>
      <c r="I99" s="8" t="str">
        <f t="shared" si="11"/>
        <v>218</v>
      </c>
      <c r="J99" t="s">
        <v>74</v>
      </c>
      <c r="K99">
        <v>105</v>
      </c>
      <c r="L99" t="s">
        <v>101</v>
      </c>
      <c r="M99" t="s">
        <v>102</v>
      </c>
      <c r="N99" s="7" t="str">
        <f t="shared" si="12"/>
        <v>2020-21</v>
      </c>
      <c r="O99" s="7">
        <f t="shared" si="13"/>
        <v>-3030</v>
      </c>
      <c r="P99">
        <v>3030</v>
      </c>
      <c r="Q99">
        <v>0</v>
      </c>
    </row>
    <row r="100" spans="1:17" x14ac:dyDescent="0.25">
      <c r="A100" t="s">
        <v>10</v>
      </c>
      <c r="B100" t="s">
        <v>11</v>
      </c>
      <c r="C100" s="1">
        <v>43946</v>
      </c>
      <c r="D100" s="2">
        <f t="shared" si="7"/>
        <v>4</v>
      </c>
      <c r="E100" s="2">
        <f t="shared" si="8"/>
        <v>2020</v>
      </c>
      <c r="F100">
        <v>445621</v>
      </c>
      <c r="G100" s="8">
        <f t="shared" si="9"/>
        <v>4</v>
      </c>
      <c r="H100" s="8" t="str">
        <f t="shared" si="10"/>
        <v>44</v>
      </c>
      <c r="I100" s="8" t="str">
        <f t="shared" si="11"/>
        <v>445</v>
      </c>
      <c r="J100" t="s">
        <v>22</v>
      </c>
      <c r="K100">
        <v>105</v>
      </c>
      <c r="L100" t="s">
        <v>101</v>
      </c>
      <c r="M100" t="s">
        <v>102</v>
      </c>
      <c r="N100" s="7" t="str">
        <f t="shared" si="12"/>
        <v>2020-44</v>
      </c>
      <c r="O100" s="7">
        <f t="shared" si="13"/>
        <v>-606</v>
      </c>
      <c r="P100">
        <v>606</v>
      </c>
      <c r="Q100">
        <v>0</v>
      </c>
    </row>
    <row r="101" spans="1:17" x14ac:dyDescent="0.25">
      <c r="A101" t="s">
        <v>10</v>
      </c>
      <c r="B101" t="s">
        <v>11</v>
      </c>
      <c r="C101" s="1">
        <v>43946</v>
      </c>
      <c r="D101" s="2">
        <f t="shared" si="7"/>
        <v>4</v>
      </c>
      <c r="E101" s="2">
        <f t="shared" si="8"/>
        <v>2020</v>
      </c>
      <c r="F101" t="s">
        <v>103</v>
      </c>
      <c r="G101" s="8">
        <f t="shared" si="9"/>
        <v>4</v>
      </c>
      <c r="H101" s="8" t="str">
        <f t="shared" si="10"/>
        <v>40</v>
      </c>
      <c r="I101" s="8" t="str">
        <f t="shared" si="11"/>
        <v>404</v>
      </c>
      <c r="J101" t="s">
        <v>104</v>
      </c>
      <c r="K101">
        <v>105</v>
      </c>
      <c r="L101" t="s">
        <v>101</v>
      </c>
      <c r="M101" t="s">
        <v>102</v>
      </c>
      <c r="N101" s="7" t="str">
        <f t="shared" si="12"/>
        <v>2020-40</v>
      </c>
      <c r="O101" s="7">
        <f t="shared" si="13"/>
        <v>3636</v>
      </c>
      <c r="P101">
        <v>0</v>
      </c>
      <c r="Q101">
        <v>3636</v>
      </c>
    </row>
    <row r="102" spans="1:17" x14ac:dyDescent="0.25">
      <c r="A102" t="s">
        <v>10</v>
      </c>
      <c r="B102" t="s">
        <v>11</v>
      </c>
      <c r="C102" s="1">
        <v>43947</v>
      </c>
      <c r="D102" s="2">
        <f t="shared" si="7"/>
        <v>4</v>
      </c>
      <c r="E102" s="2">
        <f t="shared" si="8"/>
        <v>2020</v>
      </c>
      <c r="F102">
        <v>21315</v>
      </c>
      <c r="G102" s="8">
        <f t="shared" si="9"/>
        <v>2</v>
      </c>
      <c r="H102" s="8" t="str">
        <f t="shared" si="10"/>
        <v>21</v>
      </c>
      <c r="I102" s="8" t="str">
        <f t="shared" si="11"/>
        <v>213</v>
      </c>
      <c r="J102" t="s">
        <v>46</v>
      </c>
      <c r="K102">
        <v>106</v>
      </c>
      <c r="L102" t="s">
        <v>105</v>
      </c>
      <c r="M102" t="s">
        <v>106</v>
      </c>
      <c r="N102" s="7" t="str">
        <f t="shared" si="12"/>
        <v>2020-21</v>
      </c>
      <c r="O102" s="7">
        <f t="shared" si="13"/>
        <v>-3940</v>
      </c>
      <c r="P102">
        <v>3940</v>
      </c>
      <c r="Q102">
        <v>0</v>
      </c>
    </row>
    <row r="103" spans="1:17" x14ac:dyDescent="0.25">
      <c r="A103" t="s">
        <v>10</v>
      </c>
      <c r="B103" t="s">
        <v>11</v>
      </c>
      <c r="C103" s="1">
        <v>43947</v>
      </c>
      <c r="D103" s="2">
        <f t="shared" si="7"/>
        <v>4</v>
      </c>
      <c r="E103" s="2">
        <f t="shared" si="8"/>
        <v>2020</v>
      </c>
      <c r="F103">
        <v>445621</v>
      </c>
      <c r="G103" s="8">
        <f t="shared" si="9"/>
        <v>4</v>
      </c>
      <c r="H103" s="8" t="str">
        <f t="shared" si="10"/>
        <v>44</v>
      </c>
      <c r="I103" s="8" t="str">
        <f t="shared" si="11"/>
        <v>445</v>
      </c>
      <c r="J103" t="s">
        <v>22</v>
      </c>
      <c r="K103">
        <v>106</v>
      </c>
      <c r="L103" t="s">
        <v>105</v>
      </c>
      <c r="M103" t="s">
        <v>106</v>
      </c>
      <c r="N103" s="7" t="str">
        <f t="shared" si="12"/>
        <v>2020-44</v>
      </c>
      <c r="O103" s="7">
        <f t="shared" si="13"/>
        <v>-788</v>
      </c>
      <c r="P103">
        <v>788</v>
      </c>
      <c r="Q103">
        <v>0</v>
      </c>
    </row>
    <row r="104" spans="1:17" x14ac:dyDescent="0.25">
      <c r="A104" t="s">
        <v>10</v>
      </c>
      <c r="B104" t="s">
        <v>11</v>
      </c>
      <c r="C104" s="1">
        <v>43947</v>
      </c>
      <c r="D104" s="2">
        <f t="shared" si="7"/>
        <v>4</v>
      </c>
      <c r="E104" s="2">
        <f t="shared" si="8"/>
        <v>2020</v>
      </c>
      <c r="F104" t="s">
        <v>107</v>
      </c>
      <c r="G104" s="8">
        <f t="shared" si="9"/>
        <v>4</v>
      </c>
      <c r="H104" s="8" t="str">
        <f t="shared" si="10"/>
        <v>40</v>
      </c>
      <c r="I104" s="8" t="str">
        <f t="shared" si="11"/>
        <v>404</v>
      </c>
      <c r="J104" t="s">
        <v>108</v>
      </c>
      <c r="K104">
        <v>106</v>
      </c>
      <c r="L104" t="s">
        <v>105</v>
      </c>
      <c r="M104" t="s">
        <v>106</v>
      </c>
      <c r="N104" s="7" t="str">
        <f t="shared" si="12"/>
        <v>2020-40</v>
      </c>
      <c r="O104" s="7">
        <f t="shared" si="13"/>
        <v>4728</v>
      </c>
      <c r="P104">
        <v>0</v>
      </c>
      <c r="Q104">
        <v>4728</v>
      </c>
    </row>
    <row r="105" spans="1:17" x14ac:dyDescent="0.25">
      <c r="A105" t="s">
        <v>10</v>
      </c>
      <c r="B105" t="s">
        <v>11</v>
      </c>
      <c r="C105" s="1">
        <v>43948</v>
      </c>
      <c r="D105" s="2">
        <f t="shared" si="7"/>
        <v>4</v>
      </c>
      <c r="E105" s="2">
        <f t="shared" si="8"/>
        <v>2020</v>
      </c>
      <c r="F105">
        <v>6161</v>
      </c>
      <c r="G105" s="8">
        <f t="shared" si="9"/>
        <v>6</v>
      </c>
      <c r="H105" s="8" t="str">
        <f t="shared" si="10"/>
        <v>61</v>
      </c>
      <c r="I105" s="8" t="str">
        <f t="shared" si="11"/>
        <v>616</v>
      </c>
      <c r="J105" t="s">
        <v>109</v>
      </c>
      <c r="K105">
        <v>127</v>
      </c>
      <c r="L105" t="s">
        <v>110</v>
      </c>
      <c r="M105" t="s">
        <v>111</v>
      </c>
      <c r="N105" s="7" t="str">
        <f t="shared" si="12"/>
        <v>2020-61</v>
      </c>
      <c r="O105" s="7">
        <f t="shared" si="13"/>
        <v>-854</v>
      </c>
      <c r="P105">
        <v>854</v>
      </c>
      <c r="Q105">
        <v>0</v>
      </c>
    </row>
    <row r="106" spans="1:17" x14ac:dyDescent="0.25">
      <c r="A106" t="s">
        <v>10</v>
      </c>
      <c r="B106" t="s">
        <v>11</v>
      </c>
      <c r="C106" s="1">
        <v>43948</v>
      </c>
      <c r="D106" s="2">
        <f t="shared" si="7"/>
        <v>4</v>
      </c>
      <c r="E106" s="2">
        <f t="shared" si="8"/>
        <v>2020</v>
      </c>
      <c r="F106" t="s">
        <v>112</v>
      </c>
      <c r="G106" s="8">
        <f t="shared" si="9"/>
        <v>4</v>
      </c>
      <c r="H106" s="8" t="str">
        <f t="shared" si="10"/>
        <v>40</v>
      </c>
      <c r="I106" s="8" t="str">
        <f t="shared" si="11"/>
        <v>401</v>
      </c>
      <c r="J106" t="s">
        <v>113</v>
      </c>
      <c r="K106">
        <v>127</v>
      </c>
      <c r="L106" t="s">
        <v>110</v>
      </c>
      <c r="M106" t="s">
        <v>111</v>
      </c>
      <c r="N106" s="7" t="str">
        <f t="shared" si="12"/>
        <v>2020-40</v>
      </c>
      <c r="O106" s="7">
        <f t="shared" si="13"/>
        <v>854</v>
      </c>
      <c r="P106">
        <v>0</v>
      </c>
      <c r="Q106">
        <v>854</v>
      </c>
    </row>
    <row r="107" spans="1:17" x14ac:dyDescent="0.25">
      <c r="A107" t="s">
        <v>10</v>
      </c>
      <c r="B107" t="s">
        <v>11</v>
      </c>
      <c r="C107" s="1">
        <v>43948</v>
      </c>
      <c r="D107" s="2">
        <f t="shared" si="7"/>
        <v>4</v>
      </c>
      <c r="E107" s="2">
        <f t="shared" si="8"/>
        <v>2020</v>
      </c>
      <c r="F107">
        <v>6228</v>
      </c>
      <c r="G107" s="8">
        <f t="shared" si="9"/>
        <v>6</v>
      </c>
      <c r="H107" s="8" t="str">
        <f t="shared" si="10"/>
        <v>62</v>
      </c>
      <c r="I107" s="8" t="str">
        <f t="shared" si="11"/>
        <v>622</v>
      </c>
      <c r="J107" t="s">
        <v>114</v>
      </c>
      <c r="K107">
        <v>128</v>
      </c>
      <c r="L107" t="s">
        <v>115</v>
      </c>
      <c r="M107" t="s">
        <v>116</v>
      </c>
      <c r="N107" s="7" t="str">
        <f t="shared" si="12"/>
        <v>2020-62</v>
      </c>
      <c r="O107" s="7">
        <f t="shared" si="13"/>
        <v>-1200</v>
      </c>
      <c r="P107">
        <v>1200</v>
      </c>
      <c r="Q107">
        <v>0</v>
      </c>
    </row>
    <row r="108" spans="1:17" x14ac:dyDescent="0.25">
      <c r="A108" t="s">
        <v>10</v>
      </c>
      <c r="B108" t="s">
        <v>11</v>
      </c>
      <c r="C108" s="1">
        <v>43948</v>
      </c>
      <c r="D108" s="2">
        <f t="shared" si="7"/>
        <v>4</v>
      </c>
      <c r="E108" s="2">
        <f t="shared" si="8"/>
        <v>2020</v>
      </c>
      <c r="F108">
        <v>445661</v>
      </c>
      <c r="G108" s="8">
        <f t="shared" si="9"/>
        <v>4</v>
      </c>
      <c r="H108" s="8" t="str">
        <f t="shared" si="10"/>
        <v>44</v>
      </c>
      <c r="I108" s="8" t="str">
        <f t="shared" si="11"/>
        <v>445</v>
      </c>
      <c r="J108" t="s">
        <v>29</v>
      </c>
      <c r="K108">
        <v>128</v>
      </c>
      <c r="L108" t="s">
        <v>115</v>
      </c>
      <c r="M108" t="s">
        <v>116</v>
      </c>
      <c r="N108" s="7" t="str">
        <f t="shared" si="12"/>
        <v>2020-44</v>
      </c>
      <c r="O108" s="7">
        <f t="shared" si="13"/>
        <v>-240</v>
      </c>
      <c r="P108">
        <v>240</v>
      </c>
      <c r="Q108">
        <v>0</v>
      </c>
    </row>
    <row r="109" spans="1:17" x14ac:dyDescent="0.25">
      <c r="A109" t="s">
        <v>10</v>
      </c>
      <c r="B109" t="s">
        <v>11</v>
      </c>
      <c r="C109" s="1">
        <v>43948</v>
      </c>
      <c r="D109" s="2">
        <f t="shared" si="7"/>
        <v>4</v>
      </c>
      <c r="E109" s="2">
        <f t="shared" si="8"/>
        <v>2020</v>
      </c>
      <c r="F109" t="s">
        <v>117</v>
      </c>
      <c r="G109" s="8">
        <f t="shared" si="9"/>
        <v>4</v>
      </c>
      <c r="H109" s="8" t="str">
        <f t="shared" si="10"/>
        <v>40</v>
      </c>
      <c r="I109" s="8" t="str">
        <f t="shared" si="11"/>
        <v>401</v>
      </c>
      <c r="J109" t="s">
        <v>118</v>
      </c>
      <c r="K109">
        <v>128</v>
      </c>
      <c r="L109" t="s">
        <v>115</v>
      </c>
      <c r="M109" t="s">
        <v>116</v>
      </c>
      <c r="N109" s="7" t="str">
        <f t="shared" si="12"/>
        <v>2020-40</v>
      </c>
      <c r="O109" s="7">
        <f t="shared" si="13"/>
        <v>1440</v>
      </c>
      <c r="P109">
        <v>0</v>
      </c>
      <c r="Q109">
        <v>1440</v>
      </c>
    </row>
    <row r="110" spans="1:17" x14ac:dyDescent="0.25">
      <c r="A110" t="s">
        <v>10</v>
      </c>
      <c r="B110" t="s">
        <v>11</v>
      </c>
      <c r="C110" s="1">
        <v>43951</v>
      </c>
      <c r="D110" s="2">
        <f t="shared" si="7"/>
        <v>4</v>
      </c>
      <c r="E110" s="2">
        <f t="shared" si="8"/>
        <v>2020</v>
      </c>
      <c r="F110">
        <v>60611</v>
      </c>
      <c r="G110" s="8">
        <f t="shared" si="9"/>
        <v>6</v>
      </c>
      <c r="H110" s="8" t="str">
        <f t="shared" si="10"/>
        <v>60</v>
      </c>
      <c r="I110" s="8" t="str">
        <f t="shared" si="11"/>
        <v>606</v>
      </c>
      <c r="J110" t="s">
        <v>119</v>
      </c>
      <c r="K110">
        <v>137</v>
      </c>
      <c r="L110" t="s">
        <v>120</v>
      </c>
      <c r="M110" t="s">
        <v>121</v>
      </c>
      <c r="N110" s="7" t="str">
        <f t="shared" si="12"/>
        <v>2020-60</v>
      </c>
      <c r="O110" s="7">
        <f t="shared" si="13"/>
        <v>-245</v>
      </c>
      <c r="P110">
        <v>245</v>
      </c>
      <c r="Q110">
        <v>0</v>
      </c>
    </row>
    <row r="111" spans="1:17" x14ac:dyDescent="0.25">
      <c r="A111" t="s">
        <v>10</v>
      </c>
      <c r="B111" t="s">
        <v>11</v>
      </c>
      <c r="C111" s="1">
        <v>43951</v>
      </c>
      <c r="D111" s="2">
        <f t="shared" si="7"/>
        <v>4</v>
      </c>
      <c r="E111" s="2">
        <f t="shared" si="8"/>
        <v>2020</v>
      </c>
      <c r="F111">
        <v>445661</v>
      </c>
      <c r="G111" s="8">
        <f t="shared" si="9"/>
        <v>4</v>
      </c>
      <c r="H111" s="8" t="str">
        <f t="shared" si="10"/>
        <v>44</v>
      </c>
      <c r="I111" s="8" t="str">
        <f t="shared" si="11"/>
        <v>445</v>
      </c>
      <c r="J111" t="s">
        <v>29</v>
      </c>
      <c r="K111">
        <v>137</v>
      </c>
      <c r="L111" t="s">
        <v>120</v>
      </c>
      <c r="M111" t="s">
        <v>121</v>
      </c>
      <c r="N111" s="7" t="str">
        <f t="shared" si="12"/>
        <v>2020-44</v>
      </c>
      <c r="O111" s="7">
        <f t="shared" si="13"/>
        <v>-49</v>
      </c>
      <c r="P111">
        <v>49</v>
      </c>
      <c r="Q111">
        <v>0</v>
      </c>
    </row>
    <row r="112" spans="1:17" x14ac:dyDescent="0.25">
      <c r="A112" t="s">
        <v>10</v>
      </c>
      <c r="B112" t="s">
        <v>11</v>
      </c>
      <c r="C112" s="1">
        <v>43951</v>
      </c>
      <c r="D112" s="2">
        <f t="shared" si="7"/>
        <v>4</v>
      </c>
      <c r="E112" s="2">
        <f t="shared" si="8"/>
        <v>2020</v>
      </c>
      <c r="F112" t="s">
        <v>122</v>
      </c>
      <c r="G112" s="8">
        <f t="shared" si="9"/>
        <v>4</v>
      </c>
      <c r="H112" s="8" t="str">
        <f t="shared" si="10"/>
        <v>40</v>
      </c>
      <c r="I112" s="8" t="str">
        <f t="shared" si="11"/>
        <v>401</v>
      </c>
      <c r="J112" t="s">
        <v>123</v>
      </c>
      <c r="K112">
        <v>137</v>
      </c>
      <c r="L112" t="s">
        <v>120</v>
      </c>
      <c r="M112" t="s">
        <v>121</v>
      </c>
      <c r="N112" s="7" t="str">
        <f t="shared" si="12"/>
        <v>2020-40</v>
      </c>
      <c r="O112" s="7">
        <f t="shared" si="13"/>
        <v>294</v>
      </c>
      <c r="P112">
        <v>0</v>
      </c>
      <c r="Q112">
        <v>294</v>
      </c>
    </row>
    <row r="113" spans="1:17" x14ac:dyDescent="0.25">
      <c r="A113" t="s">
        <v>10</v>
      </c>
      <c r="B113" t="s">
        <v>11</v>
      </c>
      <c r="C113" s="1">
        <v>43951</v>
      </c>
      <c r="D113" s="2">
        <f t="shared" si="7"/>
        <v>4</v>
      </c>
      <c r="E113" s="2">
        <f t="shared" si="8"/>
        <v>2020</v>
      </c>
      <c r="F113">
        <v>60611</v>
      </c>
      <c r="G113" s="8">
        <f t="shared" si="9"/>
        <v>6</v>
      </c>
      <c r="H113" s="8" t="str">
        <f t="shared" si="10"/>
        <v>60</v>
      </c>
      <c r="I113" s="8" t="str">
        <f t="shared" si="11"/>
        <v>606</v>
      </c>
      <c r="J113" t="s">
        <v>119</v>
      </c>
      <c r="K113">
        <v>138</v>
      </c>
      <c r="L113" t="s">
        <v>124</v>
      </c>
      <c r="M113" t="s">
        <v>125</v>
      </c>
      <c r="N113" s="7" t="str">
        <f t="shared" si="12"/>
        <v>2020-60</v>
      </c>
      <c r="O113" s="7">
        <f t="shared" si="13"/>
        <v>-100.3</v>
      </c>
      <c r="P113">
        <v>100.3</v>
      </c>
      <c r="Q113">
        <v>0</v>
      </c>
    </row>
    <row r="114" spans="1:17" x14ac:dyDescent="0.25">
      <c r="A114" t="s">
        <v>10</v>
      </c>
      <c r="B114" t="s">
        <v>11</v>
      </c>
      <c r="C114" s="1">
        <v>43951</v>
      </c>
      <c r="D114" s="2">
        <f t="shared" si="7"/>
        <v>4</v>
      </c>
      <c r="E114" s="2">
        <f t="shared" si="8"/>
        <v>2020</v>
      </c>
      <c r="F114">
        <v>445661</v>
      </c>
      <c r="G114" s="8">
        <f t="shared" si="9"/>
        <v>4</v>
      </c>
      <c r="H114" s="8" t="str">
        <f t="shared" si="10"/>
        <v>44</v>
      </c>
      <c r="I114" s="8" t="str">
        <f t="shared" si="11"/>
        <v>445</v>
      </c>
      <c r="J114" t="s">
        <v>29</v>
      </c>
      <c r="K114">
        <v>138</v>
      </c>
      <c r="L114" t="s">
        <v>124</v>
      </c>
      <c r="M114" t="s">
        <v>125</v>
      </c>
      <c r="N114" s="7" t="str">
        <f t="shared" si="12"/>
        <v>2020-44</v>
      </c>
      <c r="O114" s="7">
        <f t="shared" si="13"/>
        <v>-1.7</v>
      </c>
      <c r="P114">
        <v>1.7</v>
      </c>
      <c r="Q114">
        <v>0</v>
      </c>
    </row>
    <row r="115" spans="1:17" x14ac:dyDescent="0.25">
      <c r="A115" t="s">
        <v>10</v>
      </c>
      <c r="B115" t="s">
        <v>11</v>
      </c>
      <c r="C115" s="1">
        <v>43951</v>
      </c>
      <c r="D115" s="2">
        <f t="shared" si="7"/>
        <v>4</v>
      </c>
      <c r="E115" s="2">
        <f t="shared" si="8"/>
        <v>2020</v>
      </c>
      <c r="F115" t="s">
        <v>122</v>
      </c>
      <c r="G115" s="8">
        <f t="shared" si="9"/>
        <v>4</v>
      </c>
      <c r="H115" s="8" t="str">
        <f t="shared" si="10"/>
        <v>40</v>
      </c>
      <c r="I115" s="8" t="str">
        <f t="shared" si="11"/>
        <v>401</v>
      </c>
      <c r="J115" t="s">
        <v>123</v>
      </c>
      <c r="K115">
        <v>138</v>
      </c>
      <c r="L115" t="s">
        <v>124</v>
      </c>
      <c r="M115" t="s">
        <v>125</v>
      </c>
      <c r="N115" s="7" t="str">
        <f t="shared" si="12"/>
        <v>2020-40</v>
      </c>
      <c r="O115" s="7">
        <f t="shared" si="13"/>
        <v>102</v>
      </c>
      <c r="P115">
        <v>0</v>
      </c>
      <c r="Q115">
        <v>102</v>
      </c>
    </row>
    <row r="116" spans="1:17" x14ac:dyDescent="0.25">
      <c r="A116" t="s">
        <v>10</v>
      </c>
      <c r="B116" t="s">
        <v>11</v>
      </c>
      <c r="C116" s="1">
        <v>43951</v>
      </c>
      <c r="D116" s="2">
        <f t="shared" si="7"/>
        <v>4</v>
      </c>
      <c r="E116" s="2">
        <f t="shared" si="8"/>
        <v>2020</v>
      </c>
      <c r="F116">
        <v>6242</v>
      </c>
      <c r="G116" s="8">
        <f t="shared" si="9"/>
        <v>6</v>
      </c>
      <c r="H116" s="8" t="str">
        <f t="shared" si="10"/>
        <v>62</v>
      </c>
      <c r="I116" s="8" t="str">
        <f t="shared" si="11"/>
        <v>624</v>
      </c>
      <c r="J116" t="s">
        <v>126</v>
      </c>
      <c r="K116">
        <v>159</v>
      </c>
      <c r="L116" t="s">
        <v>127</v>
      </c>
      <c r="M116" t="s">
        <v>128</v>
      </c>
      <c r="N116" s="7" t="str">
        <f t="shared" si="12"/>
        <v>2020-62</v>
      </c>
      <c r="O116" s="7">
        <f t="shared" si="13"/>
        <v>-485</v>
      </c>
      <c r="P116">
        <v>485</v>
      </c>
      <c r="Q116">
        <v>0</v>
      </c>
    </row>
    <row r="117" spans="1:17" x14ac:dyDescent="0.25">
      <c r="A117" t="s">
        <v>10</v>
      </c>
      <c r="B117" t="s">
        <v>11</v>
      </c>
      <c r="C117" s="1">
        <v>43951</v>
      </c>
      <c r="D117" s="2">
        <f t="shared" si="7"/>
        <v>4</v>
      </c>
      <c r="E117" s="2">
        <f t="shared" si="8"/>
        <v>2020</v>
      </c>
      <c r="F117">
        <v>445661</v>
      </c>
      <c r="G117" s="8">
        <f t="shared" si="9"/>
        <v>4</v>
      </c>
      <c r="H117" s="8" t="str">
        <f t="shared" si="10"/>
        <v>44</v>
      </c>
      <c r="I117" s="8" t="str">
        <f t="shared" si="11"/>
        <v>445</v>
      </c>
      <c r="J117" t="s">
        <v>29</v>
      </c>
      <c r="K117">
        <v>159</v>
      </c>
      <c r="L117" t="s">
        <v>127</v>
      </c>
      <c r="M117" t="s">
        <v>128</v>
      </c>
      <c r="N117" s="7" t="str">
        <f t="shared" si="12"/>
        <v>2020-44</v>
      </c>
      <c r="O117" s="7">
        <f t="shared" si="13"/>
        <v>-97</v>
      </c>
      <c r="P117">
        <v>97</v>
      </c>
      <c r="Q117">
        <v>0</v>
      </c>
    </row>
    <row r="118" spans="1:17" x14ac:dyDescent="0.25">
      <c r="A118" t="s">
        <v>10</v>
      </c>
      <c r="B118" t="s">
        <v>11</v>
      </c>
      <c r="C118" s="1">
        <v>43951</v>
      </c>
      <c r="D118" s="2">
        <f t="shared" si="7"/>
        <v>4</v>
      </c>
      <c r="E118" s="2">
        <f t="shared" si="8"/>
        <v>2020</v>
      </c>
      <c r="F118" t="s">
        <v>129</v>
      </c>
      <c r="G118" s="8">
        <f t="shared" si="9"/>
        <v>4</v>
      </c>
      <c r="H118" s="8" t="str">
        <f t="shared" si="10"/>
        <v>40</v>
      </c>
      <c r="I118" s="8" t="str">
        <f t="shared" si="11"/>
        <v>401</v>
      </c>
      <c r="J118" t="s">
        <v>130</v>
      </c>
      <c r="K118">
        <v>159</v>
      </c>
      <c r="L118" t="s">
        <v>127</v>
      </c>
      <c r="M118" t="s">
        <v>128</v>
      </c>
      <c r="N118" s="7" t="str">
        <f t="shared" si="12"/>
        <v>2020-40</v>
      </c>
      <c r="O118" s="7">
        <f t="shared" si="13"/>
        <v>582</v>
      </c>
      <c r="P118">
        <v>0</v>
      </c>
      <c r="Q118">
        <v>582</v>
      </c>
    </row>
    <row r="119" spans="1:17" x14ac:dyDescent="0.25">
      <c r="A119" t="s">
        <v>10</v>
      </c>
      <c r="B119" t="s">
        <v>11</v>
      </c>
      <c r="C119" s="1">
        <v>43951</v>
      </c>
      <c r="D119" s="2">
        <f t="shared" si="7"/>
        <v>4</v>
      </c>
      <c r="E119" s="2">
        <f t="shared" si="8"/>
        <v>2020</v>
      </c>
      <c r="F119">
        <v>6261</v>
      </c>
      <c r="G119" s="8">
        <f t="shared" si="9"/>
        <v>6</v>
      </c>
      <c r="H119" s="8" t="str">
        <f t="shared" si="10"/>
        <v>62</v>
      </c>
      <c r="I119" s="8" t="str">
        <f t="shared" si="11"/>
        <v>626</v>
      </c>
      <c r="J119" t="s">
        <v>131</v>
      </c>
      <c r="K119">
        <v>160</v>
      </c>
      <c r="L119" t="s">
        <v>132</v>
      </c>
      <c r="M119" t="s">
        <v>133</v>
      </c>
      <c r="N119" s="7" t="str">
        <f t="shared" si="12"/>
        <v>2020-62</v>
      </c>
      <c r="O119" s="7">
        <f t="shared" si="13"/>
        <v>-240</v>
      </c>
      <c r="P119">
        <v>240</v>
      </c>
      <c r="Q119">
        <v>0</v>
      </c>
    </row>
    <row r="120" spans="1:17" x14ac:dyDescent="0.25">
      <c r="A120" t="s">
        <v>10</v>
      </c>
      <c r="B120" t="s">
        <v>11</v>
      </c>
      <c r="C120" s="1">
        <v>43951</v>
      </c>
      <c r="D120" s="2">
        <f t="shared" si="7"/>
        <v>4</v>
      </c>
      <c r="E120" s="2">
        <f t="shared" si="8"/>
        <v>2020</v>
      </c>
      <c r="F120">
        <v>445661</v>
      </c>
      <c r="G120" s="8">
        <f t="shared" si="9"/>
        <v>4</v>
      </c>
      <c r="H120" s="8" t="str">
        <f t="shared" si="10"/>
        <v>44</v>
      </c>
      <c r="I120" s="8" t="str">
        <f t="shared" si="11"/>
        <v>445</v>
      </c>
      <c r="J120" t="s">
        <v>29</v>
      </c>
      <c r="K120">
        <v>160</v>
      </c>
      <c r="L120" t="s">
        <v>132</v>
      </c>
      <c r="M120" t="s">
        <v>133</v>
      </c>
      <c r="N120" s="7" t="str">
        <f t="shared" si="12"/>
        <v>2020-44</v>
      </c>
      <c r="O120" s="7">
        <f t="shared" si="13"/>
        <v>-48</v>
      </c>
      <c r="P120">
        <v>48</v>
      </c>
      <c r="Q120">
        <v>0</v>
      </c>
    </row>
    <row r="121" spans="1:17" x14ac:dyDescent="0.25">
      <c r="A121" t="s">
        <v>10</v>
      </c>
      <c r="B121" t="s">
        <v>11</v>
      </c>
      <c r="C121" s="1">
        <v>43951</v>
      </c>
      <c r="D121" s="2">
        <f t="shared" si="7"/>
        <v>4</v>
      </c>
      <c r="E121" s="2">
        <f t="shared" si="8"/>
        <v>2020</v>
      </c>
      <c r="F121" t="s">
        <v>134</v>
      </c>
      <c r="G121" s="8">
        <f t="shared" si="9"/>
        <v>4</v>
      </c>
      <c r="H121" s="8" t="str">
        <f t="shared" si="10"/>
        <v>40</v>
      </c>
      <c r="I121" s="8" t="str">
        <f t="shared" si="11"/>
        <v>401</v>
      </c>
      <c r="J121" t="s">
        <v>135</v>
      </c>
      <c r="K121">
        <v>160</v>
      </c>
      <c r="L121" t="s">
        <v>132</v>
      </c>
      <c r="M121" t="s">
        <v>133</v>
      </c>
      <c r="N121" s="7" t="str">
        <f t="shared" si="12"/>
        <v>2020-40</v>
      </c>
      <c r="O121" s="7">
        <f t="shared" si="13"/>
        <v>288</v>
      </c>
      <c r="P121">
        <v>0</v>
      </c>
      <c r="Q121">
        <v>288</v>
      </c>
    </row>
    <row r="122" spans="1:17" x14ac:dyDescent="0.25">
      <c r="A122" t="s">
        <v>10</v>
      </c>
      <c r="B122" t="s">
        <v>11</v>
      </c>
      <c r="C122" s="1">
        <v>43953</v>
      </c>
      <c r="D122" s="2">
        <f t="shared" si="7"/>
        <v>5</v>
      </c>
      <c r="E122" s="2">
        <f t="shared" si="8"/>
        <v>2020</v>
      </c>
      <c r="F122" t="s">
        <v>136</v>
      </c>
      <c r="G122" s="8">
        <f t="shared" si="9"/>
        <v>4</v>
      </c>
      <c r="H122" s="8" t="str">
        <f t="shared" si="10"/>
        <v>40</v>
      </c>
      <c r="I122" s="8" t="str">
        <f t="shared" si="11"/>
        <v>401</v>
      </c>
      <c r="J122" t="s">
        <v>137</v>
      </c>
      <c r="K122">
        <v>16</v>
      </c>
      <c r="L122" t="s">
        <v>138</v>
      </c>
      <c r="M122" t="s">
        <v>139</v>
      </c>
      <c r="N122" s="7" t="str">
        <f t="shared" si="12"/>
        <v>2020-40</v>
      </c>
      <c r="O122" s="7">
        <f t="shared" si="13"/>
        <v>47980.800000000003</v>
      </c>
      <c r="P122">
        <v>0</v>
      </c>
      <c r="Q122">
        <v>47980.800000000003</v>
      </c>
    </row>
    <row r="123" spans="1:17" x14ac:dyDescent="0.25">
      <c r="A123" t="s">
        <v>10</v>
      </c>
      <c r="B123" t="s">
        <v>11</v>
      </c>
      <c r="C123" s="1">
        <v>43953</v>
      </c>
      <c r="D123" s="2">
        <f t="shared" si="7"/>
        <v>5</v>
      </c>
      <c r="E123" s="2">
        <f t="shared" si="8"/>
        <v>2020</v>
      </c>
      <c r="F123">
        <v>60713</v>
      </c>
      <c r="G123" s="8">
        <f t="shared" si="9"/>
        <v>6</v>
      </c>
      <c r="H123" s="8" t="str">
        <f t="shared" si="10"/>
        <v>60</v>
      </c>
      <c r="I123" s="8" t="str">
        <f t="shared" si="11"/>
        <v>607</v>
      </c>
      <c r="J123" t="s">
        <v>35</v>
      </c>
      <c r="K123">
        <v>16</v>
      </c>
      <c r="L123" t="s">
        <v>138</v>
      </c>
      <c r="M123" t="s">
        <v>139</v>
      </c>
      <c r="N123" s="7" t="str">
        <f t="shared" si="12"/>
        <v>2020-60</v>
      </c>
      <c r="O123" s="7">
        <f t="shared" si="13"/>
        <v>-14903</v>
      </c>
      <c r="P123">
        <v>14903</v>
      </c>
      <c r="Q123">
        <v>0</v>
      </c>
    </row>
    <row r="124" spans="1:17" x14ac:dyDescent="0.25">
      <c r="A124" t="s">
        <v>10</v>
      </c>
      <c r="B124" t="s">
        <v>11</v>
      </c>
      <c r="C124" s="1">
        <v>43953</v>
      </c>
      <c r="D124" s="2">
        <f t="shared" si="7"/>
        <v>5</v>
      </c>
      <c r="E124" s="2">
        <f t="shared" si="8"/>
        <v>2020</v>
      </c>
      <c r="F124">
        <v>60711</v>
      </c>
      <c r="G124" s="8">
        <f t="shared" si="9"/>
        <v>6</v>
      </c>
      <c r="H124" s="8" t="str">
        <f t="shared" si="10"/>
        <v>60</v>
      </c>
      <c r="I124" s="8" t="str">
        <f t="shared" si="11"/>
        <v>607</v>
      </c>
      <c r="J124" t="s">
        <v>28</v>
      </c>
      <c r="K124">
        <v>16</v>
      </c>
      <c r="L124" t="s">
        <v>138</v>
      </c>
      <c r="M124" t="s">
        <v>139</v>
      </c>
      <c r="N124" s="7" t="str">
        <f t="shared" si="12"/>
        <v>2020-60</v>
      </c>
      <c r="O124" s="7">
        <f t="shared" si="13"/>
        <v>-25081</v>
      </c>
      <c r="P124">
        <v>25081</v>
      </c>
      <c r="Q124">
        <v>0</v>
      </c>
    </row>
    <row r="125" spans="1:17" x14ac:dyDescent="0.25">
      <c r="A125" t="s">
        <v>10</v>
      </c>
      <c r="B125" t="s">
        <v>11</v>
      </c>
      <c r="C125" s="1">
        <v>43953</v>
      </c>
      <c r="D125" s="2">
        <f t="shared" si="7"/>
        <v>5</v>
      </c>
      <c r="E125" s="2">
        <f t="shared" si="8"/>
        <v>2020</v>
      </c>
      <c r="F125">
        <v>445661</v>
      </c>
      <c r="G125" s="8">
        <f t="shared" si="9"/>
        <v>4</v>
      </c>
      <c r="H125" s="8" t="str">
        <f t="shared" si="10"/>
        <v>44</v>
      </c>
      <c r="I125" s="8" t="str">
        <f t="shared" si="11"/>
        <v>445</v>
      </c>
      <c r="J125" t="s">
        <v>29</v>
      </c>
      <c r="K125">
        <v>16</v>
      </c>
      <c r="L125" t="s">
        <v>138</v>
      </c>
      <c r="M125" t="s">
        <v>139</v>
      </c>
      <c r="N125" s="7" t="str">
        <f t="shared" si="12"/>
        <v>2020-44</v>
      </c>
      <c r="O125" s="7">
        <f t="shared" si="13"/>
        <v>-7996.8</v>
      </c>
      <c r="P125">
        <v>7996.8</v>
      </c>
      <c r="Q125">
        <v>0</v>
      </c>
    </row>
    <row r="126" spans="1:17" x14ac:dyDescent="0.25">
      <c r="A126" t="s">
        <v>10</v>
      </c>
      <c r="B126" t="s">
        <v>11</v>
      </c>
      <c r="C126" s="1">
        <v>43954</v>
      </c>
      <c r="D126" s="2">
        <f t="shared" si="7"/>
        <v>5</v>
      </c>
      <c r="E126" s="2">
        <f t="shared" si="8"/>
        <v>2020</v>
      </c>
      <c r="F126">
        <v>2183</v>
      </c>
      <c r="G126" s="8">
        <f t="shared" si="9"/>
        <v>2</v>
      </c>
      <c r="H126" s="8" t="str">
        <f t="shared" si="10"/>
        <v>21</v>
      </c>
      <c r="I126" s="8" t="str">
        <f t="shared" si="11"/>
        <v>218</v>
      </c>
      <c r="J126" t="s">
        <v>140</v>
      </c>
      <c r="K126">
        <v>107</v>
      </c>
      <c r="L126" t="s">
        <v>141</v>
      </c>
      <c r="M126" t="s">
        <v>142</v>
      </c>
      <c r="N126" s="7" t="str">
        <f t="shared" si="12"/>
        <v>2020-21</v>
      </c>
      <c r="O126" s="7">
        <f t="shared" si="13"/>
        <v>-1840</v>
      </c>
      <c r="P126">
        <v>1840</v>
      </c>
      <c r="Q126">
        <v>0</v>
      </c>
    </row>
    <row r="127" spans="1:17" x14ac:dyDescent="0.25">
      <c r="A127" t="s">
        <v>10</v>
      </c>
      <c r="B127" t="s">
        <v>11</v>
      </c>
      <c r="C127" s="1">
        <v>43954</v>
      </c>
      <c r="D127" s="2">
        <f t="shared" si="7"/>
        <v>5</v>
      </c>
      <c r="E127" s="2">
        <f t="shared" si="8"/>
        <v>2020</v>
      </c>
      <c r="F127">
        <v>445621</v>
      </c>
      <c r="G127" s="8">
        <f t="shared" si="9"/>
        <v>4</v>
      </c>
      <c r="H127" s="8" t="str">
        <f t="shared" si="10"/>
        <v>44</v>
      </c>
      <c r="I127" s="8" t="str">
        <f t="shared" si="11"/>
        <v>445</v>
      </c>
      <c r="J127" t="s">
        <v>22</v>
      </c>
      <c r="K127">
        <v>107</v>
      </c>
      <c r="L127" t="s">
        <v>141</v>
      </c>
      <c r="M127" t="s">
        <v>142</v>
      </c>
      <c r="N127" s="7" t="str">
        <f t="shared" si="12"/>
        <v>2020-44</v>
      </c>
      <c r="O127" s="7">
        <f t="shared" si="13"/>
        <v>-368</v>
      </c>
      <c r="P127">
        <v>368</v>
      </c>
      <c r="Q127">
        <v>0</v>
      </c>
    </row>
    <row r="128" spans="1:17" x14ac:dyDescent="0.25">
      <c r="A128" t="s">
        <v>10</v>
      </c>
      <c r="B128" t="s">
        <v>11</v>
      </c>
      <c r="C128" s="1">
        <v>43954</v>
      </c>
      <c r="D128" s="2">
        <f t="shared" si="7"/>
        <v>5</v>
      </c>
      <c r="E128" s="2">
        <f t="shared" si="8"/>
        <v>2020</v>
      </c>
      <c r="F128" t="s">
        <v>107</v>
      </c>
      <c r="G128" s="8">
        <f t="shared" si="9"/>
        <v>4</v>
      </c>
      <c r="H128" s="8" t="str">
        <f t="shared" si="10"/>
        <v>40</v>
      </c>
      <c r="I128" s="8" t="str">
        <f t="shared" si="11"/>
        <v>404</v>
      </c>
      <c r="J128" t="s">
        <v>108</v>
      </c>
      <c r="K128">
        <v>107</v>
      </c>
      <c r="L128" t="s">
        <v>141</v>
      </c>
      <c r="M128" t="s">
        <v>142</v>
      </c>
      <c r="N128" s="7" t="str">
        <f t="shared" si="12"/>
        <v>2020-40</v>
      </c>
      <c r="O128" s="7">
        <f t="shared" si="13"/>
        <v>2208</v>
      </c>
      <c r="P128">
        <v>0</v>
      </c>
      <c r="Q128">
        <v>2208</v>
      </c>
    </row>
    <row r="129" spans="1:17" x14ac:dyDescent="0.25">
      <c r="A129" t="s">
        <v>10</v>
      </c>
      <c r="B129" t="s">
        <v>11</v>
      </c>
      <c r="C129" s="1">
        <v>43956</v>
      </c>
      <c r="D129" s="2">
        <f t="shared" si="7"/>
        <v>5</v>
      </c>
      <c r="E129" s="2">
        <f t="shared" si="8"/>
        <v>2020</v>
      </c>
      <c r="F129">
        <v>2183</v>
      </c>
      <c r="G129" s="8">
        <f t="shared" si="9"/>
        <v>2</v>
      </c>
      <c r="H129" s="8" t="str">
        <f t="shared" si="10"/>
        <v>21</v>
      </c>
      <c r="I129" s="8" t="str">
        <f t="shared" si="11"/>
        <v>218</v>
      </c>
      <c r="J129" t="s">
        <v>140</v>
      </c>
      <c r="K129">
        <v>108</v>
      </c>
      <c r="L129" t="s">
        <v>143</v>
      </c>
      <c r="M129" t="s">
        <v>144</v>
      </c>
      <c r="N129" s="7" t="str">
        <f t="shared" si="12"/>
        <v>2020-21</v>
      </c>
      <c r="O129" s="7">
        <f t="shared" si="13"/>
        <v>-816</v>
      </c>
      <c r="P129">
        <v>816</v>
      </c>
      <c r="Q129">
        <v>0</v>
      </c>
    </row>
    <row r="130" spans="1:17" x14ac:dyDescent="0.25">
      <c r="A130" t="s">
        <v>10</v>
      </c>
      <c r="B130" t="s">
        <v>11</v>
      </c>
      <c r="C130" s="1">
        <v>43956</v>
      </c>
      <c r="D130" s="2">
        <f t="shared" si="7"/>
        <v>5</v>
      </c>
      <c r="E130" s="2">
        <f t="shared" si="8"/>
        <v>2020</v>
      </c>
      <c r="F130">
        <v>445621</v>
      </c>
      <c r="G130" s="8">
        <f t="shared" si="9"/>
        <v>4</v>
      </c>
      <c r="H130" s="8" t="str">
        <f t="shared" si="10"/>
        <v>44</v>
      </c>
      <c r="I130" s="8" t="str">
        <f t="shared" si="11"/>
        <v>445</v>
      </c>
      <c r="J130" t="s">
        <v>22</v>
      </c>
      <c r="K130">
        <v>108</v>
      </c>
      <c r="L130" t="s">
        <v>143</v>
      </c>
      <c r="M130" t="s">
        <v>144</v>
      </c>
      <c r="N130" s="7" t="str">
        <f t="shared" si="12"/>
        <v>2020-44</v>
      </c>
      <c r="O130" s="7">
        <f t="shared" si="13"/>
        <v>-163.19999999999999</v>
      </c>
      <c r="P130">
        <v>163.19999999999999</v>
      </c>
      <c r="Q130">
        <v>0</v>
      </c>
    </row>
    <row r="131" spans="1:17" x14ac:dyDescent="0.25">
      <c r="A131" t="s">
        <v>10</v>
      </c>
      <c r="B131" t="s">
        <v>11</v>
      </c>
      <c r="C131" s="1">
        <v>43956</v>
      </c>
      <c r="D131" s="2">
        <f t="shared" ref="D131:D194" si="14">MONTH(C131)</f>
        <v>5</v>
      </c>
      <c r="E131" s="2">
        <f t="shared" ref="E131:E194" si="15">YEAR(C131)</f>
        <v>2020</v>
      </c>
      <c r="F131" t="s">
        <v>107</v>
      </c>
      <c r="G131" s="8">
        <f t="shared" ref="G131:G194" si="16">VALUE(LEFT($F131,1))</f>
        <v>4</v>
      </c>
      <c r="H131" s="8" t="str">
        <f t="shared" ref="H131:H194" si="17">LEFT($F131,2)</f>
        <v>40</v>
      </c>
      <c r="I131" s="8" t="str">
        <f t="shared" ref="I131:I194" si="18">LEFT($F131,3)</f>
        <v>404</v>
      </c>
      <c r="J131" t="s">
        <v>108</v>
      </c>
      <c r="K131">
        <v>108</v>
      </c>
      <c r="L131" t="s">
        <v>143</v>
      </c>
      <c r="M131" t="s">
        <v>144</v>
      </c>
      <c r="N131" s="7" t="str">
        <f t="shared" ref="N131:N194" si="19">$E131&amp;"-"&amp;H131</f>
        <v>2020-40</v>
      </c>
      <c r="O131" s="7">
        <f t="shared" ref="O131:O194" si="20">Q131-P131</f>
        <v>979.2</v>
      </c>
      <c r="P131">
        <v>0</v>
      </c>
      <c r="Q131">
        <v>979.2</v>
      </c>
    </row>
    <row r="132" spans="1:17" x14ac:dyDescent="0.25">
      <c r="A132" t="s">
        <v>10</v>
      </c>
      <c r="B132" t="s">
        <v>11</v>
      </c>
      <c r="C132" s="1">
        <v>43956</v>
      </c>
      <c r="D132" s="2">
        <f t="shared" si="14"/>
        <v>5</v>
      </c>
      <c r="E132" s="2">
        <f t="shared" si="15"/>
        <v>2020</v>
      </c>
      <c r="F132">
        <v>2183</v>
      </c>
      <c r="G132" s="8">
        <f t="shared" si="16"/>
        <v>2</v>
      </c>
      <c r="H132" s="8" t="str">
        <f t="shared" si="17"/>
        <v>21</v>
      </c>
      <c r="I132" s="8" t="str">
        <f t="shared" si="18"/>
        <v>218</v>
      </c>
      <c r="J132" t="s">
        <v>140</v>
      </c>
      <c r="K132">
        <v>109</v>
      </c>
      <c r="L132" t="s">
        <v>145</v>
      </c>
      <c r="M132" t="s">
        <v>146</v>
      </c>
      <c r="N132" s="7" t="str">
        <f t="shared" si="19"/>
        <v>2020-21</v>
      </c>
      <c r="O132" s="7">
        <f t="shared" si="20"/>
        <v>-816</v>
      </c>
      <c r="P132">
        <v>816</v>
      </c>
      <c r="Q132">
        <v>0</v>
      </c>
    </row>
    <row r="133" spans="1:17" x14ac:dyDescent="0.25">
      <c r="A133" t="s">
        <v>10</v>
      </c>
      <c r="B133" t="s">
        <v>11</v>
      </c>
      <c r="C133" s="1">
        <v>43956</v>
      </c>
      <c r="D133" s="2">
        <f t="shared" si="14"/>
        <v>5</v>
      </c>
      <c r="E133" s="2">
        <f t="shared" si="15"/>
        <v>2020</v>
      </c>
      <c r="F133">
        <v>445621</v>
      </c>
      <c r="G133" s="8">
        <f t="shared" si="16"/>
        <v>4</v>
      </c>
      <c r="H133" s="8" t="str">
        <f t="shared" si="17"/>
        <v>44</v>
      </c>
      <c r="I133" s="8" t="str">
        <f t="shared" si="18"/>
        <v>445</v>
      </c>
      <c r="J133" t="s">
        <v>22</v>
      </c>
      <c r="K133">
        <v>109</v>
      </c>
      <c r="L133" t="s">
        <v>145</v>
      </c>
      <c r="M133" t="s">
        <v>146</v>
      </c>
      <c r="N133" s="7" t="str">
        <f t="shared" si="19"/>
        <v>2020-44</v>
      </c>
      <c r="O133" s="7">
        <f t="shared" si="20"/>
        <v>-163.19999999999999</v>
      </c>
      <c r="P133">
        <v>163.19999999999999</v>
      </c>
      <c r="Q133">
        <v>0</v>
      </c>
    </row>
    <row r="134" spans="1:17" x14ac:dyDescent="0.25">
      <c r="A134" t="s">
        <v>10</v>
      </c>
      <c r="B134" t="s">
        <v>11</v>
      </c>
      <c r="C134" s="1">
        <v>43956</v>
      </c>
      <c r="D134" s="2">
        <f t="shared" si="14"/>
        <v>5</v>
      </c>
      <c r="E134" s="2">
        <f t="shared" si="15"/>
        <v>2020</v>
      </c>
      <c r="F134" t="s">
        <v>107</v>
      </c>
      <c r="G134" s="8">
        <f t="shared" si="16"/>
        <v>4</v>
      </c>
      <c r="H134" s="8" t="str">
        <f t="shared" si="17"/>
        <v>40</v>
      </c>
      <c r="I134" s="8" t="str">
        <f t="shared" si="18"/>
        <v>404</v>
      </c>
      <c r="J134" t="s">
        <v>108</v>
      </c>
      <c r="K134">
        <v>109</v>
      </c>
      <c r="L134" t="s">
        <v>145</v>
      </c>
      <c r="M134" t="s">
        <v>146</v>
      </c>
      <c r="N134" s="7" t="str">
        <f t="shared" si="19"/>
        <v>2020-40</v>
      </c>
      <c r="O134" s="7">
        <f t="shared" si="20"/>
        <v>979.2</v>
      </c>
      <c r="P134">
        <v>0</v>
      </c>
      <c r="Q134">
        <v>979.2</v>
      </c>
    </row>
    <row r="135" spans="1:17" x14ac:dyDescent="0.25">
      <c r="A135" t="s">
        <v>10</v>
      </c>
      <c r="B135" t="s">
        <v>11</v>
      </c>
      <c r="C135" s="1">
        <v>43956</v>
      </c>
      <c r="D135" s="2">
        <f t="shared" si="14"/>
        <v>5</v>
      </c>
      <c r="E135" s="2">
        <f t="shared" si="15"/>
        <v>2020</v>
      </c>
      <c r="F135">
        <v>2183</v>
      </c>
      <c r="G135" s="8">
        <f t="shared" si="16"/>
        <v>2</v>
      </c>
      <c r="H135" s="8" t="str">
        <f t="shared" si="17"/>
        <v>21</v>
      </c>
      <c r="I135" s="8" t="str">
        <f t="shared" si="18"/>
        <v>218</v>
      </c>
      <c r="J135" t="s">
        <v>140</v>
      </c>
      <c r="K135">
        <v>110</v>
      </c>
      <c r="L135" t="s">
        <v>147</v>
      </c>
      <c r="M135" t="s">
        <v>148</v>
      </c>
      <c r="N135" s="7" t="str">
        <f t="shared" si="19"/>
        <v>2020-21</v>
      </c>
      <c r="O135" s="7">
        <f t="shared" si="20"/>
        <v>-816</v>
      </c>
      <c r="P135">
        <v>816</v>
      </c>
      <c r="Q135">
        <v>0</v>
      </c>
    </row>
    <row r="136" spans="1:17" x14ac:dyDescent="0.25">
      <c r="A136" t="s">
        <v>10</v>
      </c>
      <c r="B136" t="s">
        <v>11</v>
      </c>
      <c r="C136" s="1">
        <v>43956</v>
      </c>
      <c r="D136" s="2">
        <f t="shared" si="14"/>
        <v>5</v>
      </c>
      <c r="E136" s="2">
        <f t="shared" si="15"/>
        <v>2020</v>
      </c>
      <c r="F136">
        <v>445621</v>
      </c>
      <c r="G136" s="8">
        <f t="shared" si="16"/>
        <v>4</v>
      </c>
      <c r="H136" s="8" t="str">
        <f t="shared" si="17"/>
        <v>44</v>
      </c>
      <c r="I136" s="8" t="str">
        <f t="shared" si="18"/>
        <v>445</v>
      </c>
      <c r="J136" t="s">
        <v>22</v>
      </c>
      <c r="K136">
        <v>110</v>
      </c>
      <c r="L136" t="s">
        <v>147</v>
      </c>
      <c r="M136" t="s">
        <v>148</v>
      </c>
      <c r="N136" s="7" t="str">
        <f t="shared" si="19"/>
        <v>2020-44</v>
      </c>
      <c r="O136" s="7">
        <f t="shared" si="20"/>
        <v>-163.19999999999999</v>
      </c>
      <c r="P136">
        <v>163.19999999999999</v>
      </c>
      <c r="Q136">
        <v>0</v>
      </c>
    </row>
    <row r="137" spans="1:17" x14ac:dyDescent="0.25">
      <c r="A137" t="s">
        <v>10</v>
      </c>
      <c r="B137" t="s">
        <v>11</v>
      </c>
      <c r="C137" s="1">
        <v>43956</v>
      </c>
      <c r="D137" s="2">
        <f t="shared" si="14"/>
        <v>5</v>
      </c>
      <c r="E137" s="2">
        <f t="shared" si="15"/>
        <v>2020</v>
      </c>
      <c r="F137" t="s">
        <v>107</v>
      </c>
      <c r="G137" s="8">
        <f t="shared" si="16"/>
        <v>4</v>
      </c>
      <c r="H137" s="8" t="str">
        <f t="shared" si="17"/>
        <v>40</v>
      </c>
      <c r="I137" s="8" t="str">
        <f t="shared" si="18"/>
        <v>404</v>
      </c>
      <c r="J137" t="s">
        <v>108</v>
      </c>
      <c r="K137">
        <v>110</v>
      </c>
      <c r="L137" t="s">
        <v>147</v>
      </c>
      <c r="M137" t="s">
        <v>148</v>
      </c>
      <c r="N137" s="7" t="str">
        <f t="shared" si="19"/>
        <v>2020-40</v>
      </c>
      <c r="O137" s="7">
        <f t="shared" si="20"/>
        <v>979.2</v>
      </c>
      <c r="P137">
        <v>0</v>
      </c>
      <c r="Q137">
        <v>979.2</v>
      </c>
    </row>
    <row r="138" spans="1:17" x14ac:dyDescent="0.25">
      <c r="A138" t="s">
        <v>10</v>
      </c>
      <c r="B138" t="s">
        <v>11</v>
      </c>
      <c r="C138" s="1">
        <v>43960</v>
      </c>
      <c r="D138" s="2">
        <f t="shared" si="14"/>
        <v>5</v>
      </c>
      <c r="E138" s="2">
        <f t="shared" si="15"/>
        <v>2020</v>
      </c>
      <c r="F138">
        <v>2183</v>
      </c>
      <c r="G138" s="8">
        <f t="shared" si="16"/>
        <v>2</v>
      </c>
      <c r="H138" s="8" t="str">
        <f t="shared" si="17"/>
        <v>21</v>
      </c>
      <c r="I138" s="8" t="str">
        <f t="shared" si="18"/>
        <v>218</v>
      </c>
      <c r="J138" t="s">
        <v>140</v>
      </c>
      <c r="K138">
        <v>111</v>
      </c>
      <c r="L138" t="s">
        <v>149</v>
      </c>
      <c r="M138" t="s">
        <v>150</v>
      </c>
      <c r="N138" s="7" t="str">
        <f t="shared" si="19"/>
        <v>2020-21</v>
      </c>
      <c r="O138" s="7">
        <f t="shared" si="20"/>
        <v>-918</v>
      </c>
      <c r="P138">
        <v>918</v>
      </c>
      <c r="Q138">
        <v>0</v>
      </c>
    </row>
    <row r="139" spans="1:17" x14ac:dyDescent="0.25">
      <c r="A139" t="s">
        <v>10</v>
      </c>
      <c r="B139" t="s">
        <v>11</v>
      </c>
      <c r="C139" s="1">
        <v>43960</v>
      </c>
      <c r="D139" s="2">
        <f t="shared" si="14"/>
        <v>5</v>
      </c>
      <c r="E139" s="2">
        <f t="shared" si="15"/>
        <v>2020</v>
      </c>
      <c r="F139">
        <v>445621</v>
      </c>
      <c r="G139" s="8">
        <f t="shared" si="16"/>
        <v>4</v>
      </c>
      <c r="H139" s="8" t="str">
        <f t="shared" si="17"/>
        <v>44</v>
      </c>
      <c r="I139" s="8" t="str">
        <f t="shared" si="18"/>
        <v>445</v>
      </c>
      <c r="J139" t="s">
        <v>22</v>
      </c>
      <c r="K139">
        <v>111</v>
      </c>
      <c r="L139" t="s">
        <v>149</v>
      </c>
      <c r="M139" t="s">
        <v>150</v>
      </c>
      <c r="N139" s="7" t="str">
        <f t="shared" si="19"/>
        <v>2020-44</v>
      </c>
      <c r="O139" s="7">
        <f t="shared" si="20"/>
        <v>-183.6</v>
      </c>
      <c r="P139">
        <v>183.6</v>
      </c>
      <c r="Q139">
        <v>0</v>
      </c>
    </row>
    <row r="140" spans="1:17" x14ac:dyDescent="0.25">
      <c r="A140" t="s">
        <v>10</v>
      </c>
      <c r="B140" t="s">
        <v>11</v>
      </c>
      <c r="C140" s="1">
        <v>43960</v>
      </c>
      <c r="D140" s="2">
        <f t="shared" si="14"/>
        <v>5</v>
      </c>
      <c r="E140" s="2">
        <f t="shared" si="15"/>
        <v>2020</v>
      </c>
      <c r="F140" t="s">
        <v>107</v>
      </c>
      <c r="G140" s="8">
        <f t="shared" si="16"/>
        <v>4</v>
      </c>
      <c r="H140" s="8" t="str">
        <f t="shared" si="17"/>
        <v>40</v>
      </c>
      <c r="I140" s="8" t="str">
        <f t="shared" si="18"/>
        <v>404</v>
      </c>
      <c r="J140" t="s">
        <v>108</v>
      </c>
      <c r="K140">
        <v>111</v>
      </c>
      <c r="L140" t="s">
        <v>149</v>
      </c>
      <c r="M140" t="s">
        <v>150</v>
      </c>
      <c r="N140" s="7" t="str">
        <f t="shared" si="19"/>
        <v>2020-40</v>
      </c>
      <c r="O140" s="7">
        <f t="shared" si="20"/>
        <v>1101.5999999999999</v>
      </c>
      <c r="P140">
        <v>0</v>
      </c>
      <c r="Q140">
        <v>1101.5999999999999</v>
      </c>
    </row>
    <row r="141" spans="1:17" x14ac:dyDescent="0.25">
      <c r="A141" t="s">
        <v>10</v>
      </c>
      <c r="B141" t="s">
        <v>11</v>
      </c>
      <c r="C141" s="1">
        <v>43960</v>
      </c>
      <c r="D141" s="2">
        <f t="shared" si="14"/>
        <v>5</v>
      </c>
      <c r="E141" s="2">
        <f t="shared" si="15"/>
        <v>2020</v>
      </c>
      <c r="F141">
        <v>2183</v>
      </c>
      <c r="G141" s="8">
        <f t="shared" si="16"/>
        <v>2</v>
      </c>
      <c r="H141" s="8" t="str">
        <f t="shared" si="17"/>
        <v>21</v>
      </c>
      <c r="I141" s="8" t="str">
        <f t="shared" si="18"/>
        <v>218</v>
      </c>
      <c r="J141" t="s">
        <v>140</v>
      </c>
      <c r="K141">
        <v>112</v>
      </c>
      <c r="L141" t="s">
        <v>151</v>
      </c>
      <c r="M141" t="s">
        <v>152</v>
      </c>
      <c r="N141" s="7" t="str">
        <f t="shared" si="19"/>
        <v>2020-21</v>
      </c>
      <c r="O141" s="7">
        <f t="shared" si="20"/>
        <v>-918</v>
      </c>
      <c r="P141">
        <v>918</v>
      </c>
      <c r="Q141">
        <v>0</v>
      </c>
    </row>
    <row r="142" spans="1:17" x14ac:dyDescent="0.25">
      <c r="A142" t="s">
        <v>10</v>
      </c>
      <c r="B142" t="s">
        <v>11</v>
      </c>
      <c r="C142" s="1">
        <v>43960</v>
      </c>
      <c r="D142" s="2">
        <f t="shared" si="14"/>
        <v>5</v>
      </c>
      <c r="E142" s="2">
        <f t="shared" si="15"/>
        <v>2020</v>
      </c>
      <c r="F142">
        <v>445621</v>
      </c>
      <c r="G142" s="8">
        <f t="shared" si="16"/>
        <v>4</v>
      </c>
      <c r="H142" s="8" t="str">
        <f t="shared" si="17"/>
        <v>44</v>
      </c>
      <c r="I142" s="8" t="str">
        <f t="shared" si="18"/>
        <v>445</v>
      </c>
      <c r="J142" t="s">
        <v>22</v>
      </c>
      <c r="K142">
        <v>112</v>
      </c>
      <c r="L142" t="s">
        <v>151</v>
      </c>
      <c r="M142" t="s">
        <v>152</v>
      </c>
      <c r="N142" s="7" t="str">
        <f t="shared" si="19"/>
        <v>2020-44</v>
      </c>
      <c r="O142" s="7">
        <f t="shared" si="20"/>
        <v>-183.6</v>
      </c>
      <c r="P142">
        <v>183.6</v>
      </c>
      <c r="Q142">
        <v>0</v>
      </c>
    </row>
    <row r="143" spans="1:17" x14ac:dyDescent="0.25">
      <c r="A143" t="s">
        <v>10</v>
      </c>
      <c r="B143" t="s">
        <v>11</v>
      </c>
      <c r="C143" s="1">
        <v>43960</v>
      </c>
      <c r="D143" s="2">
        <f t="shared" si="14"/>
        <v>5</v>
      </c>
      <c r="E143" s="2">
        <f t="shared" si="15"/>
        <v>2020</v>
      </c>
      <c r="F143" t="s">
        <v>107</v>
      </c>
      <c r="G143" s="8">
        <f t="shared" si="16"/>
        <v>4</v>
      </c>
      <c r="H143" s="8" t="str">
        <f t="shared" si="17"/>
        <v>40</v>
      </c>
      <c r="I143" s="8" t="str">
        <f t="shared" si="18"/>
        <v>404</v>
      </c>
      <c r="J143" t="s">
        <v>108</v>
      </c>
      <c r="K143">
        <v>112</v>
      </c>
      <c r="L143" t="s">
        <v>151</v>
      </c>
      <c r="M143" t="s">
        <v>152</v>
      </c>
      <c r="N143" s="7" t="str">
        <f t="shared" si="19"/>
        <v>2020-40</v>
      </c>
      <c r="O143" s="7">
        <f t="shared" si="20"/>
        <v>1101.5999999999999</v>
      </c>
      <c r="P143">
        <v>0</v>
      </c>
      <c r="Q143">
        <v>1101.5999999999999</v>
      </c>
    </row>
    <row r="144" spans="1:17" x14ac:dyDescent="0.25">
      <c r="A144" t="s">
        <v>10</v>
      </c>
      <c r="B144" t="s">
        <v>11</v>
      </c>
      <c r="C144" s="1">
        <v>43960</v>
      </c>
      <c r="D144" s="2">
        <f t="shared" si="14"/>
        <v>5</v>
      </c>
      <c r="E144" s="2">
        <f t="shared" si="15"/>
        <v>2020</v>
      </c>
      <c r="F144">
        <v>2183</v>
      </c>
      <c r="G144" s="8">
        <f t="shared" si="16"/>
        <v>2</v>
      </c>
      <c r="H144" s="8" t="str">
        <f t="shared" si="17"/>
        <v>21</v>
      </c>
      <c r="I144" s="8" t="str">
        <f t="shared" si="18"/>
        <v>218</v>
      </c>
      <c r="J144" t="s">
        <v>140</v>
      </c>
      <c r="K144">
        <v>113</v>
      </c>
      <c r="L144" t="s">
        <v>153</v>
      </c>
      <c r="M144" t="s">
        <v>154</v>
      </c>
      <c r="N144" s="7" t="str">
        <f t="shared" si="19"/>
        <v>2020-21</v>
      </c>
      <c r="O144" s="7">
        <f t="shared" si="20"/>
        <v>-918</v>
      </c>
      <c r="P144">
        <v>918</v>
      </c>
      <c r="Q144">
        <v>0</v>
      </c>
    </row>
    <row r="145" spans="1:17" x14ac:dyDescent="0.25">
      <c r="A145" t="s">
        <v>10</v>
      </c>
      <c r="B145" t="s">
        <v>11</v>
      </c>
      <c r="C145" s="1">
        <v>43960</v>
      </c>
      <c r="D145" s="2">
        <f t="shared" si="14"/>
        <v>5</v>
      </c>
      <c r="E145" s="2">
        <f t="shared" si="15"/>
        <v>2020</v>
      </c>
      <c r="F145">
        <v>445621</v>
      </c>
      <c r="G145" s="8">
        <f t="shared" si="16"/>
        <v>4</v>
      </c>
      <c r="H145" s="8" t="str">
        <f t="shared" si="17"/>
        <v>44</v>
      </c>
      <c r="I145" s="8" t="str">
        <f t="shared" si="18"/>
        <v>445</v>
      </c>
      <c r="J145" t="s">
        <v>22</v>
      </c>
      <c r="K145">
        <v>113</v>
      </c>
      <c r="L145" t="s">
        <v>153</v>
      </c>
      <c r="M145" t="s">
        <v>154</v>
      </c>
      <c r="N145" s="7" t="str">
        <f t="shared" si="19"/>
        <v>2020-44</v>
      </c>
      <c r="O145" s="7">
        <f t="shared" si="20"/>
        <v>-183.6</v>
      </c>
      <c r="P145">
        <v>183.6</v>
      </c>
      <c r="Q145">
        <v>0</v>
      </c>
    </row>
    <row r="146" spans="1:17" x14ac:dyDescent="0.25">
      <c r="A146" t="s">
        <v>10</v>
      </c>
      <c r="B146" t="s">
        <v>11</v>
      </c>
      <c r="C146" s="1">
        <v>43960</v>
      </c>
      <c r="D146" s="2">
        <f t="shared" si="14"/>
        <v>5</v>
      </c>
      <c r="E146" s="2">
        <f t="shared" si="15"/>
        <v>2020</v>
      </c>
      <c r="F146" t="s">
        <v>107</v>
      </c>
      <c r="G146" s="8">
        <f t="shared" si="16"/>
        <v>4</v>
      </c>
      <c r="H146" s="8" t="str">
        <f t="shared" si="17"/>
        <v>40</v>
      </c>
      <c r="I146" s="8" t="str">
        <f t="shared" si="18"/>
        <v>404</v>
      </c>
      <c r="J146" t="s">
        <v>108</v>
      </c>
      <c r="K146">
        <v>113</v>
      </c>
      <c r="L146" t="s">
        <v>153</v>
      </c>
      <c r="M146" t="s">
        <v>154</v>
      </c>
      <c r="N146" s="7" t="str">
        <f t="shared" si="19"/>
        <v>2020-40</v>
      </c>
      <c r="O146" s="7">
        <f t="shared" si="20"/>
        <v>1101.5999999999999</v>
      </c>
      <c r="P146">
        <v>0</v>
      </c>
      <c r="Q146">
        <v>1101.5999999999999</v>
      </c>
    </row>
    <row r="147" spans="1:17" x14ac:dyDescent="0.25">
      <c r="A147" t="s">
        <v>10</v>
      </c>
      <c r="B147" t="s">
        <v>11</v>
      </c>
      <c r="C147" s="1">
        <v>43961</v>
      </c>
      <c r="D147" s="2">
        <f t="shared" si="14"/>
        <v>5</v>
      </c>
      <c r="E147" s="2">
        <f t="shared" si="15"/>
        <v>2020</v>
      </c>
      <c r="F147">
        <v>205</v>
      </c>
      <c r="G147" s="8">
        <f t="shared" si="16"/>
        <v>2</v>
      </c>
      <c r="H147" s="8" t="str">
        <f t="shared" si="17"/>
        <v>20</v>
      </c>
      <c r="I147" s="8" t="str">
        <f t="shared" si="18"/>
        <v>205</v>
      </c>
      <c r="J147" t="s">
        <v>155</v>
      </c>
      <c r="K147">
        <v>114</v>
      </c>
      <c r="L147" t="s">
        <v>156</v>
      </c>
      <c r="M147" t="s">
        <v>157</v>
      </c>
      <c r="N147" s="7" t="str">
        <f t="shared" si="19"/>
        <v>2020-20</v>
      </c>
      <c r="O147" s="7">
        <f t="shared" si="20"/>
        <v>-2810</v>
      </c>
      <c r="P147">
        <v>2810</v>
      </c>
      <c r="Q147">
        <v>0</v>
      </c>
    </row>
    <row r="148" spans="1:17" x14ac:dyDescent="0.25">
      <c r="A148" t="s">
        <v>10</v>
      </c>
      <c r="B148" t="s">
        <v>11</v>
      </c>
      <c r="C148" s="1">
        <v>43961</v>
      </c>
      <c r="D148" s="2">
        <f t="shared" si="14"/>
        <v>5</v>
      </c>
      <c r="E148" s="2">
        <f t="shared" si="15"/>
        <v>2020</v>
      </c>
      <c r="F148">
        <v>445621</v>
      </c>
      <c r="G148" s="8">
        <f t="shared" si="16"/>
        <v>4</v>
      </c>
      <c r="H148" s="8" t="str">
        <f t="shared" si="17"/>
        <v>44</v>
      </c>
      <c r="I148" s="8" t="str">
        <f t="shared" si="18"/>
        <v>445</v>
      </c>
      <c r="J148" t="s">
        <v>22</v>
      </c>
      <c r="K148">
        <v>114</v>
      </c>
      <c r="L148" t="s">
        <v>156</v>
      </c>
      <c r="M148" t="s">
        <v>157</v>
      </c>
      <c r="N148" s="7" t="str">
        <f t="shared" si="19"/>
        <v>2020-44</v>
      </c>
      <c r="O148" s="7">
        <f t="shared" si="20"/>
        <v>-562</v>
      </c>
      <c r="P148">
        <v>562</v>
      </c>
      <c r="Q148">
        <v>0</v>
      </c>
    </row>
    <row r="149" spans="1:17" x14ac:dyDescent="0.25">
      <c r="A149" t="s">
        <v>10</v>
      </c>
      <c r="B149" t="s">
        <v>11</v>
      </c>
      <c r="C149" s="1">
        <v>43961</v>
      </c>
      <c r="D149" s="2">
        <f t="shared" si="14"/>
        <v>5</v>
      </c>
      <c r="E149" s="2">
        <f t="shared" si="15"/>
        <v>2020</v>
      </c>
      <c r="F149" t="s">
        <v>158</v>
      </c>
      <c r="G149" s="8">
        <f t="shared" si="16"/>
        <v>4</v>
      </c>
      <c r="H149" s="8" t="str">
        <f t="shared" si="17"/>
        <v>40</v>
      </c>
      <c r="I149" s="8" t="str">
        <f t="shared" si="18"/>
        <v>404</v>
      </c>
      <c r="J149" t="s">
        <v>159</v>
      </c>
      <c r="K149">
        <v>114</v>
      </c>
      <c r="L149" t="s">
        <v>156</v>
      </c>
      <c r="M149" t="s">
        <v>157</v>
      </c>
      <c r="N149" s="7" t="str">
        <f t="shared" si="19"/>
        <v>2020-40</v>
      </c>
      <c r="O149" s="7">
        <f t="shared" si="20"/>
        <v>3372</v>
      </c>
      <c r="P149">
        <v>0</v>
      </c>
      <c r="Q149">
        <v>3372</v>
      </c>
    </row>
    <row r="150" spans="1:17" x14ac:dyDescent="0.25">
      <c r="A150" t="s">
        <v>10</v>
      </c>
      <c r="B150" t="s">
        <v>11</v>
      </c>
      <c r="C150" s="1">
        <v>43966</v>
      </c>
      <c r="D150" s="2">
        <f t="shared" si="14"/>
        <v>5</v>
      </c>
      <c r="E150" s="2">
        <f t="shared" si="15"/>
        <v>2020</v>
      </c>
      <c r="F150" t="s">
        <v>42</v>
      </c>
      <c r="G150" s="8">
        <f t="shared" si="16"/>
        <v>4</v>
      </c>
      <c r="H150" s="8" t="str">
        <f t="shared" si="17"/>
        <v>40</v>
      </c>
      <c r="I150" s="8" t="str">
        <f t="shared" si="18"/>
        <v>401</v>
      </c>
      <c r="J150" t="s">
        <v>43</v>
      </c>
      <c r="K150">
        <v>17</v>
      </c>
      <c r="L150" t="s">
        <v>160</v>
      </c>
      <c r="M150" t="s">
        <v>161</v>
      </c>
      <c r="N150" s="7" t="str">
        <f t="shared" si="19"/>
        <v>2020-40</v>
      </c>
      <c r="O150" s="7">
        <f t="shared" si="20"/>
        <v>40164</v>
      </c>
      <c r="P150">
        <v>0</v>
      </c>
      <c r="Q150">
        <v>40164</v>
      </c>
    </row>
    <row r="151" spans="1:17" x14ac:dyDescent="0.25">
      <c r="A151" t="s">
        <v>10</v>
      </c>
      <c r="B151" t="s">
        <v>11</v>
      </c>
      <c r="C151" s="1">
        <v>43966</v>
      </c>
      <c r="D151" s="2">
        <f t="shared" si="14"/>
        <v>5</v>
      </c>
      <c r="E151" s="2">
        <f t="shared" si="15"/>
        <v>2020</v>
      </c>
      <c r="F151">
        <v>60711</v>
      </c>
      <c r="G151" s="8">
        <f t="shared" si="16"/>
        <v>6</v>
      </c>
      <c r="H151" s="8" t="str">
        <f t="shared" si="17"/>
        <v>60</v>
      </c>
      <c r="I151" s="8" t="str">
        <f t="shared" si="18"/>
        <v>607</v>
      </c>
      <c r="J151" t="s">
        <v>28</v>
      </c>
      <c r="K151">
        <v>17</v>
      </c>
      <c r="L151" t="s">
        <v>160</v>
      </c>
      <c r="M151" t="s">
        <v>161</v>
      </c>
      <c r="N151" s="7" t="str">
        <f t="shared" si="19"/>
        <v>2020-60</v>
      </c>
      <c r="O151" s="7">
        <f t="shared" si="20"/>
        <v>-33312</v>
      </c>
      <c r="P151">
        <v>33312</v>
      </c>
      <c r="Q151">
        <v>0</v>
      </c>
    </row>
    <row r="152" spans="1:17" x14ac:dyDescent="0.25">
      <c r="A152" t="s">
        <v>10</v>
      </c>
      <c r="B152" t="s">
        <v>11</v>
      </c>
      <c r="C152" s="1">
        <v>43966</v>
      </c>
      <c r="D152" s="2">
        <f t="shared" si="14"/>
        <v>5</v>
      </c>
      <c r="E152" s="2">
        <f t="shared" si="15"/>
        <v>2020</v>
      </c>
      <c r="F152">
        <v>6241</v>
      </c>
      <c r="G152" s="8">
        <f t="shared" si="16"/>
        <v>6</v>
      </c>
      <c r="H152" s="8" t="str">
        <f t="shared" si="17"/>
        <v>62</v>
      </c>
      <c r="I152" s="8" t="str">
        <f t="shared" si="18"/>
        <v>624</v>
      </c>
      <c r="J152" t="s">
        <v>37</v>
      </c>
      <c r="K152">
        <v>17</v>
      </c>
      <c r="L152" t="s">
        <v>160</v>
      </c>
      <c r="M152" t="s">
        <v>161</v>
      </c>
      <c r="N152" s="7" t="str">
        <f t="shared" si="19"/>
        <v>2020-62</v>
      </c>
      <c r="O152" s="7">
        <f t="shared" si="20"/>
        <v>-158</v>
      </c>
      <c r="P152">
        <v>158</v>
      </c>
      <c r="Q152">
        <v>0</v>
      </c>
    </row>
    <row r="153" spans="1:17" x14ac:dyDescent="0.25">
      <c r="A153" t="s">
        <v>10</v>
      </c>
      <c r="B153" t="s">
        <v>11</v>
      </c>
      <c r="C153" s="1">
        <v>43966</v>
      </c>
      <c r="D153" s="2">
        <f t="shared" si="14"/>
        <v>5</v>
      </c>
      <c r="E153" s="2">
        <f t="shared" si="15"/>
        <v>2020</v>
      </c>
      <c r="F153">
        <v>445661</v>
      </c>
      <c r="G153" s="8">
        <f t="shared" si="16"/>
        <v>4</v>
      </c>
      <c r="H153" s="8" t="str">
        <f t="shared" si="17"/>
        <v>44</v>
      </c>
      <c r="I153" s="8" t="str">
        <f t="shared" si="18"/>
        <v>445</v>
      </c>
      <c r="J153" t="s">
        <v>29</v>
      </c>
      <c r="K153">
        <v>17</v>
      </c>
      <c r="L153" t="s">
        <v>160</v>
      </c>
      <c r="M153" t="s">
        <v>161</v>
      </c>
      <c r="N153" s="7" t="str">
        <f t="shared" si="19"/>
        <v>2020-44</v>
      </c>
      <c r="O153" s="7">
        <f t="shared" si="20"/>
        <v>-6694</v>
      </c>
      <c r="P153">
        <v>6694</v>
      </c>
      <c r="Q153">
        <v>0</v>
      </c>
    </row>
    <row r="154" spans="1:17" x14ac:dyDescent="0.25">
      <c r="A154" t="s">
        <v>10</v>
      </c>
      <c r="B154" t="s">
        <v>11</v>
      </c>
      <c r="C154" s="1">
        <v>43966</v>
      </c>
      <c r="D154" s="2">
        <f t="shared" si="14"/>
        <v>5</v>
      </c>
      <c r="E154" s="2">
        <f t="shared" si="15"/>
        <v>2020</v>
      </c>
      <c r="F154">
        <v>205</v>
      </c>
      <c r="G154" s="8">
        <f t="shared" si="16"/>
        <v>2</v>
      </c>
      <c r="H154" s="8" t="str">
        <f t="shared" si="17"/>
        <v>20</v>
      </c>
      <c r="I154" s="8" t="str">
        <f t="shared" si="18"/>
        <v>205</v>
      </c>
      <c r="J154" t="s">
        <v>155</v>
      </c>
      <c r="K154">
        <v>115</v>
      </c>
      <c r="L154" t="s">
        <v>162</v>
      </c>
      <c r="M154" t="s">
        <v>163</v>
      </c>
      <c r="N154" s="7" t="str">
        <f t="shared" si="19"/>
        <v>2020-20</v>
      </c>
      <c r="O154" s="7">
        <f t="shared" si="20"/>
        <v>-4580</v>
      </c>
      <c r="P154">
        <v>4580</v>
      </c>
      <c r="Q154">
        <v>0</v>
      </c>
    </row>
    <row r="155" spans="1:17" x14ac:dyDescent="0.25">
      <c r="A155" t="s">
        <v>10</v>
      </c>
      <c r="B155" t="s">
        <v>11</v>
      </c>
      <c r="C155" s="1">
        <v>43966</v>
      </c>
      <c r="D155" s="2">
        <f t="shared" si="14"/>
        <v>5</v>
      </c>
      <c r="E155" s="2">
        <f t="shared" si="15"/>
        <v>2020</v>
      </c>
      <c r="F155">
        <v>445621</v>
      </c>
      <c r="G155" s="8">
        <f t="shared" si="16"/>
        <v>4</v>
      </c>
      <c r="H155" s="8" t="str">
        <f t="shared" si="17"/>
        <v>44</v>
      </c>
      <c r="I155" s="8" t="str">
        <f t="shared" si="18"/>
        <v>445</v>
      </c>
      <c r="J155" t="s">
        <v>22</v>
      </c>
      <c r="K155">
        <v>115</v>
      </c>
      <c r="L155" t="s">
        <v>162</v>
      </c>
      <c r="M155" t="s">
        <v>163</v>
      </c>
      <c r="N155" s="7" t="str">
        <f t="shared" si="19"/>
        <v>2020-44</v>
      </c>
      <c r="O155" s="7">
        <f t="shared" si="20"/>
        <v>-916</v>
      </c>
      <c r="P155">
        <v>916</v>
      </c>
      <c r="Q155">
        <v>0</v>
      </c>
    </row>
    <row r="156" spans="1:17" x14ac:dyDescent="0.25">
      <c r="A156" t="s">
        <v>10</v>
      </c>
      <c r="B156" t="s">
        <v>11</v>
      </c>
      <c r="C156" s="1">
        <v>43966</v>
      </c>
      <c r="D156" s="2">
        <f t="shared" si="14"/>
        <v>5</v>
      </c>
      <c r="E156" s="2">
        <f t="shared" si="15"/>
        <v>2020</v>
      </c>
      <c r="F156" t="s">
        <v>158</v>
      </c>
      <c r="G156" s="8">
        <f t="shared" si="16"/>
        <v>4</v>
      </c>
      <c r="H156" s="8" t="str">
        <f t="shared" si="17"/>
        <v>40</v>
      </c>
      <c r="I156" s="8" t="str">
        <f t="shared" si="18"/>
        <v>404</v>
      </c>
      <c r="J156" t="s">
        <v>159</v>
      </c>
      <c r="K156">
        <v>115</v>
      </c>
      <c r="L156" t="s">
        <v>162</v>
      </c>
      <c r="M156" t="s">
        <v>163</v>
      </c>
      <c r="N156" s="7" t="str">
        <f t="shared" si="19"/>
        <v>2020-40</v>
      </c>
      <c r="O156" s="7">
        <f t="shared" si="20"/>
        <v>5496</v>
      </c>
      <c r="P156">
        <v>0</v>
      </c>
      <c r="Q156">
        <v>5496</v>
      </c>
    </row>
    <row r="157" spans="1:17" x14ac:dyDescent="0.25">
      <c r="A157" t="s">
        <v>10</v>
      </c>
      <c r="B157" t="s">
        <v>11</v>
      </c>
      <c r="C157" s="1">
        <v>43968</v>
      </c>
      <c r="D157" s="2">
        <f t="shared" si="14"/>
        <v>5</v>
      </c>
      <c r="E157" s="2">
        <f t="shared" si="15"/>
        <v>2020</v>
      </c>
      <c r="F157">
        <v>2183</v>
      </c>
      <c r="G157" s="8">
        <f t="shared" si="16"/>
        <v>2</v>
      </c>
      <c r="H157" s="8" t="str">
        <f t="shared" si="17"/>
        <v>21</v>
      </c>
      <c r="I157" s="8" t="str">
        <f t="shared" si="18"/>
        <v>218</v>
      </c>
      <c r="J157" t="s">
        <v>140</v>
      </c>
      <c r="K157">
        <v>116</v>
      </c>
      <c r="L157" t="s">
        <v>164</v>
      </c>
      <c r="M157" t="s">
        <v>165</v>
      </c>
      <c r="N157" s="7" t="str">
        <f t="shared" si="19"/>
        <v>2020-21</v>
      </c>
      <c r="O157" s="7">
        <f t="shared" si="20"/>
        <v>-603</v>
      </c>
      <c r="P157">
        <v>603</v>
      </c>
      <c r="Q157">
        <v>0</v>
      </c>
    </row>
    <row r="158" spans="1:17" x14ac:dyDescent="0.25">
      <c r="A158" t="s">
        <v>10</v>
      </c>
      <c r="B158" t="s">
        <v>11</v>
      </c>
      <c r="C158" s="1">
        <v>43968</v>
      </c>
      <c r="D158" s="2">
        <f t="shared" si="14"/>
        <v>5</v>
      </c>
      <c r="E158" s="2">
        <f t="shared" si="15"/>
        <v>2020</v>
      </c>
      <c r="F158">
        <v>445621</v>
      </c>
      <c r="G158" s="8">
        <f t="shared" si="16"/>
        <v>4</v>
      </c>
      <c r="H158" s="8" t="str">
        <f t="shared" si="17"/>
        <v>44</v>
      </c>
      <c r="I158" s="8" t="str">
        <f t="shared" si="18"/>
        <v>445</v>
      </c>
      <c r="J158" t="s">
        <v>22</v>
      </c>
      <c r="K158">
        <v>116</v>
      </c>
      <c r="L158" t="s">
        <v>164</v>
      </c>
      <c r="M158" t="s">
        <v>165</v>
      </c>
      <c r="N158" s="7" t="str">
        <f t="shared" si="19"/>
        <v>2020-44</v>
      </c>
      <c r="O158" s="7">
        <f t="shared" si="20"/>
        <v>-120.6</v>
      </c>
      <c r="P158">
        <v>120.6</v>
      </c>
      <c r="Q158">
        <v>0</v>
      </c>
    </row>
    <row r="159" spans="1:17" x14ac:dyDescent="0.25">
      <c r="A159" t="s">
        <v>10</v>
      </c>
      <c r="B159" t="s">
        <v>11</v>
      </c>
      <c r="C159" s="1">
        <v>43968</v>
      </c>
      <c r="D159" s="2">
        <f t="shared" si="14"/>
        <v>5</v>
      </c>
      <c r="E159" s="2">
        <f t="shared" si="15"/>
        <v>2020</v>
      </c>
      <c r="F159" t="s">
        <v>158</v>
      </c>
      <c r="G159" s="8">
        <f t="shared" si="16"/>
        <v>4</v>
      </c>
      <c r="H159" s="8" t="str">
        <f t="shared" si="17"/>
        <v>40</v>
      </c>
      <c r="I159" s="8" t="str">
        <f t="shared" si="18"/>
        <v>404</v>
      </c>
      <c r="J159" t="s">
        <v>159</v>
      </c>
      <c r="K159">
        <v>116</v>
      </c>
      <c r="L159" t="s">
        <v>164</v>
      </c>
      <c r="M159" t="s">
        <v>165</v>
      </c>
      <c r="N159" s="7" t="str">
        <f t="shared" si="19"/>
        <v>2020-40</v>
      </c>
      <c r="O159" s="7">
        <f t="shared" si="20"/>
        <v>723.6</v>
      </c>
      <c r="P159">
        <v>0</v>
      </c>
      <c r="Q159">
        <v>723.6</v>
      </c>
    </row>
    <row r="160" spans="1:17" x14ac:dyDescent="0.25">
      <c r="A160" t="s">
        <v>10</v>
      </c>
      <c r="B160" t="s">
        <v>11</v>
      </c>
      <c r="C160" s="1">
        <v>43968</v>
      </c>
      <c r="D160" s="2">
        <f t="shared" si="14"/>
        <v>5</v>
      </c>
      <c r="E160" s="2">
        <f t="shared" si="15"/>
        <v>2020</v>
      </c>
      <c r="F160">
        <v>2183</v>
      </c>
      <c r="G160" s="8">
        <f t="shared" si="16"/>
        <v>2</v>
      </c>
      <c r="H160" s="8" t="str">
        <f t="shared" si="17"/>
        <v>21</v>
      </c>
      <c r="I160" s="8" t="str">
        <f t="shared" si="18"/>
        <v>218</v>
      </c>
      <c r="J160" t="s">
        <v>140</v>
      </c>
      <c r="K160">
        <v>117</v>
      </c>
      <c r="L160" t="s">
        <v>166</v>
      </c>
      <c r="M160" t="s">
        <v>167</v>
      </c>
      <c r="N160" s="7" t="str">
        <f t="shared" si="19"/>
        <v>2020-21</v>
      </c>
      <c r="O160" s="7">
        <f t="shared" si="20"/>
        <v>-603</v>
      </c>
      <c r="P160">
        <v>603</v>
      </c>
      <c r="Q160">
        <v>0</v>
      </c>
    </row>
    <row r="161" spans="1:17" x14ac:dyDescent="0.25">
      <c r="A161" t="s">
        <v>10</v>
      </c>
      <c r="B161" t="s">
        <v>11</v>
      </c>
      <c r="C161" s="1">
        <v>43968</v>
      </c>
      <c r="D161" s="2">
        <f t="shared" si="14"/>
        <v>5</v>
      </c>
      <c r="E161" s="2">
        <f t="shared" si="15"/>
        <v>2020</v>
      </c>
      <c r="F161">
        <v>445621</v>
      </c>
      <c r="G161" s="8">
        <f t="shared" si="16"/>
        <v>4</v>
      </c>
      <c r="H161" s="8" t="str">
        <f t="shared" si="17"/>
        <v>44</v>
      </c>
      <c r="I161" s="8" t="str">
        <f t="shared" si="18"/>
        <v>445</v>
      </c>
      <c r="J161" t="s">
        <v>22</v>
      </c>
      <c r="K161">
        <v>117</v>
      </c>
      <c r="L161" t="s">
        <v>166</v>
      </c>
      <c r="M161" t="s">
        <v>167</v>
      </c>
      <c r="N161" s="7" t="str">
        <f t="shared" si="19"/>
        <v>2020-44</v>
      </c>
      <c r="O161" s="7">
        <f t="shared" si="20"/>
        <v>-120.6</v>
      </c>
      <c r="P161">
        <v>120.6</v>
      </c>
      <c r="Q161">
        <v>0</v>
      </c>
    </row>
    <row r="162" spans="1:17" x14ac:dyDescent="0.25">
      <c r="A162" t="s">
        <v>10</v>
      </c>
      <c r="B162" t="s">
        <v>11</v>
      </c>
      <c r="C162" s="1">
        <v>43968</v>
      </c>
      <c r="D162" s="2">
        <f t="shared" si="14"/>
        <v>5</v>
      </c>
      <c r="E162" s="2">
        <f t="shared" si="15"/>
        <v>2020</v>
      </c>
      <c r="F162" t="s">
        <v>158</v>
      </c>
      <c r="G162" s="8">
        <f t="shared" si="16"/>
        <v>4</v>
      </c>
      <c r="H162" s="8" t="str">
        <f t="shared" si="17"/>
        <v>40</v>
      </c>
      <c r="I162" s="8" t="str">
        <f t="shared" si="18"/>
        <v>404</v>
      </c>
      <c r="J162" t="s">
        <v>159</v>
      </c>
      <c r="K162">
        <v>117</v>
      </c>
      <c r="L162" t="s">
        <v>166</v>
      </c>
      <c r="M162" t="s">
        <v>167</v>
      </c>
      <c r="N162" s="7" t="str">
        <f t="shared" si="19"/>
        <v>2020-40</v>
      </c>
      <c r="O162" s="7">
        <f t="shared" si="20"/>
        <v>723.6</v>
      </c>
      <c r="P162">
        <v>0</v>
      </c>
      <c r="Q162">
        <v>723.6</v>
      </c>
    </row>
    <row r="163" spans="1:17" x14ac:dyDescent="0.25">
      <c r="A163" t="s">
        <v>10</v>
      </c>
      <c r="B163" t="s">
        <v>11</v>
      </c>
      <c r="C163" s="1">
        <v>43968</v>
      </c>
      <c r="D163" s="2">
        <f t="shared" si="14"/>
        <v>5</v>
      </c>
      <c r="E163" s="2">
        <f t="shared" si="15"/>
        <v>2020</v>
      </c>
      <c r="F163">
        <v>2183</v>
      </c>
      <c r="G163" s="8">
        <f t="shared" si="16"/>
        <v>2</v>
      </c>
      <c r="H163" s="8" t="str">
        <f t="shared" si="17"/>
        <v>21</v>
      </c>
      <c r="I163" s="8" t="str">
        <f t="shared" si="18"/>
        <v>218</v>
      </c>
      <c r="J163" t="s">
        <v>140</v>
      </c>
      <c r="K163">
        <v>118</v>
      </c>
      <c r="L163" t="s">
        <v>168</v>
      </c>
      <c r="M163" t="s">
        <v>169</v>
      </c>
      <c r="N163" s="7" t="str">
        <f t="shared" si="19"/>
        <v>2020-21</v>
      </c>
      <c r="O163" s="7">
        <f t="shared" si="20"/>
        <v>-603</v>
      </c>
      <c r="P163">
        <v>603</v>
      </c>
      <c r="Q163">
        <v>0</v>
      </c>
    </row>
    <row r="164" spans="1:17" x14ac:dyDescent="0.25">
      <c r="A164" t="s">
        <v>10</v>
      </c>
      <c r="B164" t="s">
        <v>11</v>
      </c>
      <c r="C164" s="1">
        <v>43968</v>
      </c>
      <c r="D164" s="2">
        <f t="shared" si="14"/>
        <v>5</v>
      </c>
      <c r="E164" s="2">
        <f t="shared" si="15"/>
        <v>2020</v>
      </c>
      <c r="F164">
        <v>445621</v>
      </c>
      <c r="G164" s="8">
        <f t="shared" si="16"/>
        <v>4</v>
      </c>
      <c r="H164" s="8" t="str">
        <f t="shared" si="17"/>
        <v>44</v>
      </c>
      <c r="I164" s="8" t="str">
        <f t="shared" si="18"/>
        <v>445</v>
      </c>
      <c r="J164" t="s">
        <v>22</v>
      </c>
      <c r="K164">
        <v>118</v>
      </c>
      <c r="L164" t="s">
        <v>168</v>
      </c>
      <c r="M164" t="s">
        <v>169</v>
      </c>
      <c r="N164" s="7" t="str">
        <f t="shared" si="19"/>
        <v>2020-44</v>
      </c>
      <c r="O164" s="7">
        <f t="shared" si="20"/>
        <v>-120.6</v>
      </c>
      <c r="P164">
        <v>120.6</v>
      </c>
      <c r="Q164">
        <v>0</v>
      </c>
    </row>
    <row r="165" spans="1:17" x14ac:dyDescent="0.25">
      <c r="A165" t="s">
        <v>10</v>
      </c>
      <c r="B165" t="s">
        <v>11</v>
      </c>
      <c r="C165" s="1">
        <v>43968</v>
      </c>
      <c r="D165" s="2">
        <f t="shared" si="14"/>
        <v>5</v>
      </c>
      <c r="E165" s="2">
        <f t="shared" si="15"/>
        <v>2020</v>
      </c>
      <c r="F165" t="s">
        <v>158</v>
      </c>
      <c r="G165" s="8">
        <f t="shared" si="16"/>
        <v>4</v>
      </c>
      <c r="H165" s="8" t="str">
        <f t="shared" si="17"/>
        <v>40</v>
      </c>
      <c r="I165" s="8" t="str">
        <f t="shared" si="18"/>
        <v>404</v>
      </c>
      <c r="J165" t="s">
        <v>159</v>
      </c>
      <c r="K165">
        <v>118</v>
      </c>
      <c r="L165" t="s">
        <v>168</v>
      </c>
      <c r="M165" t="s">
        <v>169</v>
      </c>
      <c r="N165" s="7" t="str">
        <f t="shared" si="19"/>
        <v>2020-40</v>
      </c>
      <c r="O165" s="7">
        <f t="shared" si="20"/>
        <v>723.6</v>
      </c>
      <c r="P165">
        <v>0</v>
      </c>
      <c r="Q165">
        <v>723.6</v>
      </c>
    </row>
    <row r="166" spans="1:17" x14ac:dyDescent="0.25">
      <c r="A166" t="s">
        <v>10</v>
      </c>
      <c r="B166" t="s">
        <v>11</v>
      </c>
      <c r="C166" s="1">
        <v>43968</v>
      </c>
      <c r="D166" s="2">
        <f t="shared" si="14"/>
        <v>5</v>
      </c>
      <c r="E166" s="2">
        <f t="shared" si="15"/>
        <v>2020</v>
      </c>
      <c r="F166">
        <v>2183</v>
      </c>
      <c r="G166" s="8">
        <f t="shared" si="16"/>
        <v>2</v>
      </c>
      <c r="H166" s="8" t="str">
        <f t="shared" si="17"/>
        <v>21</v>
      </c>
      <c r="I166" s="8" t="str">
        <f t="shared" si="18"/>
        <v>218</v>
      </c>
      <c r="J166" t="s">
        <v>140</v>
      </c>
      <c r="K166">
        <v>119</v>
      </c>
      <c r="L166" t="s">
        <v>170</v>
      </c>
      <c r="M166" t="s">
        <v>171</v>
      </c>
      <c r="N166" s="7" t="str">
        <f t="shared" si="19"/>
        <v>2020-21</v>
      </c>
      <c r="O166" s="7">
        <f t="shared" si="20"/>
        <v>-603</v>
      </c>
      <c r="P166">
        <v>603</v>
      </c>
      <c r="Q166">
        <v>0</v>
      </c>
    </row>
    <row r="167" spans="1:17" x14ac:dyDescent="0.25">
      <c r="A167" t="s">
        <v>10</v>
      </c>
      <c r="B167" t="s">
        <v>11</v>
      </c>
      <c r="C167" s="1">
        <v>43968</v>
      </c>
      <c r="D167" s="2">
        <f t="shared" si="14"/>
        <v>5</v>
      </c>
      <c r="E167" s="2">
        <f t="shared" si="15"/>
        <v>2020</v>
      </c>
      <c r="F167">
        <v>445621</v>
      </c>
      <c r="G167" s="8">
        <f t="shared" si="16"/>
        <v>4</v>
      </c>
      <c r="H167" s="8" t="str">
        <f t="shared" si="17"/>
        <v>44</v>
      </c>
      <c r="I167" s="8" t="str">
        <f t="shared" si="18"/>
        <v>445</v>
      </c>
      <c r="J167" t="s">
        <v>22</v>
      </c>
      <c r="K167">
        <v>119</v>
      </c>
      <c r="L167" t="s">
        <v>170</v>
      </c>
      <c r="M167" t="s">
        <v>171</v>
      </c>
      <c r="N167" s="7" t="str">
        <f t="shared" si="19"/>
        <v>2020-44</v>
      </c>
      <c r="O167" s="7">
        <f t="shared" si="20"/>
        <v>-120.6</v>
      </c>
      <c r="P167">
        <v>120.6</v>
      </c>
      <c r="Q167">
        <v>0</v>
      </c>
    </row>
    <row r="168" spans="1:17" x14ac:dyDescent="0.25">
      <c r="A168" t="s">
        <v>10</v>
      </c>
      <c r="B168" t="s">
        <v>11</v>
      </c>
      <c r="C168" s="1">
        <v>43968</v>
      </c>
      <c r="D168" s="2">
        <f t="shared" si="14"/>
        <v>5</v>
      </c>
      <c r="E168" s="2">
        <f t="shared" si="15"/>
        <v>2020</v>
      </c>
      <c r="F168" t="s">
        <v>158</v>
      </c>
      <c r="G168" s="8">
        <f t="shared" si="16"/>
        <v>4</v>
      </c>
      <c r="H168" s="8" t="str">
        <f t="shared" si="17"/>
        <v>40</v>
      </c>
      <c r="I168" s="8" t="str">
        <f t="shared" si="18"/>
        <v>404</v>
      </c>
      <c r="J168" t="s">
        <v>159</v>
      </c>
      <c r="K168">
        <v>119</v>
      </c>
      <c r="L168" t="s">
        <v>170</v>
      </c>
      <c r="M168" t="s">
        <v>171</v>
      </c>
      <c r="N168" s="7" t="str">
        <f t="shared" si="19"/>
        <v>2020-40</v>
      </c>
      <c r="O168" s="7">
        <f t="shared" si="20"/>
        <v>723.6</v>
      </c>
      <c r="P168">
        <v>0</v>
      </c>
      <c r="Q168">
        <v>723.6</v>
      </c>
    </row>
    <row r="169" spans="1:17" x14ac:dyDescent="0.25">
      <c r="A169" t="s">
        <v>10</v>
      </c>
      <c r="B169" t="s">
        <v>11</v>
      </c>
      <c r="C169" s="1">
        <v>43968</v>
      </c>
      <c r="D169" s="2">
        <f t="shared" si="14"/>
        <v>5</v>
      </c>
      <c r="E169" s="2">
        <f t="shared" si="15"/>
        <v>2020</v>
      </c>
      <c r="F169">
        <v>2183</v>
      </c>
      <c r="G169" s="8">
        <f t="shared" si="16"/>
        <v>2</v>
      </c>
      <c r="H169" s="8" t="str">
        <f t="shared" si="17"/>
        <v>21</v>
      </c>
      <c r="I169" s="8" t="str">
        <f t="shared" si="18"/>
        <v>218</v>
      </c>
      <c r="J169" t="s">
        <v>140</v>
      </c>
      <c r="K169">
        <v>120</v>
      </c>
      <c r="L169" t="s">
        <v>172</v>
      </c>
      <c r="M169" t="s">
        <v>173</v>
      </c>
      <c r="N169" s="7" t="str">
        <f t="shared" si="19"/>
        <v>2020-21</v>
      </c>
      <c r="O169" s="7">
        <f t="shared" si="20"/>
        <v>-603</v>
      </c>
      <c r="P169">
        <v>603</v>
      </c>
      <c r="Q169">
        <v>0</v>
      </c>
    </row>
    <row r="170" spans="1:17" x14ac:dyDescent="0.25">
      <c r="A170" t="s">
        <v>10</v>
      </c>
      <c r="B170" t="s">
        <v>11</v>
      </c>
      <c r="C170" s="1">
        <v>43968</v>
      </c>
      <c r="D170" s="2">
        <f t="shared" si="14"/>
        <v>5</v>
      </c>
      <c r="E170" s="2">
        <f t="shared" si="15"/>
        <v>2020</v>
      </c>
      <c r="F170">
        <v>445621</v>
      </c>
      <c r="G170" s="8">
        <f t="shared" si="16"/>
        <v>4</v>
      </c>
      <c r="H170" s="8" t="str">
        <f t="shared" si="17"/>
        <v>44</v>
      </c>
      <c r="I170" s="8" t="str">
        <f t="shared" si="18"/>
        <v>445</v>
      </c>
      <c r="J170" t="s">
        <v>22</v>
      </c>
      <c r="K170">
        <v>120</v>
      </c>
      <c r="L170" t="s">
        <v>172</v>
      </c>
      <c r="M170" t="s">
        <v>173</v>
      </c>
      <c r="N170" s="7" t="str">
        <f t="shared" si="19"/>
        <v>2020-44</v>
      </c>
      <c r="O170" s="7">
        <f t="shared" si="20"/>
        <v>-120.6</v>
      </c>
      <c r="P170">
        <v>120.6</v>
      </c>
      <c r="Q170">
        <v>0</v>
      </c>
    </row>
    <row r="171" spans="1:17" x14ac:dyDescent="0.25">
      <c r="A171" t="s">
        <v>10</v>
      </c>
      <c r="B171" t="s">
        <v>11</v>
      </c>
      <c r="C171" s="1">
        <v>43968</v>
      </c>
      <c r="D171" s="2">
        <f t="shared" si="14"/>
        <v>5</v>
      </c>
      <c r="E171" s="2">
        <f t="shared" si="15"/>
        <v>2020</v>
      </c>
      <c r="F171" t="s">
        <v>158</v>
      </c>
      <c r="G171" s="8">
        <f t="shared" si="16"/>
        <v>4</v>
      </c>
      <c r="H171" s="8" t="str">
        <f t="shared" si="17"/>
        <v>40</v>
      </c>
      <c r="I171" s="8" t="str">
        <f t="shared" si="18"/>
        <v>404</v>
      </c>
      <c r="J171" t="s">
        <v>159</v>
      </c>
      <c r="K171">
        <v>120</v>
      </c>
      <c r="L171" t="s">
        <v>172</v>
      </c>
      <c r="M171" t="s">
        <v>173</v>
      </c>
      <c r="N171" s="7" t="str">
        <f t="shared" si="19"/>
        <v>2020-40</v>
      </c>
      <c r="O171" s="7">
        <f t="shared" si="20"/>
        <v>723.6</v>
      </c>
      <c r="P171">
        <v>0</v>
      </c>
      <c r="Q171">
        <v>723.6</v>
      </c>
    </row>
    <row r="172" spans="1:17" x14ac:dyDescent="0.25">
      <c r="A172" t="s">
        <v>10</v>
      </c>
      <c r="B172" t="s">
        <v>11</v>
      </c>
      <c r="C172" s="1">
        <v>43968</v>
      </c>
      <c r="D172" s="2">
        <f t="shared" si="14"/>
        <v>5</v>
      </c>
      <c r="E172" s="2">
        <f t="shared" si="15"/>
        <v>2020</v>
      </c>
      <c r="F172">
        <v>2183</v>
      </c>
      <c r="G172" s="8">
        <f t="shared" si="16"/>
        <v>2</v>
      </c>
      <c r="H172" s="8" t="str">
        <f t="shared" si="17"/>
        <v>21</v>
      </c>
      <c r="I172" s="8" t="str">
        <f t="shared" si="18"/>
        <v>218</v>
      </c>
      <c r="J172" t="s">
        <v>140</v>
      </c>
      <c r="K172">
        <v>121</v>
      </c>
      <c r="L172" t="s">
        <v>174</v>
      </c>
      <c r="M172" t="s">
        <v>175</v>
      </c>
      <c r="N172" s="7" t="str">
        <f t="shared" si="19"/>
        <v>2020-21</v>
      </c>
      <c r="O172" s="7">
        <f t="shared" si="20"/>
        <v>-603</v>
      </c>
      <c r="P172">
        <v>603</v>
      </c>
      <c r="Q172">
        <v>0</v>
      </c>
    </row>
    <row r="173" spans="1:17" x14ac:dyDescent="0.25">
      <c r="A173" t="s">
        <v>10</v>
      </c>
      <c r="B173" t="s">
        <v>11</v>
      </c>
      <c r="C173" s="1">
        <v>43968</v>
      </c>
      <c r="D173" s="2">
        <f t="shared" si="14"/>
        <v>5</v>
      </c>
      <c r="E173" s="2">
        <f t="shared" si="15"/>
        <v>2020</v>
      </c>
      <c r="F173">
        <v>445621</v>
      </c>
      <c r="G173" s="8">
        <f t="shared" si="16"/>
        <v>4</v>
      </c>
      <c r="H173" s="8" t="str">
        <f t="shared" si="17"/>
        <v>44</v>
      </c>
      <c r="I173" s="8" t="str">
        <f t="shared" si="18"/>
        <v>445</v>
      </c>
      <c r="J173" t="s">
        <v>22</v>
      </c>
      <c r="K173">
        <v>121</v>
      </c>
      <c r="L173" t="s">
        <v>174</v>
      </c>
      <c r="M173" t="s">
        <v>175</v>
      </c>
      <c r="N173" s="7" t="str">
        <f t="shared" si="19"/>
        <v>2020-44</v>
      </c>
      <c r="O173" s="7">
        <f t="shared" si="20"/>
        <v>-120.6</v>
      </c>
      <c r="P173">
        <v>120.6</v>
      </c>
      <c r="Q173">
        <v>0</v>
      </c>
    </row>
    <row r="174" spans="1:17" x14ac:dyDescent="0.25">
      <c r="A174" t="s">
        <v>10</v>
      </c>
      <c r="B174" t="s">
        <v>11</v>
      </c>
      <c r="C174" s="1">
        <v>43968</v>
      </c>
      <c r="D174" s="2">
        <f t="shared" si="14"/>
        <v>5</v>
      </c>
      <c r="E174" s="2">
        <f t="shared" si="15"/>
        <v>2020</v>
      </c>
      <c r="F174" t="s">
        <v>158</v>
      </c>
      <c r="G174" s="8">
        <f t="shared" si="16"/>
        <v>4</v>
      </c>
      <c r="H174" s="8" t="str">
        <f t="shared" si="17"/>
        <v>40</v>
      </c>
      <c r="I174" s="8" t="str">
        <f t="shared" si="18"/>
        <v>404</v>
      </c>
      <c r="J174" t="s">
        <v>159</v>
      </c>
      <c r="K174">
        <v>121</v>
      </c>
      <c r="L174" t="s">
        <v>174</v>
      </c>
      <c r="M174" t="s">
        <v>175</v>
      </c>
      <c r="N174" s="7" t="str">
        <f t="shared" si="19"/>
        <v>2020-40</v>
      </c>
      <c r="O174" s="7">
        <f t="shared" si="20"/>
        <v>723.6</v>
      </c>
      <c r="P174">
        <v>0</v>
      </c>
      <c r="Q174">
        <v>723.6</v>
      </c>
    </row>
    <row r="175" spans="1:17" x14ac:dyDescent="0.25">
      <c r="A175" t="s">
        <v>10</v>
      </c>
      <c r="B175" t="s">
        <v>11</v>
      </c>
      <c r="C175" s="1">
        <v>43968</v>
      </c>
      <c r="D175" s="2">
        <f t="shared" si="14"/>
        <v>5</v>
      </c>
      <c r="E175" s="2">
        <f t="shared" si="15"/>
        <v>2020</v>
      </c>
      <c r="F175">
        <v>2183</v>
      </c>
      <c r="G175" s="8">
        <f t="shared" si="16"/>
        <v>2</v>
      </c>
      <c r="H175" s="8" t="str">
        <f t="shared" si="17"/>
        <v>21</v>
      </c>
      <c r="I175" s="8" t="str">
        <f t="shared" si="18"/>
        <v>218</v>
      </c>
      <c r="J175" t="s">
        <v>140</v>
      </c>
      <c r="K175">
        <v>122</v>
      </c>
      <c r="L175" t="s">
        <v>176</v>
      </c>
      <c r="M175" t="s">
        <v>177</v>
      </c>
      <c r="N175" s="7" t="str">
        <f t="shared" si="19"/>
        <v>2020-21</v>
      </c>
      <c r="O175" s="7">
        <f t="shared" si="20"/>
        <v>-603</v>
      </c>
      <c r="P175">
        <v>603</v>
      </c>
      <c r="Q175">
        <v>0</v>
      </c>
    </row>
    <row r="176" spans="1:17" x14ac:dyDescent="0.25">
      <c r="A176" t="s">
        <v>10</v>
      </c>
      <c r="B176" t="s">
        <v>11</v>
      </c>
      <c r="C176" s="1">
        <v>43968</v>
      </c>
      <c r="D176" s="2">
        <f t="shared" si="14"/>
        <v>5</v>
      </c>
      <c r="E176" s="2">
        <f t="shared" si="15"/>
        <v>2020</v>
      </c>
      <c r="F176">
        <v>445621</v>
      </c>
      <c r="G176" s="8">
        <f t="shared" si="16"/>
        <v>4</v>
      </c>
      <c r="H176" s="8" t="str">
        <f t="shared" si="17"/>
        <v>44</v>
      </c>
      <c r="I176" s="8" t="str">
        <f t="shared" si="18"/>
        <v>445</v>
      </c>
      <c r="J176" t="s">
        <v>22</v>
      </c>
      <c r="K176">
        <v>122</v>
      </c>
      <c r="L176" t="s">
        <v>176</v>
      </c>
      <c r="M176" t="s">
        <v>177</v>
      </c>
      <c r="N176" s="7" t="str">
        <f t="shared" si="19"/>
        <v>2020-44</v>
      </c>
      <c r="O176" s="7">
        <f t="shared" si="20"/>
        <v>-120.6</v>
      </c>
      <c r="P176">
        <v>120.6</v>
      </c>
      <c r="Q176">
        <v>0</v>
      </c>
    </row>
    <row r="177" spans="1:17" x14ac:dyDescent="0.25">
      <c r="A177" t="s">
        <v>10</v>
      </c>
      <c r="B177" t="s">
        <v>11</v>
      </c>
      <c r="C177" s="1">
        <v>43968</v>
      </c>
      <c r="D177" s="2">
        <f t="shared" si="14"/>
        <v>5</v>
      </c>
      <c r="E177" s="2">
        <f t="shared" si="15"/>
        <v>2020</v>
      </c>
      <c r="F177" t="s">
        <v>158</v>
      </c>
      <c r="G177" s="8">
        <f t="shared" si="16"/>
        <v>4</v>
      </c>
      <c r="H177" s="8" t="str">
        <f t="shared" si="17"/>
        <v>40</v>
      </c>
      <c r="I177" s="8" t="str">
        <f t="shared" si="18"/>
        <v>404</v>
      </c>
      <c r="J177" t="s">
        <v>159</v>
      </c>
      <c r="K177">
        <v>122</v>
      </c>
      <c r="L177" t="s">
        <v>176</v>
      </c>
      <c r="M177" t="s">
        <v>177</v>
      </c>
      <c r="N177" s="7" t="str">
        <f t="shared" si="19"/>
        <v>2020-40</v>
      </c>
      <c r="O177" s="7">
        <f t="shared" si="20"/>
        <v>723.6</v>
      </c>
      <c r="P177">
        <v>0</v>
      </c>
      <c r="Q177">
        <v>723.6</v>
      </c>
    </row>
    <row r="178" spans="1:17" x14ac:dyDescent="0.25">
      <c r="A178" t="s">
        <v>10</v>
      </c>
      <c r="B178" t="s">
        <v>11</v>
      </c>
      <c r="C178" s="1">
        <v>43968</v>
      </c>
      <c r="D178" s="2">
        <f t="shared" si="14"/>
        <v>5</v>
      </c>
      <c r="E178" s="2">
        <f t="shared" si="15"/>
        <v>2020</v>
      </c>
      <c r="F178">
        <v>2183</v>
      </c>
      <c r="G178" s="8">
        <f t="shared" si="16"/>
        <v>2</v>
      </c>
      <c r="H178" s="8" t="str">
        <f t="shared" si="17"/>
        <v>21</v>
      </c>
      <c r="I178" s="8" t="str">
        <f t="shared" si="18"/>
        <v>218</v>
      </c>
      <c r="J178" t="s">
        <v>140</v>
      </c>
      <c r="K178">
        <v>123</v>
      </c>
      <c r="L178" t="s">
        <v>178</v>
      </c>
      <c r="M178" t="s">
        <v>179</v>
      </c>
      <c r="N178" s="7" t="str">
        <f t="shared" si="19"/>
        <v>2020-21</v>
      </c>
      <c r="O178" s="7">
        <f t="shared" si="20"/>
        <v>-603</v>
      </c>
      <c r="P178">
        <v>603</v>
      </c>
      <c r="Q178">
        <v>0</v>
      </c>
    </row>
    <row r="179" spans="1:17" x14ac:dyDescent="0.25">
      <c r="A179" t="s">
        <v>10</v>
      </c>
      <c r="B179" t="s">
        <v>11</v>
      </c>
      <c r="C179" s="1">
        <v>43968</v>
      </c>
      <c r="D179" s="2">
        <f t="shared" si="14"/>
        <v>5</v>
      </c>
      <c r="E179" s="2">
        <f t="shared" si="15"/>
        <v>2020</v>
      </c>
      <c r="F179">
        <v>445621</v>
      </c>
      <c r="G179" s="8">
        <f t="shared" si="16"/>
        <v>4</v>
      </c>
      <c r="H179" s="8" t="str">
        <f t="shared" si="17"/>
        <v>44</v>
      </c>
      <c r="I179" s="8" t="str">
        <f t="shared" si="18"/>
        <v>445</v>
      </c>
      <c r="J179" t="s">
        <v>22</v>
      </c>
      <c r="K179">
        <v>123</v>
      </c>
      <c r="L179" t="s">
        <v>178</v>
      </c>
      <c r="M179" t="s">
        <v>179</v>
      </c>
      <c r="N179" s="7" t="str">
        <f t="shared" si="19"/>
        <v>2020-44</v>
      </c>
      <c r="O179" s="7">
        <f t="shared" si="20"/>
        <v>-120.6</v>
      </c>
      <c r="P179">
        <v>120.6</v>
      </c>
      <c r="Q179">
        <v>0</v>
      </c>
    </row>
    <row r="180" spans="1:17" x14ac:dyDescent="0.25">
      <c r="A180" t="s">
        <v>10</v>
      </c>
      <c r="B180" t="s">
        <v>11</v>
      </c>
      <c r="C180" s="1">
        <v>43968</v>
      </c>
      <c r="D180" s="2">
        <f t="shared" si="14"/>
        <v>5</v>
      </c>
      <c r="E180" s="2">
        <f t="shared" si="15"/>
        <v>2020</v>
      </c>
      <c r="F180" t="s">
        <v>158</v>
      </c>
      <c r="G180" s="8">
        <f t="shared" si="16"/>
        <v>4</v>
      </c>
      <c r="H180" s="8" t="str">
        <f t="shared" si="17"/>
        <v>40</v>
      </c>
      <c r="I180" s="8" t="str">
        <f t="shared" si="18"/>
        <v>404</v>
      </c>
      <c r="J180" t="s">
        <v>159</v>
      </c>
      <c r="K180">
        <v>123</v>
      </c>
      <c r="L180" t="s">
        <v>178</v>
      </c>
      <c r="M180" t="s">
        <v>179</v>
      </c>
      <c r="N180" s="7" t="str">
        <f t="shared" si="19"/>
        <v>2020-40</v>
      </c>
      <c r="O180" s="7">
        <f t="shared" si="20"/>
        <v>723.6</v>
      </c>
      <c r="P180">
        <v>0</v>
      </c>
      <c r="Q180">
        <v>723.6</v>
      </c>
    </row>
    <row r="181" spans="1:17" x14ac:dyDescent="0.25">
      <c r="A181" t="s">
        <v>10</v>
      </c>
      <c r="B181" t="s">
        <v>11</v>
      </c>
      <c r="C181" s="1">
        <v>43981</v>
      </c>
      <c r="D181" s="2">
        <f t="shared" si="14"/>
        <v>5</v>
      </c>
      <c r="E181" s="2">
        <f t="shared" si="15"/>
        <v>2020</v>
      </c>
      <c r="F181" t="s">
        <v>38</v>
      </c>
      <c r="G181" s="8">
        <f t="shared" si="16"/>
        <v>4</v>
      </c>
      <c r="H181" s="8" t="str">
        <f t="shared" si="17"/>
        <v>40</v>
      </c>
      <c r="I181" s="8" t="str">
        <f t="shared" si="18"/>
        <v>401</v>
      </c>
      <c r="J181" t="s">
        <v>39</v>
      </c>
      <c r="K181">
        <v>18</v>
      </c>
      <c r="L181" t="s">
        <v>180</v>
      </c>
      <c r="M181" t="s">
        <v>181</v>
      </c>
      <c r="N181" s="7" t="str">
        <f t="shared" si="19"/>
        <v>2020-40</v>
      </c>
      <c r="O181" s="7">
        <f t="shared" si="20"/>
        <v>106315.2</v>
      </c>
      <c r="P181">
        <v>0</v>
      </c>
      <c r="Q181">
        <v>106315.2</v>
      </c>
    </row>
    <row r="182" spans="1:17" x14ac:dyDescent="0.25">
      <c r="A182" t="s">
        <v>10</v>
      </c>
      <c r="B182" t="s">
        <v>11</v>
      </c>
      <c r="C182" s="1">
        <v>43981</v>
      </c>
      <c r="D182" s="2">
        <f t="shared" si="14"/>
        <v>5</v>
      </c>
      <c r="E182" s="2">
        <f t="shared" si="15"/>
        <v>2020</v>
      </c>
      <c r="F182">
        <v>60711</v>
      </c>
      <c r="G182" s="8">
        <f t="shared" si="16"/>
        <v>6</v>
      </c>
      <c r="H182" s="8" t="str">
        <f t="shared" si="17"/>
        <v>60</v>
      </c>
      <c r="I182" s="8" t="str">
        <f t="shared" si="18"/>
        <v>607</v>
      </c>
      <c r="J182" t="s">
        <v>28</v>
      </c>
      <c r="K182">
        <v>18</v>
      </c>
      <c r="L182" t="s">
        <v>180</v>
      </c>
      <c r="M182" t="s">
        <v>181</v>
      </c>
      <c r="N182" s="7" t="str">
        <f t="shared" si="19"/>
        <v>2020-60</v>
      </c>
      <c r="O182" s="7">
        <f t="shared" si="20"/>
        <v>-88596</v>
      </c>
      <c r="P182">
        <v>88596</v>
      </c>
      <c r="Q182">
        <v>0</v>
      </c>
    </row>
    <row r="183" spans="1:17" x14ac:dyDescent="0.25">
      <c r="A183" t="s">
        <v>10</v>
      </c>
      <c r="B183" t="s">
        <v>11</v>
      </c>
      <c r="C183" s="1">
        <v>43981</v>
      </c>
      <c r="D183" s="2">
        <f t="shared" si="14"/>
        <v>5</v>
      </c>
      <c r="E183" s="2">
        <f t="shared" si="15"/>
        <v>2020</v>
      </c>
      <c r="F183">
        <v>445661</v>
      </c>
      <c r="G183" s="8">
        <f t="shared" si="16"/>
        <v>4</v>
      </c>
      <c r="H183" s="8" t="str">
        <f t="shared" si="17"/>
        <v>44</v>
      </c>
      <c r="I183" s="8" t="str">
        <f t="shared" si="18"/>
        <v>445</v>
      </c>
      <c r="J183" t="s">
        <v>29</v>
      </c>
      <c r="K183">
        <v>18</v>
      </c>
      <c r="L183" t="s">
        <v>180</v>
      </c>
      <c r="M183" t="s">
        <v>181</v>
      </c>
      <c r="N183" s="7" t="str">
        <f t="shared" si="19"/>
        <v>2020-44</v>
      </c>
      <c r="O183" s="7">
        <f t="shared" si="20"/>
        <v>-17719.2</v>
      </c>
      <c r="P183">
        <v>17719.2</v>
      </c>
      <c r="Q183">
        <v>0</v>
      </c>
    </row>
    <row r="184" spans="1:17" x14ac:dyDescent="0.25">
      <c r="A184" t="s">
        <v>10</v>
      </c>
      <c r="B184" t="s">
        <v>11</v>
      </c>
      <c r="C184" s="1">
        <v>43982</v>
      </c>
      <c r="D184" s="2">
        <f t="shared" si="14"/>
        <v>5</v>
      </c>
      <c r="E184" s="2">
        <f t="shared" si="15"/>
        <v>2020</v>
      </c>
      <c r="F184">
        <v>60611</v>
      </c>
      <c r="G184" s="8">
        <f t="shared" si="16"/>
        <v>6</v>
      </c>
      <c r="H184" s="8" t="str">
        <f t="shared" si="17"/>
        <v>60</v>
      </c>
      <c r="I184" s="8" t="str">
        <f t="shared" si="18"/>
        <v>606</v>
      </c>
      <c r="J184" t="s">
        <v>119</v>
      </c>
      <c r="K184">
        <v>137</v>
      </c>
      <c r="L184" t="s">
        <v>182</v>
      </c>
      <c r="M184" t="s">
        <v>183</v>
      </c>
      <c r="N184" s="7" t="str">
        <f t="shared" si="19"/>
        <v>2020-60</v>
      </c>
      <c r="O184" s="7">
        <f t="shared" si="20"/>
        <v>-266</v>
      </c>
      <c r="P184">
        <v>266</v>
      </c>
      <c r="Q184">
        <v>0</v>
      </c>
    </row>
    <row r="185" spans="1:17" x14ac:dyDescent="0.25">
      <c r="A185" t="s">
        <v>10</v>
      </c>
      <c r="B185" t="s">
        <v>11</v>
      </c>
      <c r="C185" s="1">
        <v>43982</v>
      </c>
      <c r="D185" s="2">
        <f t="shared" si="14"/>
        <v>5</v>
      </c>
      <c r="E185" s="2">
        <f t="shared" si="15"/>
        <v>2020</v>
      </c>
      <c r="F185">
        <v>445661</v>
      </c>
      <c r="G185" s="8">
        <f t="shared" si="16"/>
        <v>4</v>
      </c>
      <c r="H185" s="8" t="str">
        <f t="shared" si="17"/>
        <v>44</v>
      </c>
      <c r="I185" s="8" t="str">
        <f t="shared" si="18"/>
        <v>445</v>
      </c>
      <c r="J185" t="s">
        <v>29</v>
      </c>
      <c r="K185">
        <v>137</v>
      </c>
      <c r="L185" t="s">
        <v>182</v>
      </c>
      <c r="M185" t="s">
        <v>183</v>
      </c>
      <c r="N185" s="7" t="str">
        <f t="shared" si="19"/>
        <v>2020-44</v>
      </c>
      <c r="O185" s="7">
        <f t="shared" si="20"/>
        <v>-53.2</v>
      </c>
      <c r="P185">
        <v>53.2</v>
      </c>
      <c r="Q185">
        <v>0</v>
      </c>
    </row>
    <row r="186" spans="1:17" x14ac:dyDescent="0.25">
      <c r="A186" t="s">
        <v>10</v>
      </c>
      <c r="B186" t="s">
        <v>11</v>
      </c>
      <c r="C186" s="1">
        <v>43982</v>
      </c>
      <c r="D186" s="2">
        <f t="shared" si="14"/>
        <v>5</v>
      </c>
      <c r="E186" s="2">
        <f t="shared" si="15"/>
        <v>2020</v>
      </c>
      <c r="F186" t="s">
        <v>122</v>
      </c>
      <c r="G186" s="8">
        <f t="shared" si="16"/>
        <v>4</v>
      </c>
      <c r="H186" s="8" t="str">
        <f t="shared" si="17"/>
        <v>40</v>
      </c>
      <c r="I186" s="8" t="str">
        <f t="shared" si="18"/>
        <v>401</v>
      </c>
      <c r="J186" t="s">
        <v>123</v>
      </c>
      <c r="K186">
        <v>137</v>
      </c>
      <c r="L186" t="s">
        <v>182</v>
      </c>
      <c r="M186" t="s">
        <v>183</v>
      </c>
      <c r="N186" s="7" t="str">
        <f t="shared" si="19"/>
        <v>2020-40</v>
      </c>
      <c r="O186" s="7">
        <f t="shared" si="20"/>
        <v>319.2</v>
      </c>
      <c r="P186">
        <v>0</v>
      </c>
      <c r="Q186">
        <v>319.2</v>
      </c>
    </row>
    <row r="187" spans="1:17" x14ac:dyDescent="0.25">
      <c r="A187" t="s">
        <v>10</v>
      </c>
      <c r="B187" t="s">
        <v>11</v>
      </c>
      <c r="C187" s="1">
        <v>43982</v>
      </c>
      <c r="D187" s="2">
        <f t="shared" si="14"/>
        <v>5</v>
      </c>
      <c r="E187" s="2">
        <f t="shared" si="15"/>
        <v>2020</v>
      </c>
      <c r="F187">
        <v>60611</v>
      </c>
      <c r="G187" s="8">
        <f t="shared" si="16"/>
        <v>6</v>
      </c>
      <c r="H187" s="8" t="str">
        <f t="shared" si="17"/>
        <v>60</v>
      </c>
      <c r="I187" s="8" t="str">
        <f t="shared" si="18"/>
        <v>606</v>
      </c>
      <c r="J187" t="s">
        <v>119</v>
      </c>
      <c r="K187">
        <v>140</v>
      </c>
      <c r="L187" t="s">
        <v>184</v>
      </c>
      <c r="M187" t="s">
        <v>185</v>
      </c>
      <c r="N187" s="7" t="str">
        <f t="shared" si="19"/>
        <v>2020-60</v>
      </c>
      <c r="O187" s="7">
        <f t="shared" si="20"/>
        <v>-82.6</v>
      </c>
      <c r="P187">
        <v>82.6</v>
      </c>
      <c r="Q187">
        <v>0</v>
      </c>
    </row>
    <row r="188" spans="1:17" x14ac:dyDescent="0.25">
      <c r="A188" t="s">
        <v>10</v>
      </c>
      <c r="B188" t="s">
        <v>11</v>
      </c>
      <c r="C188" s="1">
        <v>43982</v>
      </c>
      <c r="D188" s="2">
        <f t="shared" si="14"/>
        <v>5</v>
      </c>
      <c r="E188" s="2">
        <f t="shared" si="15"/>
        <v>2020</v>
      </c>
      <c r="F188">
        <v>445661</v>
      </c>
      <c r="G188" s="8">
        <f t="shared" si="16"/>
        <v>4</v>
      </c>
      <c r="H188" s="8" t="str">
        <f t="shared" si="17"/>
        <v>44</v>
      </c>
      <c r="I188" s="8" t="str">
        <f t="shared" si="18"/>
        <v>445</v>
      </c>
      <c r="J188" t="s">
        <v>29</v>
      </c>
      <c r="K188">
        <v>140</v>
      </c>
      <c r="L188" t="s">
        <v>184</v>
      </c>
      <c r="M188" t="s">
        <v>185</v>
      </c>
      <c r="N188" s="7" t="str">
        <f t="shared" si="19"/>
        <v>2020-44</v>
      </c>
      <c r="O188" s="7">
        <f t="shared" si="20"/>
        <v>-1.4</v>
      </c>
      <c r="P188">
        <v>1.4</v>
      </c>
      <c r="Q188">
        <v>0</v>
      </c>
    </row>
    <row r="189" spans="1:17" x14ac:dyDescent="0.25">
      <c r="A189" t="s">
        <v>10</v>
      </c>
      <c r="B189" t="s">
        <v>11</v>
      </c>
      <c r="C189" s="1">
        <v>43982</v>
      </c>
      <c r="D189" s="2">
        <f t="shared" si="14"/>
        <v>5</v>
      </c>
      <c r="E189" s="2">
        <f t="shared" si="15"/>
        <v>2020</v>
      </c>
      <c r="F189" t="s">
        <v>122</v>
      </c>
      <c r="G189" s="8">
        <f t="shared" si="16"/>
        <v>4</v>
      </c>
      <c r="H189" s="8" t="str">
        <f t="shared" si="17"/>
        <v>40</v>
      </c>
      <c r="I189" s="8" t="str">
        <f t="shared" si="18"/>
        <v>401</v>
      </c>
      <c r="J189" t="s">
        <v>123</v>
      </c>
      <c r="K189">
        <v>140</v>
      </c>
      <c r="L189" t="s">
        <v>184</v>
      </c>
      <c r="M189" t="s">
        <v>185</v>
      </c>
      <c r="N189" s="7" t="str">
        <f t="shared" si="19"/>
        <v>2020-40</v>
      </c>
      <c r="O189" s="7">
        <f t="shared" si="20"/>
        <v>84</v>
      </c>
      <c r="P189">
        <v>0</v>
      </c>
      <c r="Q189">
        <v>84</v>
      </c>
    </row>
    <row r="190" spans="1:17" x14ac:dyDescent="0.25">
      <c r="A190" t="s">
        <v>10</v>
      </c>
      <c r="B190" t="s">
        <v>11</v>
      </c>
      <c r="C190" s="1">
        <v>43982</v>
      </c>
      <c r="D190" s="2">
        <f t="shared" si="14"/>
        <v>5</v>
      </c>
      <c r="E190" s="2">
        <f t="shared" si="15"/>
        <v>2020</v>
      </c>
      <c r="F190">
        <v>6242</v>
      </c>
      <c r="G190" s="8">
        <f t="shared" si="16"/>
        <v>6</v>
      </c>
      <c r="H190" s="8" t="str">
        <f t="shared" si="17"/>
        <v>62</v>
      </c>
      <c r="I190" s="8" t="str">
        <f t="shared" si="18"/>
        <v>624</v>
      </c>
      <c r="J190" t="s">
        <v>126</v>
      </c>
      <c r="K190">
        <v>159</v>
      </c>
      <c r="L190" t="s">
        <v>186</v>
      </c>
      <c r="M190" t="s">
        <v>187</v>
      </c>
      <c r="N190" s="7" t="str">
        <f t="shared" si="19"/>
        <v>2020-62</v>
      </c>
      <c r="O190" s="7">
        <f t="shared" si="20"/>
        <v>-528</v>
      </c>
      <c r="P190">
        <v>528</v>
      </c>
      <c r="Q190">
        <v>0</v>
      </c>
    </row>
    <row r="191" spans="1:17" x14ac:dyDescent="0.25">
      <c r="A191" t="s">
        <v>10</v>
      </c>
      <c r="B191" t="s">
        <v>11</v>
      </c>
      <c r="C191" s="1">
        <v>43982</v>
      </c>
      <c r="D191" s="2">
        <f t="shared" si="14"/>
        <v>5</v>
      </c>
      <c r="E191" s="2">
        <f t="shared" si="15"/>
        <v>2020</v>
      </c>
      <c r="F191">
        <v>445661</v>
      </c>
      <c r="G191" s="8">
        <f t="shared" si="16"/>
        <v>4</v>
      </c>
      <c r="H191" s="8" t="str">
        <f t="shared" si="17"/>
        <v>44</v>
      </c>
      <c r="I191" s="8" t="str">
        <f t="shared" si="18"/>
        <v>445</v>
      </c>
      <c r="J191" t="s">
        <v>29</v>
      </c>
      <c r="K191">
        <v>159</v>
      </c>
      <c r="L191" t="s">
        <v>186</v>
      </c>
      <c r="M191" t="s">
        <v>187</v>
      </c>
      <c r="N191" s="7" t="str">
        <f t="shared" si="19"/>
        <v>2020-44</v>
      </c>
      <c r="O191" s="7">
        <f t="shared" si="20"/>
        <v>-105.6</v>
      </c>
      <c r="P191">
        <v>105.6</v>
      </c>
      <c r="Q191">
        <v>0</v>
      </c>
    </row>
    <row r="192" spans="1:17" x14ac:dyDescent="0.25">
      <c r="A192" t="s">
        <v>10</v>
      </c>
      <c r="B192" t="s">
        <v>11</v>
      </c>
      <c r="C192" s="1">
        <v>43982</v>
      </c>
      <c r="D192" s="2">
        <f t="shared" si="14"/>
        <v>5</v>
      </c>
      <c r="E192" s="2">
        <f t="shared" si="15"/>
        <v>2020</v>
      </c>
      <c r="F192" t="s">
        <v>129</v>
      </c>
      <c r="G192" s="8">
        <f t="shared" si="16"/>
        <v>4</v>
      </c>
      <c r="H192" s="8" t="str">
        <f t="shared" si="17"/>
        <v>40</v>
      </c>
      <c r="I192" s="8" t="str">
        <f t="shared" si="18"/>
        <v>401</v>
      </c>
      <c r="J192" t="s">
        <v>130</v>
      </c>
      <c r="K192">
        <v>159</v>
      </c>
      <c r="L192" t="s">
        <v>186</v>
      </c>
      <c r="M192" t="s">
        <v>187</v>
      </c>
      <c r="N192" s="7" t="str">
        <f t="shared" si="19"/>
        <v>2020-40</v>
      </c>
      <c r="O192" s="7">
        <f t="shared" si="20"/>
        <v>633.6</v>
      </c>
      <c r="P192">
        <v>0</v>
      </c>
      <c r="Q192">
        <v>633.6</v>
      </c>
    </row>
    <row r="193" spans="1:17" x14ac:dyDescent="0.25">
      <c r="A193" t="s">
        <v>10</v>
      </c>
      <c r="B193" t="s">
        <v>11</v>
      </c>
      <c r="C193" s="1">
        <v>43982</v>
      </c>
      <c r="D193" s="2">
        <f t="shared" si="14"/>
        <v>5</v>
      </c>
      <c r="E193" s="2">
        <f t="shared" si="15"/>
        <v>2020</v>
      </c>
      <c r="F193">
        <v>6261</v>
      </c>
      <c r="G193" s="8">
        <f t="shared" si="16"/>
        <v>6</v>
      </c>
      <c r="H193" s="8" t="str">
        <f t="shared" si="17"/>
        <v>62</v>
      </c>
      <c r="I193" s="8" t="str">
        <f t="shared" si="18"/>
        <v>626</v>
      </c>
      <c r="J193" t="s">
        <v>131</v>
      </c>
      <c r="K193">
        <v>160</v>
      </c>
      <c r="L193" t="s">
        <v>188</v>
      </c>
      <c r="M193" t="s">
        <v>189</v>
      </c>
      <c r="N193" s="7" t="str">
        <f t="shared" si="19"/>
        <v>2020-62</v>
      </c>
      <c r="O193" s="7">
        <f t="shared" si="20"/>
        <v>-264</v>
      </c>
      <c r="P193">
        <v>264</v>
      </c>
      <c r="Q193">
        <v>0</v>
      </c>
    </row>
    <row r="194" spans="1:17" x14ac:dyDescent="0.25">
      <c r="A194" t="s">
        <v>10</v>
      </c>
      <c r="B194" t="s">
        <v>11</v>
      </c>
      <c r="C194" s="1">
        <v>43982</v>
      </c>
      <c r="D194" s="2">
        <f t="shared" si="14"/>
        <v>5</v>
      </c>
      <c r="E194" s="2">
        <f t="shared" si="15"/>
        <v>2020</v>
      </c>
      <c r="F194">
        <v>445661</v>
      </c>
      <c r="G194" s="8">
        <f t="shared" si="16"/>
        <v>4</v>
      </c>
      <c r="H194" s="8" t="str">
        <f t="shared" si="17"/>
        <v>44</v>
      </c>
      <c r="I194" s="8" t="str">
        <f t="shared" si="18"/>
        <v>445</v>
      </c>
      <c r="J194" t="s">
        <v>29</v>
      </c>
      <c r="K194">
        <v>160</v>
      </c>
      <c r="L194" t="s">
        <v>188</v>
      </c>
      <c r="M194" t="s">
        <v>189</v>
      </c>
      <c r="N194" s="7" t="str">
        <f t="shared" si="19"/>
        <v>2020-44</v>
      </c>
      <c r="O194" s="7">
        <f t="shared" si="20"/>
        <v>-52.8</v>
      </c>
      <c r="P194">
        <v>52.8</v>
      </c>
      <c r="Q194">
        <v>0</v>
      </c>
    </row>
    <row r="195" spans="1:17" x14ac:dyDescent="0.25">
      <c r="A195" t="s">
        <v>10</v>
      </c>
      <c r="B195" t="s">
        <v>11</v>
      </c>
      <c r="C195" s="1">
        <v>43982</v>
      </c>
      <c r="D195" s="2">
        <f t="shared" ref="D195:D258" si="21">MONTH(C195)</f>
        <v>5</v>
      </c>
      <c r="E195" s="2">
        <f t="shared" ref="E195:E258" si="22">YEAR(C195)</f>
        <v>2020</v>
      </c>
      <c r="F195" t="s">
        <v>134</v>
      </c>
      <c r="G195" s="8">
        <f t="shared" ref="G195:G258" si="23">VALUE(LEFT($F195,1))</f>
        <v>4</v>
      </c>
      <c r="H195" s="8" t="str">
        <f t="shared" ref="H195:H258" si="24">LEFT($F195,2)</f>
        <v>40</v>
      </c>
      <c r="I195" s="8" t="str">
        <f t="shared" ref="I195:I258" si="25">LEFT($F195,3)</f>
        <v>401</v>
      </c>
      <c r="J195" t="s">
        <v>135</v>
      </c>
      <c r="K195">
        <v>160</v>
      </c>
      <c r="L195" t="s">
        <v>188</v>
      </c>
      <c r="M195" t="s">
        <v>189</v>
      </c>
      <c r="N195" s="7" t="str">
        <f t="shared" ref="N195:N258" si="26">$E195&amp;"-"&amp;H195</f>
        <v>2020-40</v>
      </c>
      <c r="O195" s="7">
        <f t="shared" ref="O195:O258" si="27">Q195-P195</f>
        <v>316.8</v>
      </c>
      <c r="P195">
        <v>0</v>
      </c>
      <c r="Q195">
        <v>316.8</v>
      </c>
    </row>
    <row r="196" spans="1:17" x14ac:dyDescent="0.25">
      <c r="A196" t="s">
        <v>10</v>
      </c>
      <c r="B196" t="s">
        <v>11</v>
      </c>
      <c r="C196" s="1">
        <v>43983</v>
      </c>
      <c r="D196" s="2">
        <f t="shared" si="21"/>
        <v>6</v>
      </c>
      <c r="E196" s="2">
        <f t="shared" si="22"/>
        <v>2020</v>
      </c>
      <c r="F196" t="s">
        <v>190</v>
      </c>
      <c r="G196" s="8">
        <f t="shared" si="23"/>
        <v>4</v>
      </c>
      <c r="H196" s="8" t="str">
        <f t="shared" si="24"/>
        <v>40</v>
      </c>
      <c r="I196" s="8" t="str">
        <f t="shared" si="25"/>
        <v>401</v>
      </c>
      <c r="J196" t="s">
        <v>191</v>
      </c>
      <c r="K196">
        <v>19</v>
      </c>
      <c r="L196" t="s">
        <v>192</v>
      </c>
      <c r="M196" t="s">
        <v>193</v>
      </c>
      <c r="N196" s="7" t="str">
        <f t="shared" si="26"/>
        <v>2020-40</v>
      </c>
      <c r="O196" s="7">
        <f t="shared" si="27"/>
        <v>41606.25</v>
      </c>
      <c r="P196">
        <v>0</v>
      </c>
      <c r="Q196">
        <v>41606.25</v>
      </c>
    </row>
    <row r="197" spans="1:17" x14ac:dyDescent="0.25">
      <c r="A197" t="s">
        <v>10</v>
      </c>
      <c r="B197" t="s">
        <v>11</v>
      </c>
      <c r="C197" s="1">
        <v>43983</v>
      </c>
      <c r="D197" s="2">
        <f t="shared" si="21"/>
        <v>6</v>
      </c>
      <c r="E197" s="2">
        <f t="shared" si="22"/>
        <v>2020</v>
      </c>
      <c r="F197">
        <v>60721</v>
      </c>
      <c r="G197" s="8">
        <f t="shared" si="23"/>
        <v>6</v>
      </c>
      <c r="H197" s="8" t="str">
        <f t="shared" si="24"/>
        <v>60</v>
      </c>
      <c r="I197" s="8" t="str">
        <f t="shared" si="25"/>
        <v>607</v>
      </c>
      <c r="J197" t="s">
        <v>194</v>
      </c>
      <c r="K197">
        <v>19</v>
      </c>
      <c r="L197" t="s">
        <v>192</v>
      </c>
      <c r="M197" t="s">
        <v>193</v>
      </c>
      <c r="N197" s="7" t="str">
        <f t="shared" si="26"/>
        <v>2020-60</v>
      </c>
      <c r="O197" s="7">
        <f t="shared" si="27"/>
        <v>-41606.25</v>
      </c>
      <c r="P197">
        <v>41606.25</v>
      </c>
      <c r="Q197">
        <v>0</v>
      </c>
    </row>
    <row r="198" spans="1:17" x14ac:dyDescent="0.25">
      <c r="A198" t="s">
        <v>10</v>
      </c>
      <c r="B198" t="s">
        <v>11</v>
      </c>
      <c r="C198" s="1">
        <v>43983</v>
      </c>
      <c r="D198" s="2">
        <f t="shared" si="21"/>
        <v>6</v>
      </c>
      <c r="E198" s="2">
        <f t="shared" si="22"/>
        <v>2020</v>
      </c>
      <c r="F198">
        <v>44566</v>
      </c>
      <c r="G198" s="8">
        <f t="shared" si="23"/>
        <v>4</v>
      </c>
      <c r="H198" s="8" t="str">
        <f t="shared" si="24"/>
        <v>44</v>
      </c>
      <c r="I198" s="8" t="str">
        <f t="shared" si="25"/>
        <v>445</v>
      </c>
      <c r="J198" t="s">
        <v>17</v>
      </c>
      <c r="K198">
        <v>19</v>
      </c>
      <c r="L198" t="s">
        <v>192</v>
      </c>
      <c r="M198" t="s">
        <v>193</v>
      </c>
      <c r="N198" s="7" t="str">
        <f t="shared" si="26"/>
        <v>2020-44</v>
      </c>
      <c r="O198" s="7">
        <f t="shared" si="27"/>
        <v>-8321.25</v>
      </c>
      <c r="P198">
        <v>8321.25</v>
      </c>
      <c r="Q198">
        <v>0</v>
      </c>
    </row>
    <row r="199" spans="1:17" x14ac:dyDescent="0.25">
      <c r="A199" t="s">
        <v>10</v>
      </c>
      <c r="B199" t="s">
        <v>11</v>
      </c>
      <c r="C199" s="1">
        <v>43983</v>
      </c>
      <c r="D199" s="2">
        <f t="shared" si="21"/>
        <v>6</v>
      </c>
      <c r="E199" s="2">
        <f t="shared" si="22"/>
        <v>2020</v>
      </c>
      <c r="F199">
        <v>44521</v>
      </c>
      <c r="G199" s="8">
        <f t="shared" si="23"/>
        <v>4</v>
      </c>
      <c r="H199" s="8" t="str">
        <f t="shared" si="24"/>
        <v>44</v>
      </c>
      <c r="I199" s="8" t="str">
        <f t="shared" si="25"/>
        <v>445</v>
      </c>
      <c r="J199" t="s">
        <v>18</v>
      </c>
      <c r="K199">
        <v>19</v>
      </c>
      <c r="L199" t="s">
        <v>192</v>
      </c>
      <c r="M199" t="s">
        <v>193</v>
      </c>
      <c r="N199" s="7" t="str">
        <f t="shared" si="26"/>
        <v>2020-44</v>
      </c>
      <c r="O199" s="7">
        <f t="shared" si="27"/>
        <v>8321.25</v>
      </c>
      <c r="P199">
        <v>0</v>
      </c>
      <c r="Q199">
        <v>8321.25</v>
      </c>
    </row>
    <row r="200" spans="1:17" x14ac:dyDescent="0.25">
      <c r="A200" t="s">
        <v>10</v>
      </c>
      <c r="B200" t="s">
        <v>11</v>
      </c>
      <c r="C200" s="1">
        <v>43983</v>
      </c>
      <c r="D200" s="2">
        <f t="shared" si="21"/>
        <v>6</v>
      </c>
      <c r="E200" s="2">
        <f t="shared" si="22"/>
        <v>2020</v>
      </c>
      <c r="F200">
        <v>21315</v>
      </c>
      <c r="G200" s="8">
        <f t="shared" si="23"/>
        <v>2</v>
      </c>
      <c r="H200" s="8" t="str">
        <f t="shared" si="24"/>
        <v>21</v>
      </c>
      <c r="I200" s="8" t="str">
        <f t="shared" si="25"/>
        <v>213</v>
      </c>
      <c r="J200" t="s">
        <v>46</v>
      </c>
      <c r="K200">
        <v>124</v>
      </c>
      <c r="L200" t="s">
        <v>195</v>
      </c>
      <c r="M200" t="s">
        <v>196</v>
      </c>
      <c r="N200" s="7" t="str">
        <f t="shared" si="26"/>
        <v>2020-21</v>
      </c>
      <c r="O200" s="7">
        <f t="shared" si="27"/>
        <v>-25480</v>
      </c>
      <c r="P200">
        <v>25480</v>
      </c>
      <c r="Q200">
        <v>0</v>
      </c>
    </row>
    <row r="201" spans="1:17" x14ac:dyDescent="0.25">
      <c r="A201" t="s">
        <v>10</v>
      </c>
      <c r="B201" t="s">
        <v>11</v>
      </c>
      <c r="C201" s="1">
        <v>43983</v>
      </c>
      <c r="D201" s="2">
        <f t="shared" si="21"/>
        <v>6</v>
      </c>
      <c r="E201" s="2">
        <f t="shared" si="22"/>
        <v>2020</v>
      </c>
      <c r="F201">
        <v>445621</v>
      </c>
      <c r="G201" s="8">
        <f t="shared" si="23"/>
        <v>4</v>
      </c>
      <c r="H201" s="8" t="str">
        <f t="shared" si="24"/>
        <v>44</v>
      </c>
      <c r="I201" s="8" t="str">
        <f t="shared" si="25"/>
        <v>445</v>
      </c>
      <c r="J201" t="s">
        <v>22</v>
      </c>
      <c r="K201">
        <v>124</v>
      </c>
      <c r="L201" t="s">
        <v>195</v>
      </c>
      <c r="M201" t="s">
        <v>196</v>
      </c>
      <c r="N201" s="7" t="str">
        <f t="shared" si="26"/>
        <v>2020-44</v>
      </c>
      <c r="O201" s="7">
        <f t="shared" si="27"/>
        <v>-5096</v>
      </c>
      <c r="P201">
        <v>5096</v>
      </c>
      <c r="Q201">
        <v>0</v>
      </c>
    </row>
    <row r="202" spans="1:17" x14ac:dyDescent="0.25">
      <c r="A202" t="s">
        <v>10</v>
      </c>
      <c r="B202" t="s">
        <v>11</v>
      </c>
      <c r="C202" s="1">
        <v>43983</v>
      </c>
      <c r="D202" s="2">
        <f t="shared" si="21"/>
        <v>6</v>
      </c>
      <c r="E202" s="2">
        <f t="shared" si="22"/>
        <v>2020</v>
      </c>
      <c r="F202" t="s">
        <v>197</v>
      </c>
      <c r="G202" s="8">
        <f t="shared" si="23"/>
        <v>4</v>
      </c>
      <c r="H202" s="8" t="str">
        <f t="shared" si="24"/>
        <v>40</v>
      </c>
      <c r="I202" s="8" t="str">
        <f t="shared" si="25"/>
        <v>404</v>
      </c>
      <c r="J202" t="s">
        <v>198</v>
      </c>
      <c r="K202">
        <v>124</v>
      </c>
      <c r="L202" t="s">
        <v>195</v>
      </c>
      <c r="M202" t="s">
        <v>196</v>
      </c>
      <c r="N202" s="7" t="str">
        <f t="shared" si="26"/>
        <v>2020-40</v>
      </c>
      <c r="O202" s="7">
        <f t="shared" si="27"/>
        <v>30576</v>
      </c>
      <c r="P202">
        <v>0</v>
      </c>
      <c r="Q202">
        <v>30576</v>
      </c>
    </row>
    <row r="203" spans="1:17" x14ac:dyDescent="0.25">
      <c r="A203" t="s">
        <v>10</v>
      </c>
      <c r="B203" t="s">
        <v>11</v>
      </c>
      <c r="C203" s="1">
        <v>43990</v>
      </c>
      <c r="D203" s="2">
        <f t="shared" si="21"/>
        <v>6</v>
      </c>
      <c r="E203" s="2">
        <f t="shared" si="22"/>
        <v>2020</v>
      </c>
      <c r="F203" t="s">
        <v>12</v>
      </c>
      <c r="G203" s="8">
        <f t="shared" si="23"/>
        <v>4</v>
      </c>
      <c r="H203" s="8" t="str">
        <f t="shared" si="24"/>
        <v>40</v>
      </c>
      <c r="I203" s="8" t="str">
        <f t="shared" si="25"/>
        <v>401</v>
      </c>
      <c r="J203" t="s">
        <v>13</v>
      </c>
      <c r="K203">
        <v>21</v>
      </c>
      <c r="L203" t="s">
        <v>199</v>
      </c>
      <c r="M203" t="s">
        <v>200</v>
      </c>
      <c r="N203" s="7" t="str">
        <f t="shared" si="26"/>
        <v>2020-40</v>
      </c>
      <c r="O203" s="7">
        <f t="shared" si="27"/>
        <v>10000</v>
      </c>
      <c r="P203">
        <v>0</v>
      </c>
      <c r="Q203">
        <v>10000</v>
      </c>
    </row>
    <row r="204" spans="1:17" x14ac:dyDescent="0.25">
      <c r="A204" t="s">
        <v>10</v>
      </c>
      <c r="B204" t="s">
        <v>11</v>
      </c>
      <c r="C204" s="1">
        <v>43990</v>
      </c>
      <c r="D204" s="2">
        <f t="shared" si="21"/>
        <v>6</v>
      </c>
      <c r="E204" s="2">
        <f t="shared" si="22"/>
        <v>2020</v>
      </c>
      <c r="F204">
        <v>4091</v>
      </c>
      <c r="G204" s="8">
        <f t="shared" si="23"/>
        <v>4</v>
      </c>
      <c r="H204" s="8" t="str">
        <f t="shared" si="24"/>
        <v>40</v>
      </c>
      <c r="I204" s="8" t="str">
        <f t="shared" si="25"/>
        <v>409</v>
      </c>
      <c r="J204" t="s">
        <v>201</v>
      </c>
      <c r="K204">
        <v>21</v>
      </c>
      <c r="L204" t="s">
        <v>199</v>
      </c>
      <c r="M204" t="s">
        <v>200</v>
      </c>
      <c r="N204" s="7" t="str">
        <f t="shared" si="26"/>
        <v>2020-40</v>
      </c>
      <c r="O204" s="7">
        <f t="shared" si="27"/>
        <v>-10000</v>
      </c>
      <c r="P204">
        <v>10000</v>
      </c>
      <c r="Q204">
        <v>0</v>
      </c>
    </row>
    <row r="205" spans="1:17" x14ac:dyDescent="0.25">
      <c r="A205" t="s">
        <v>10</v>
      </c>
      <c r="B205" t="s">
        <v>11</v>
      </c>
      <c r="C205" s="1">
        <v>43994</v>
      </c>
      <c r="D205" s="2">
        <f t="shared" si="21"/>
        <v>6</v>
      </c>
      <c r="E205" s="2">
        <f t="shared" si="22"/>
        <v>2020</v>
      </c>
      <c r="F205" t="s">
        <v>12</v>
      </c>
      <c r="G205" s="8">
        <f t="shared" si="23"/>
        <v>4</v>
      </c>
      <c r="H205" s="8" t="str">
        <f t="shared" si="24"/>
        <v>40</v>
      </c>
      <c r="I205" s="8" t="str">
        <f t="shared" si="25"/>
        <v>401</v>
      </c>
      <c r="J205" t="s">
        <v>13</v>
      </c>
      <c r="K205">
        <v>22</v>
      </c>
      <c r="L205" t="s">
        <v>202</v>
      </c>
      <c r="M205" t="s">
        <v>203</v>
      </c>
      <c r="N205" s="7" t="str">
        <f t="shared" si="26"/>
        <v>2020-40</v>
      </c>
      <c r="O205" s="7">
        <f t="shared" si="27"/>
        <v>34971.5</v>
      </c>
      <c r="P205">
        <v>0</v>
      </c>
      <c r="Q205">
        <v>34971.5</v>
      </c>
    </row>
    <row r="206" spans="1:17" x14ac:dyDescent="0.25">
      <c r="A206" t="s">
        <v>10</v>
      </c>
      <c r="B206" t="s">
        <v>11</v>
      </c>
      <c r="C206" s="1">
        <v>43994</v>
      </c>
      <c r="D206" s="2">
        <f t="shared" si="21"/>
        <v>6</v>
      </c>
      <c r="E206" s="2">
        <f t="shared" si="22"/>
        <v>2020</v>
      </c>
      <c r="F206">
        <v>4091</v>
      </c>
      <c r="G206" s="8">
        <f t="shared" si="23"/>
        <v>4</v>
      </c>
      <c r="H206" s="8" t="str">
        <f t="shared" si="24"/>
        <v>40</v>
      </c>
      <c r="I206" s="8" t="str">
        <f t="shared" si="25"/>
        <v>409</v>
      </c>
      <c r="J206" t="s">
        <v>201</v>
      </c>
      <c r="K206">
        <v>22</v>
      </c>
      <c r="L206" t="s">
        <v>202</v>
      </c>
      <c r="M206" t="s">
        <v>203</v>
      </c>
      <c r="N206" s="7" t="str">
        <f t="shared" si="26"/>
        <v>2020-40</v>
      </c>
      <c r="O206" s="7">
        <f t="shared" si="27"/>
        <v>10000</v>
      </c>
      <c r="P206">
        <v>0</v>
      </c>
      <c r="Q206">
        <v>10000</v>
      </c>
    </row>
    <row r="207" spans="1:17" x14ac:dyDescent="0.25">
      <c r="A207" t="s">
        <v>10</v>
      </c>
      <c r="B207" t="s">
        <v>11</v>
      </c>
      <c r="C207" s="1">
        <v>43994</v>
      </c>
      <c r="D207" s="2">
        <f t="shared" si="21"/>
        <v>6</v>
      </c>
      <c r="E207" s="2">
        <f t="shared" si="22"/>
        <v>2020</v>
      </c>
      <c r="F207">
        <v>60723</v>
      </c>
      <c r="G207" s="8">
        <f t="shared" si="23"/>
        <v>6</v>
      </c>
      <c r="H207" s="8" t="str">
        <f t="shared" si="24"/>
        <v>60</v>
      </c>
      <c r="I207" s="8" t="str">
        <f t="shared" si="25"/>
        <v>607</v>
      </c>
      <c r="J207" t="s">
        <v>16</v>
      </c>
      <c r="K207">
        <v>22</v>
      </c>
      <c r="L207" t="s">
        <v>202</v>
      </c>
      <c r="M207" t="s">
        <v>203</v>
      </c>
      <c r="N207" s="7" t="str">
        <f t="shared" si="26"/>
        <v>2020-60</v>
      </c>
      <c r="O207" s="7">
        <f t="shared" si="27"/>
        <v>-44971.5</v>
      </c>
      <c r="P207">
        <v>44971.5</v>
      </c>
      <c r="Q207">
        <v>0</v>
      </c>
    </row>
    <row r="208" spans="1:17" x14ac:dyDescent="0.25">
      <c r="A208" t="s">
        <v>10</v>
      </c>
      <c r="B208" t="s">
        <v>11</v>
      </c>
      <c r="C208" s="1">
        <v>43994</v>
      </c>
      <c r="D208" s="2">
        <f t="shared" si="21"/>
        <v>6</v>
      </c>
      <c r="E208" s="2">
        <f t="shared" si="22"/>
        <v>2020</v>
      </c>
      <c r="F208">
        <v>44566</v>
      </c>
      <c r="G208" s="8">
        <f t="shared" si="23"/>
        <v>4</v>
      </c>
      <c r="H208" s="8" t="str">
        <f t="shared" si="24"/>
        <v>44</v>
      </c>
      <c r="I208" s="8" t="str">
        <f t="shared" si="25"/>
        <v>445</v>
      </c>
      <c r="J208" t="s">
        <v>17</v>
      </c>
      <c r="K208">
        <v>22</v>
      </c>
      <c r="L208" t="s">
        <v>202</v>
      </c>
      <c r="M208" t="s">
        <v>203</v>
      </c>
      <c r="N208" s="7" t="str">
        <f t="shared" si="26"/>
        <v>2020-44</v>
      </c>
      <c r="O208" s="7">
        <f t="shared" si="27"/>
        <v>-8994.2999999999993</v>
      </c>
      <c r="P208">
        <v>8994.2999999999993</v>
      </c>
      <c r="Q208">
        <v>0</v>
      </c>
    </row>
    <row r="209" spans="1:17" x14ac:dyDescent="0.25">
      <c r="A209" t="s">
        <v>10</v>
      </c>
      <c r="B209" t="s">
        <v>11</v>
      </c>
      <c r="C209" s="1">
        <v>43994</v>
      </c>
      <c r="D209" s="2">
        <f t="shared" si="21"/>
        <v>6</v>
      </c>
      <c r="E209" s="2">
        <f t="shared" si="22"/>
        <v>2020</v>
      </c>
      <c r="F209">
        <v>44521</v>
      </c>
      <c r="G209" s="8">
        <f t="shared" si="23"/>
        <v>4</v>
      </c>
      <c r="H209" s="8" t="str">
        <f t="shared" si="24"/>
        <v>44</v>
      </c>
      <c r="I209" s="8" t="str">
        <f t="shared" si="25"/>
        <v>445</v>
      </c>
      <c r="J209" t="s">
        <v>18</v>
      </c>
      <c r="K209">
        <v>22</v>
      </c>
      <c r="L209" t="s">
        <v>202</v>
      </c>
      <c r="M209" t="s">
        <v>203</v>
      </c>
      <c r="N209" s="7" t="str">
        <f t="shared" si="26"/>
        <v>2020-44</v>
      </c>
      <c r="O209" s="7">
        <f t="shared" si="27"/>
        <v>8994.2999999999993</v>
      </c>
      <c r="P209">
        <v>0</v>
      </c>
      <c r="Q209">
        <v>8994.2999999999993</v>
      </c>
    </row>
    <row r="210" spans="1:17" x14ac:dyDescent="0.25">
      <c r="A210" t="s">
        <v>10</v>
      </c>
      <c r="B210" t="s">
        <v>11</v>
      </c>
      <c r="C210" s="1">
        <v>43996</v>
      </c>
      <c r="D210" s="2">
        <f t="shared" si="21"/>
        <v>6</v>
      </c>
      <c r="E210" s="2">
        <f t="shared" si="22"/>
        <v>2020</v>
      </c>
      <c r="F210" t="s">
        <v>204</v>
      </c>
      <c r="G210" s="8">
        <f t="shared" si="23"/>
        <v>4</v>
      </c>
      <c r="H210" s="8" t="str">
        <f t="shared" si="24"/>
        <v>40</v>
      </c>
      <c r="I210" s="8" t="str">
        <f t="shared" si="25"/>
        <v>401</v>
      </c>
      <c r="J210" t="s">
        <v>205</v>
      </c>
      <c r="K210">
        <v>23</v>
      </c>
      <c r="L210" t="s">
        <v>206</v>
      </c>
      <c r="M210" t="s">
        <v>207</v>
      </c>
      <c r="N210" s="7" t="str">
        <f t="shared" si="26"/>
        <v>2020-40</v>
      </c>
      <c r="O210" s="7">
        <f t="shared" si="27"/>
        <v>30000</v>
      </c>
      <c r="P210">
        <v>0</v>
      </c>
      <c r="Q210">
        <v>30000</v>
      </c>
    </row>
    <row r="211" spans="1:17" x14ac:dyDescent="0.25">
      <c r="A211" t="s">
        <v>10</v>
      </c>
      <c r="B211" t="s">
        <v>11</v>
      </c>
      <c r="C211" s="1">
        <v>43996</v>
      </c>
      <c r="D211" s="2">
        <f t="shared" si="21"/>
        <v>6</v>
      </c>
      <c r="E211" s="2">
        <f t="shared" si="22"/>
        <v>2020</v>
      </c>
      <c r="F211">
        <v>4091</v>
      </c>
      <c r="G211" s="8">
        <f t="shared" si="23"/>
        <v>4</v>
      </c>
      <c r="H211" s="8" t="str">
        <f t="shared" si="24"/>
        <v>40</v>
      </c>
      <c r="I211" s="8" t="str">
        <f t="shared" si="25"/>
        <v>409</v>
      </c>
      <c r="J211" t="s">
        <v>201</v>
      </c>
      <c r="K211">
        <v>23</v>
      </c>
      <c r="L211" t="s">
        <v>206</v>
      </c>
      <c r="M211" t="s">
        <v>207</v>
      </c>
      <c r="N211" s="7" t="str">
        <f t="shared" si="26"/>
        <v>2020-40</v>
      </c>
      <c r="O211" s="7">
        <f t="shared" si="27"/>
        <v>-30000</v>
      </c>
      <c r="P211">
        <v>30000</v>
      </c>
      <c r="Q211">
        <v>0</v>
      </c>
    </row>
    <row r="212" spans="1:17" x14ac:dyDescent="0.25">
      <c r="A212" t="s">
        <v>10</v>
      </c>
      <c r="B212" t="s">
        <v>11</v>
      </c>
      <c r="C212" s="1">
        <v>44001</v>
      </c>
      <c r="D212" s="2">
        <f t="shared" si="21"/>
        <v>6</v>
      </c>
      <c r="E212" s="2">
        <f t="shared" si="22"/>
        <v>2020</v>
      </c>
      <c r="F212" t="s">
        <v>204</v>
      </c>
      <c r="G212" s="8">
        <f t="shared" si="23"/>
        <v>4</v>
      </c>
      <c r="H212" s="8" t="str">
        <f t="shared" si="24"/>
        <v>40</v>
      </c>
      <c r="I212" s="8" t="str">
        <f t="shared" si="25"/>
        <v>401</v>
      </c>
      <c r="J212" t="s">
        <v>205</v>
      </c>
      <c r="K212">
        <v>24</v>
      </c>
      <c r="L212" t="s">
        <v>208</v>
      </c>
      <c r="M212" t="s">
        <v>209</v>
      </c>
      <c r="N212" s="7" t="str">
        <f t="shared" si="26"/>
        <v>2020-40</v>
      </c>
      <c r="O212" s="7">
        <f t="shared" si="27"/>
        <v>55755.95</v>
      </c>
      <c r="P212">
        <v>0</v>
      </c>
      <c r="Q212">
        <v>55755.95</v>
      </c>
    </row>
    <row r="213" spans="1:17" x14ac:dyDescent="0.25">
      <c r="A213" t="s">
        <v>10</v>
      </c>
      <c r="B213" t="s">
        <v>11</v>
      </c>
      <c r="C213" s="1">
        <v>44001</v>
      </c>
      <c r="D213" s="2">
        <f t="shared" si="21"/>
        <v>6</v>
      </c>
      <c r="E213" s="2">
        <f t="shared" si="22"/>
        <v>2020</v>
      </c>
      <c r="F213">
        <v>4091</v>
      </c>
      <c r="G213" s="8">
        <f t="shared" si="23"/>
        <v>4</v>
      </c>
      <c r="H213" s="8" t="str">
        <f t="shared" si="24"/>
        <v>40</v>
      </c>
      <c r="I213" s="8" t="str">
        <f t="shared" si="25"/>
        <v>409</v>
      </c>
      <c r="J213" t="s">
        <v>201</v>
      </c>
      <c r="K213">
        <v>24</v>
      </c>
      <c r="L213" t="s">
        <v>208</v>
      </c>
      <c r="M213" t="s">
        <v>209</v>
      </c>
      <c r="N213" s="7" t="str">
        <f t="shared" si="26"/>
        <v>2020-40</v>
      </c>
      <c r="O213" s="7">
        <f t="shared" si="27"/>
        <v>30000</v>
      </c>
      <c r="P213">
        <v>0</v>
      </c>
      <c r="Q213">
        <v>30000</v>
      </c>
    </row>
    <row r="214" spans="1:17" x14ac:dyDescent="0.25">
      <c r="A214" t="s">
        <v>10</v>
      </c>
      <c r="B214" t="s">
        <v>11</v>
      </c>
      <c r="C214" s="1">
        <v>44001</v>
      </c>
      <c r="D214" s="2">
        <f t="shared" si="21"/>
        <v>6</v>
      </c>
      <c r="E214" s="2">
        <f t="shared" si="22"/>
        <v>2020</v>
      </c>
      <c r="F214">
        <v>60722</v>
      </c>
      <c r="G214" s="8">
        <f t="shared" si="23"/>
        <v>6</v>
      </c>
      <c r="H214" s="8" t="str">
        <f t="shared" si="24"/>
        <v>60</v>
      </c>
      <c r="I214" s="8" t="str">
        <f t="shared" si="25"/>
        <v>607</v>
      </c>
      <c r="J214" t="s">
        <v>210</v>
      </c>
      <c r="K214">
        <v>24</v>
      </c>
      <c r="L214" t="s">
        <v>208</v>
      </c>
      <c r="M214" t="s">
        <v>209</v>
      </c>
      <c r="N214" s="7" t="str">
        <f t="shared" si="26"/>
        <v>2020-60</v>
      </c>
      <c r="O214" s="7">
        <f t="shared" si="27"/>
        <v>-133</v>
      </c>
      <c r="P214">
        <v>133</v>
      </c>
      <c r="Q214">
        <v>0</v>
      </c>
    </row>
    <row r="215" spans="1:17" x14ac:dyDescent="0.25">
      <c r="A215" t="s">
        <v>10</v>
      </c>
      <c r="B215" t="s">
        <v>11</v>
      </c>
      <c r="C215" s="1">
        <v>44001</v>
      </c>
      <c r="D215" s="2">
        <f t="shared" si="21"/>
        <v>6</v>
      </c>
      <c r="E215" s="2">
        <f t="shared" si="22"/>
        <v>2020</v>
      </c>
      <c r="F215">
        <v>60724</v>
      </c>
      <c r="G215" s="8">
        <f t="shared" si="23"/>
        <v>6</v>
      </c>
      <c r="H215" s="8" t="str">
        <f t="shared" si="24"/>
        <v>60</v>
      </c>
      <c r="I215" s="8" t="str">
        <f t="shared" si="25"/>
        <v>607</v>
      </c>
      <c r="J215" t="s">
        <v>211</v>
      </c>
      <c r="K215">
        <v>24</v>
      </c>
      <c r="L215" t="s">
        <v>208</v>
      </c>
      <c r="M215" t="s">
        <v>209</v>
      </c>
      <c r="N215" s="7" t="str">
        <f t="shared" si="26"/>
        <v>2020-60</v>
      </c>
      <c r="O215" s="7">
        <f t="shared" si="27"/>
        <v>-793.45</v>
      </c>
      <c r="P215">
        <v>793.45</v>
      </c>
      <c r="Q215">
        <v>0</v>
      </c>
    </row>
    <row r="216" spans="1:17" x14ac:dyDescent="0.25">
      <c r="A216" t="s">
        <v>10</v>
      </c>
      <c r="B216" t="s">
        <v>11</v>
      </c>
      <c r="C216" s="1">
        <v>44001</v>
      </c>
      <c r="D216" s="2">
        <f t="shared" si="21"/>
        <v>6</v>
      </c>
      <c r="E216" s="2">
        <f t="shared" si="22"/>
        <v>2020</v>
      </c>
      <c r="F216">
        <v>60723</v>
      </c>
      <c r="G216" s="8">
        <f t="shared" si="23"/>
        <v>6</v>
      </c>
      <c r="H216" s="8" t="str">
        <f t="shared" si="24"/>
        <v>60</v>
      </c>
      <c r="I216" s="8" t="str">
        <f t="shared" si="25"/>
        <v>607</v>
      </c>
      <c r="J216" t="s">
        <v>16</v>
      </c>
      <c r="K216">
        <v>24</v>
      </c>
      <c r="L216" t="s">
        <v>208</v>
      </c>
      <c r="M216" t="s">
        <v>209</v>
      </c>
      <c r="N216" s="7" t="str">
        <f t="shared" si="26"/>
        <v>2020-60</v>
      </c>
      <c r="O216" s="7">
        <f t="shared" si="27"/>
        <v>-9667</v>
      </c>
      <c r="P216">
        <v>9667</v>
      </c>
      <c r="Q216">
        <v>0</v>
      </c>
    </row>
    <row r="217" spans="1:17" x14ac:dyDescent="0.25">
      <c r="A217" t="s">
        <v>10</v>
      </c>
      <c r="B217" t="s">
        <v>11</v>
      </c>
      <c r="C217" s="1">
        <v>44001</v>
      </c>
      <c r="D217" s="2">
        <f t="shared" si="21"/>
        <v>6</v>
      </c>
      <c r="E217" s="2">
        <f t="shared" si="22"/>
        <v>2020</v>
      </c>
      <c r="F217">
        <v>60721</v>
      </c>
      <c r="G217" s="8">
        <f t="shared" si="23"/>
        <v>6</v>
      </c>
      <c r="H217" s="8" t="str">
        <f t="shared" si="24"/>
        <v>60</v>
      </c>
      <c r="I217" s="8" t="str">
        <f t="shared" si="25"/>
        <v>607</v>
      </c>
      <c r="J217" t="s">
        <v>194</v>
      </c>
      <c r="K217">
        <v>24</v>
      </c>
      <c r="L217" t="s">
        <v>208</v>
      </c>
      <c r="M217" t="s">
        <v>209</v>
      </c>
      <c r="N217" s="7" t="str">
        <f t="shared" si="26"/>
        <v>2020-60</v>
      </c>
      <c r="O217" s="7">
        <f t="shared" si="27"/>
        <v>-75162.5</v>
      </c>
      <c r="P217">
        <v>75162.5</v>
      </c>
      <c r="Q217">
        <v>0</v>
      </c>
    </row>
    <row r="218" spans="1:17" x14ac:dyDescent="0.25">
      <c r="A218" t="s">
        <v>10</v>
      </c>
      <c r="B218" t="s">
        <v>11</v>
      </c>
      <c r="C218" s="1">
        <v>44001</v>
      </c>
      <c r="D218" s="2">
        <f t="shared" si="21"/>
        <v>6</v>
      </c>
      <c r="E218" s="2">
        <f t="shared" si="22"/>
        <v>2020</v>
      </c>
      <c r="F218">
        <v>44566</v>
      </c>
      <c r="G218" s="8">
        <f t="shared" si="23"/>
        <v>4</v>
      </c>
      <c r="H218" s="8" t="str">
        <f t="shared" si="24"/>
        <v>44</v>
      </c>
      <c r="I218" s="8" t="str">
        <f t="shared" si="25"/>
        <v>445</v>
      </c>
      <c r="J218" t="s">
        <v>17</v>
      </c>
      <c r="K218">
        <v>24</v>
      </c>
      <c r="L218" t="s">
        <v>208</v>
      </c>
      <c r="M218" t="s">
        <v>209</v>
      </c>
      <c r="N218" s="7" t="str">
        <f t="shared" si="26"/>
        <v>2020-44</v>
      </c>
      <c r="O218" s="7">
        <f t="shared" si="27"/>
        <v>-17151.189999999999</v>
      </c>
      <c r="P218">
        <v>17151.189999999999</v>
      </c>
      <c r="Q218">
        <v>0</v>
      </c>
    </row>
    <row r="219" spans="1:17" x14ac:dyDescent="0.25">
      <c r="A219" t="s">
        <v>10</v>
      </c>
      <c r="B219" t="s">
        <v>11</v>
      </c>
      <c r="C219" s="1">
        <v>44001</v>
      </c>
      <c r="D219" s="2">
        <f t="shared" si="21"/>
        <v>6</v>
      </c>
      <c r="E219" s="2">
        <f t="shared" si="22"/>
        <v>2020</v>
      </c>
      <c r="F219">
        <v>44521</v>
      </c>
      <c r="G219" s="8">
        <f t="shared" si="23"/>
        <v>4</v>
      </c>
      <c r="H219" s="8" t="str">
        <f t="shared" si="24"/>
        <v>44</v>
      </c>
      <c r="I219" s="8" t="str">
        <f t="shared" si="25"/>
        <v>445</v>
      </c>
      <c r="J219" t="s">
        <v>18</v>
      </c>
      <c r="K219">
        <v>24</v>
      </c>
      <c r="L219" t="s">
        <v>208</v>
      </c>
      <c r="M219" t="s">
        <v>209</v>
      </c>
      <c r="N219" s="7" t="str">
        <f t="shared" si="26"/>
        <v>2020-44</v>
      </c>
      <c r="O219" s="7">
        <f t="shared" si="27"/>
        <v>17151.189999999999</v>
      </c>
      <c r="P219">
        <v>0</v>
      </c>
      <c r="Q219">
        <v>17151.189999999999</v>
      </c>
    </row>
    <row r="220" spans="1:17" x14ac:dyDescent="0.25">
      <c r="A220" t="s">
        <v>10</v>
      </c>
      <c r="B220" t="s">
        <v>11</v>
      </c>
      <c r="C220" s="1">
        <v>44002</v>
      </c>
      <c r="D220" s="2">
        <f t="shared" si="21"/>
        <v>6</v>
      </c>
      <c r="E220" s="2">
        <f t="shared" si="22"/>
        <v>2020</v>
      </c>
      <c r="F220" t="s">
        <v>212</v>
      </c>
      <c r="G220" s="8">
        <f t="shared" si="23"/>
        <v>4</v>
      </c>
      <c r="H220" s="8" t="str">
        <f t="shared" si="24"/>
        <v>40</v>
      </c>
      <c r="I220" s="8" t="str">
        <f t="shared" si="25"/>
        <v>401</v>
      </c>
      <c r="J220" t="s">
        <v>213</v>
      </c>
      <c r="K220">
        <v>25</v>
      </c>
      <c r="L220" t="s">
        <v>214</v>
      </c>
      <c r="M220" t="s">
        <v>215</v>
      </c>
      <c r="N220" s="7" t="str">
        <f t="shared" si="26"/>
        <v>2020-40</v>
      </c>
      <c r="O220" s="7">
        <f t="shared" si="27"/>
        <v>32153.52</v>
      </c>
      <c r="P220">
        <v>0</v>
      </c>
      <c r="Q220">
        <v>32153.52</v>
      </c>
    </row>
    <row r="221" spans="1:17" x14ac:dyDescent="0.25">
      <c r="A221" t="s">
        <v>10</v>
      </c>
      <c r="B221" t="s">
        <v>11</v>
      </c>
      <c r="C221" s="1">
        <v>44002</v>
      </c>
      <c r="D221" s="2">
        <f t="shared" si="21"/>
        <v>6</v>
      </c>
      <c r="E221" s="2">
        <f t="shared" si="22"/>
        <v>2020</v>
      </c>
      <c r="F221">
        <v>60714</v>
      </c>
      <c r="G221" s="8">
        <f t="shared" si="23"/>
        <v>6</v>
      </c>
      <c r="H221" s="8" t="str">
        <f t="shared" si="24"/>
        <v>60</v>
      </c>
      <c r="I221" s="8" t="str">
        <f t="shared" si="25"/>
        <v>607</v>
      </c>
      <c r="J221" t="s">
        <v>36</v>
      </c>
      <c r="K221">
        <v>25</v>
      </c>
      <c r="L221" t="s">
        <v>214</v>
      </c>
      <c r="M221" t="s">
        <v>215</v>
      </c>
      <c r="N221" s="7" t="str">
        <f t="shared" si="26"/>
        <v>2020-60</v>
      </c>
      <c r="O221" s="7">
        <f t="shared" si="27"/>
        <v>-2506</v>
      </c>
      <c r="P221">
        <v>2506</v>
      </c>
      <c r="Q221">
        <v>0</v>
      </c>
    </row>
    <row r="222" spans="1:17" x14ac:dyDescent="0.25">
      <c r="A222" t="s">
        <v>10</v>
      </c>
      <c r="B222" t="s">
        <v>11</v>
      </c>
      <c r="C222" s="1">
        <v>44002</v>
      </c>
      <c r="D222" s="2">
        <f t="shared" si="21"/>
        <v>6</v>
      </c>
      <c r="E222" s="2">
        <f t="shared" si="22"/>
        <v>2020</v>
      </c>
      <c r="F222">
        <v>60713</v>
      </c>
      <c r="G222" s="8">
        <f t="shared" si="23"/>
        <v>6</v>
      </c>
      <c r="H222" s="8" t="str">
        <f t="shared" si="24"/>
        <v>60</v>
      </c>
      <c r="I222" s="8" t="str">
        <f t="shared" si="25"/>
        <v>607</v>
      </c>
      <c r="J222" t="s">
        <v>35</v>
      </c>
      <c r="K222">
        <v>25</v>
      </c>
      <c r="L222" t="s">
        <v>214</v>
      </c>
      <c r="M222" t="s">
        <v>215</v>
      </c>
      <c r="N222" s="7" t="str">
        <f t="shared" si="26"/>
        <v>2020-60</v>
      </c>
      <c r="O222" s="7">
        <f t="shared" si="27"/>
        <v>-15411.9</v>
      </c>
      <c r="P222">
        <v>15411.9</v>
      </c>
      <c r="Q222">
        <v>0</v>
      </c>
    </row>
    <row r="223" spans="1:17" x14ac:dyDescent="0.25">
      <c r="A223" t="s">
        <v>10</v>
      </c>
      <c r="B223" t="s">
        <v>11</v>
      </c>
      <c r="C223" s="1">
        <v>44002</v>
      </c>
      <c r="D223" s="2">
        <f t="shared" si="21"/>
        <v>6</v>
      </c>
      <c r="E223" s="2">
        <f t="shared" si="22"/>
        <v>2020</v>
      </c>
      <c r="F223">
        <v>60711</v>
      </c>
      <c r="G223" s="8">
        <f t="shared" si="23"/>
        <v>6</v>
      </c>
      <c r="H223" s="8" t="str">
        <f t="shared" si="24"/>
        <v>60</v>
      </c>
      <c r="I223" s="8" t="str">
        <f t="shared" si="25"/>
        <v>607</v>
      </c>
      <c r="J223" t="s">
        <v>28</v>
      </c>
      <c r="K223">
        <v>25</v>
      </c>
      <c r="L223" t="s">
        <v>214</v>
      </c>
      <c r="M223" t="s">
        <v>215</v>
      </c>
      <c r="N223" s="7" t="str">
        <f t="shared" si="26"/>
        <v>2020-60</v>
      </c>
      <c r="O223" s="7">
        <f t="shared" si="27"/>
        <v>-8876.7000000000007</v>
      </c>
      <c r="P223">
        <v>8876.7000000000007</v>
      </c>
      <c r="Q223">
        <v>0</v>
      </c>
    </row>
    <row r="224" spans="1:17" x14ac:dyDescent="0.25">
      <c r="A224" t="s">
        <v>10</v>
      </c>
      <c r="B224" t="s">
        <v>11</v>
      </c>
      <c r="C224" s="1">
        <v>44002</v>
      </c>
      <c r="D224" s="2">
        <f t="shared" si="21"/>
        <v>6</v>
      </c>
      <c r="E224" s="2">
        <f t="shared" si="22"/>
        <v>2020</v>
      </c>
      <c r="F224">
        <v>445661</v>
      </c>
      <c r="G224" s="8">
        <f t="shared" si="23"/>
        <v>4</v>
      </c>
      <c r="H224" s="8" t="str">
        <f t="shared" si="24"/>
        <v>44</v>
      </c>
      <c r="I224" s="8" t="str">
        <f t="shared" si="25"/>
        <v>445</v>
      </c>
      <c r="J224" t="s">
        <v>29</v>
      </c>
      <c r="K224">
        <v>25</v>
      </c>
      <c r="L224" t="s">
        <v>214</v>
      </c>
      <c r="M224" t="s">
        <v>215</v>
      </c>
      <c r="N224" s="7" t="str">
        <f t="shared" si="26"/>
        <v>2020-44</v>
      </c>
      <c r="O224" s="7">
        <f t="shared" si="27"/>
        <v>-5358.92</v>
      </c>
      <c r="P224">
        <v>5358.92</v>
      </c>
      <c r="Q224">
        <v>0</v>
      </c>
    </row>
    <row r="225" spans="1:17" x14ac:dyDescent="0.25">
      <c r="A225" t="s">
        <v>10</v>
      </c>
      <c r="B225" t="s">
        <v>11</v>
      </c>
      <c r="C225" s="1">
        <v>44005</v>
      </c>
      <c r="D225" s="2">
        <f t="shared" si="21"/>
        <v>6</v>
      </c>
      <c r="E225" s="2">
        <f t="shared" si="22"/>
        <v>2020</v>
      </c>
      <c r="F225" t="s">
        <v>212</v>
      </c>
      <c r="G225" s="8">
        <f t="shared" si="23"/>
        <v>4</v>
      </c>
      <c r="H225" s="8" t="str">
        <f t="shared" si="24"/>
        <v>40</v>
      </c>
      <c r="I225" s="8" t="str">
        <f t="shared" si="25"/>
        <v>401</v>
      </c>
      <c r="J225" t="s">
        <v>213</v>
      </c>
      <c r="K225">
        <v>26</v>
      </c>
      <c r="L225" t="s">
        <v>216</v>
      </c>
      <c r="M225" t="s">
        <v>217</v>
      </c>
      <c r="N225" s="7" t="str">
        <f t="shared" si="26"/>
        <v>2020-40</v>
      </c>
      <c r="O225" s="7">
        <f t="shared" si="27"/>
        <v>-161.28</v>
      </c>
      <c r="P225">
        <v>161.28</v>
      </c>
      <c r="Q225">
        <v>0</v>
      </c>
    </row>
    <row r="226" spans="1:17" x14ac:dyDescent="0.25">
      <c r="A226" t="s">
        <v>10</v>
      </c>
      <c r="B226" t="s">
        <v>11</v>
      </c>
      <c r="C226" s="1">
        <v>44005</v>
      </c>
      <c r="D226" s="2">
        <f t="shared" si="21"/>
        <v>6</v>
      </c>
      <c r="E226" s="2">
        <f t="shared" si="22"/>
        <v>2020</v>
      </c>
      <c r="F226">
        <v>60711</v>
      </c>
      <c r="G226" s="8">
        <f t="shared" si="23"/>
        <v>6</v>
      </c>
      <c r="H226" s="8" t="str">
        <f t="shared" si="24"/>
        <v>60</v>
      </c>
      <c r="I226" s="8" t="str">
        <f t="shared" si="25"/>
        <v>607</v>
      </c>
      <c r="J226" t="s">
        <v>28</v>
      </c>
      <c r="K226">
        <v>26</v>
      </c>
      <c r="L226" t="s">
        <v>216</v>
      </c>
      <c r="M226" t="s">
        <v>217</v>
      </c>
      <c r="N226" s="7" t="str">
        <f t="shared" si="26"/>
        <v>2020-60</v>
      </c>
      <c r="O226" s="7">
        <f t="shared" si="27"/>
        <v>134.4</v>
      </c>
      <c r="P226">
        <v>0</v>
      </c>
      <c r="Q226">
        <v>134.4</v>
      </c>
    </row>
    <row r="227" spans="1:17" x14ac:dyDescent="0.25">
      <c r="A227" t="s">
        <v>10</v>
      </c>
      <c r="B227" t="s">
        <v>11</v>
      </c>
      <c r="C227" s="1">
        <v>44005</v>
      </c>
      <c r="D227" s="2">
        <f t="shared" si="21"/>
        <v>6</v>
      </c>
      <c r="E227" s="2">
        <f t="shared" si="22"/>
        <v>2020</v>
      </c>
      <c r="F227">
        <v>445661</v>
      </c>
      <c r="G227" s="8">
        <f t="shared" si="23"/>
        <v>4</v>
      </c>
      <c r="H227" s="8" t="str">
        <f t="shared" si="24"/>
        <v>44</v>
      </c>
      <c r="I227" s="8" t="str">
        <f t="shared" si="25"/>
        <v>445</v>
      </c>
      <c r="J227" t="s">
        <v>29</v>
      </c>
      <c r="K227">
        <v>26</v>
      </c>
      <c r="L227" t="s">
        <v>216</v>
      </c>
      <c r="M227" t="s">
        <v>217</v>
      </c>
      <c r="N227" s="7" t="str">
        <f t="shared" si="26"/>
        <v>2020-44</v>
      </c>
      <c r="O227" s="7">
        <f t="shared" si="27"/>
        <v>26.88</v>
      </c>
      <c r="P227">
        <v>0</v>
      </c>
      <c r="Q227">
        <v>26.88</v>
      </c>
    </row>
    <row r="228" spans="1:17" x14ac:dyDescent="0.25">
      <c r="A228" t="s">
        <v>10</v>
      </c>
      <c r="B228" t="s">
        <v>11</v>
      </c>
      <c r="C228" s="1">
        <v>44012</v>
      </c>
      <c r="D228" s="2">
        <f t="shared" si="21"/>
        <v>6</v>
      </c>
      <c r="E228" s="2">
        <f t="shared" si="22"/>
        <v>2020</v>
      </c>
      <c r="F228">
        <v>60611</v>
      </c>
      <c r="G228" s="8">
        <f t="shared" si="23"/>
        <v>6</v>
      </c>
      <c r="H228" s="8" t="str">
        <f t="shared" si="24"/>
        <v>60</v>
      </c>
      <c r="I228" s="8" t="str">
        <f t="shared" si="25"/>
        <v>606</v>
      </c>
      <c r="J228" t="s">
        <v>119</v>
      </c>
      <c r="K228">
        <v>137</v>
      </c>
      <c r="L228" t="s">
        <v>218</v>
      </c>
      <c r="M228" t="s">
        <v>219</v>
      </c>
      <c r="N228" s="7" t="str">
        <f t="shared" si="26"/>
        <v>2020-60</v>
      </c>
      <c r="O228" s="7">
        <f t="shared" si="27"/>
        <v>-268.39999999999998</v>
      </c>
      <c r="P228">
        <v>268.39999999999998</v>
      </c>
      <c r="Q228">
        <v>0</v>
      </c>
    </row>
    <row r="229" spans="1:17" x14ac:dyDescent="0.25">
      <c r="A229" t="s">
        <v>10</v>
      </c>
      <c r="B229" t="s">
        <v>11</v>
      </c>
      <c r="C229" s="1">
        <v>44012</v>
      </c>
      <c r="D229" s="2">
        <f t="shared" si="21"/>
        <v>6</v>
      </c>
      <c r="E229" s="2">
        <f t="shared" si="22"/>
        <v>2020</v>
      </c>
      <c r="F229">
        <v>445661</v>
      </c>
      <c r="G229" s="8">
        <f t="shared" si="23"/>
        <v>4</v>
      </c>
      <c r="H229" s="8" t="str">
        <f t="shared" si="24"/>
        <v>44</v>
      </c>
      <c r="I229" s="8" t="str">
        <f t="shared" si="25"/>
        <v>445</v>
      </c>
      <c r="J229" t="s">
        <v>29</v>
      </c>
      <c r="K229">
        <v>137</v>
      </c>
      <c r="L229" t="s">
        <v>218</v>
      </c>
      <c r="M229" t="s">
        <v>219</v>
      </c>
      <c r="N229" s="7" t="str">
        <f t="shared" si="26"/>
        <v>2020-44</v>
      </c>
      <c r="O229" s="7">
        <f t="shared" si="27"/>
        <v>-53.68</v>
      </c>
      <c r="P229">
        <v>53.68</v>
      </c>
      <c r="Q229">
        <v>0</v>
      </c>
    </row>
    <row r="230" spans="1:17" x14ac:dyDescent="0.25">
      <c r="A230" t="s">
        <v>10</v>
      </c>
      <c r="B230" t="s">
        <v>11</v>
      </c>
      <c r="C230" s="1">
        <v>44012</v>
      </c>
      <c r="D230" s="2">
        <f t="shared" si="21"/>
        <v>6</v>
      </c>
      <c r="E230" s="2">
        <f t="shared" si="22"/>
        <v>2020</v>
      </c>
      <c r="F230" t="s">
        <v>122</v>
      </c>
      <c r="G230" s="8">
        <f t="shared" si="23"/>
        <v>4</v>
      </c>
      <c r="H230" s="8" t="str">
        <f t="shared" si="24"/>
        <v>40</v>
      </c>
      <c r="I230" s="8" t="str">
        <f t="shared" si="25"/>
        <v>401</v>
      </c>
      <c r="J230" t="s">
        <v>123</v>
      </c>
      <c r="K230">
        <v>137</v>
      </c>
      <c r="L230" t="s">
        <v>218</v>
      </c>
      <c r="M230" t="s">
        <v>219</v>
      </c>
      <c r="N230" s="7" t="str">
        <f t="shared" si="26"/>
        <v>2020-40</v>
      </c>
      <c r="O230" s="7">
        <f t="shared" si="27"/>
        <v>322.08</v>
      </c>
      <c r="P230">
        <v>0</v>
      </c>
      <c r="Q230">
        <v>322.08</v>
      </c>
    </row>
    <row r="231" spans="1:17" x14ac:dyDescent="0.25">
      <c r="A231" t="s">
        <v>10</v>
      </c>
      <c r="B231" t="s">
        <v>11</v>
      </c>
      <c r="C231" s="1">
        <v>44012</v>
      </c>
      <c r="D231" s="2">
        <f t="shared" si="21"/>
        <v>6</v>
      </c>
      <c r="E231" s="2">
        <f t="shared" si="22"/>
        <v>2020</v>
      </c>
      <c r="F231">
        <v>60611</v>
      </c>
      <c r="G231" s="8">
        <f t="shared" si="23"/>
        <v>6</v>
      </c>
      <c r="H231" s="8" t="str">
        <f t="shared" si="24"/>
        <v>60</v>
      </c>
      <c r="I231" s="8" t="str">
        <f t="shared" si="25"/>
        <v>606</v>
      </c>
      <c r="J231" t="s">
        <v>119</v>
      </c>
      <c r="K231">
        <v>138</v>
      </c>
      <c r="L231" t="s">
        <v>220</v>
      </c>
      <c r="M231" t="s">
        <v>221</v>
      </c>
      <c r="N231" s="7" t="str">
        <f t="shared" si="26"/>
        <v>2020-60</v>
      </c>
      <c r="O231" s="7">
        <f t="shared" si="27"/>
        <v>-94.4</v>
      </c>
      <c r="P231">
        <v>94.4</v>
      </c>
      <c r="Q231">
        <v>0</v>
      </c>
    </row>
    <row r="232" spans="1:17" x14ac:dyDescent="0.25">
      <c r="A232" t="s">
        <v>10</v>
      </c>
      <c r="B232" t="s">
        <v>11</v>
      </c>
      <c r="C232" s="1">
        <v>44012</v>
      </c>
      <c r="D232" s="2">
        <f t="shared" si="21"/>
        <v>6</v>
      </c>
      <c r="E232" s="2">
        <f t="shared" si="22"/>
        <v>2020</v>
      </c>
      <c r="F232">
        <v>445661</v>
      </c>
      <c r="G232" s="8">
        <f t="shared" si="23"/>
        <v>4</v>
      </c>
      <c r="H232" s="8" t="str">
        <f t="shared" si="24"/>
        <v>44</v>
      </c>
      <c r="I232" s="8" t="str">
        <f t="shared" si="25"/>
        <v>445</v>
      </c>
      <c r="J232" t="s">
        <v>29</v>
      </c>
      <c r="K232">
        <v>138</v>
      </c>
      <c r="L232" t="s">
        <v>220</v>
      </c>
      <c r="M232" t="s">
        <v>221</v>
      </c>
      <c r="N232" s="7" t="str">
        <f t="shared" si="26"/>
        <v>2020-44</v>
      </c>
      <c r="O232" s="7">
        <f t="shared" si="27"/>
        <v>-1.6</v>
      </c>
      <c r="P232">
        <v>1.6</v>
      </c>
      <c r="Q232">
        <v>0</v>
      </c>
    </row>
    <row r="233" spans="1:17" x14ac:dyDescent="0.25">
      <c r="A233" t="s">
        <v>10</v>
      </c>
      <c r="B233" t="s">
        <v>11</v>
      </c>
      <c r="C233" s="1">
        <v>44012</v>
      </c>
      <c r="D233" s="2">
        <f t="shared" si="21"/>
        <v>6</v>
      </c>
      <c r="E233" s="2">
        <f t="shared" si="22"/>
        <v>2020</v>
      </c>
      <c r="F233" t="s">
        <v>122</v>
      </c>
      <c r="G233" s="8">
        <f t="shared" si="23"/>
        <v>4</v>
      </c>
      <c r="H233" s="8" t="str">
        <f t="shared" si="24"/>
        <v>40</v>
      </c>
      <c r="I233" s="8" t="str">
        <f t="shared" si="25"/>
        <v>401</v>
      </c>
      <c r="J233" t="s">
        <v>123</v>
      </c>
      <c r="K233">
        <v>138</v>
      </c>
      <c r="L233" t="s">
        <v>220</v>
      </c>
      <c r="M233" t="s">
        <v>221</v>
      </c>
      <c r="N233" s="7" t="str">
        <f t="shared" si="26"/>
        <v>2020-40</v>
      </c>
      <c r="O233" s="7">
        <f t="shared" si="27"/>
        <v>96</v>
      </c>
      <c r="P233">
        <v>0</v>
      </c>
      <c r="Q233">
        <v>96</v>
      </c>
    </row>
    <row r="234" spans="1:17" x14ac:dyDescent="0.25">
      <c r="A234" t="s">
        <v>10</v>
      </c>
      <c r="B234" t="s">
        <v>11</v>
      </c>
      <c r="C234" s="1">
        <v>44012</v>
      </c>
      <c r="D234" s="2">
        <f t="shared" si="21"/>
        <v>6</v>
      </c>
      <c r="E234" s="2">
        <f t="shared" si="22"/>
        <v>2020</v>
      </c>
      <c r="F234">
        <v>6261</v>
      </c>
      <c r="G234" s="8">
        <f t="shared" si="23"/>
        <v>6</v>
      </c>
      <c r="H234" s="8" t="str">
        <f t="shared" si="24"/>
        <v>62</v>
      </c>
      <c r="I234" s="8" t="str">
        <f t="shared" si="25"/>
        <v>626</v>
      </c>
      <c r="J234" t="s">
        <v>131</v>
      </c>
      <c r="K234">
        <v>160</v>
      </c>
      <c r="L234" t="s">
        <v>222</v>
      </c>
      <c r="M234" t="s">
        <v>223</v>
      </c>
      <c r="N234" s="7" t="str">
        <f t="shared" si="26"/>
        <v>2020-62</v>
      </c>
      <c r="O234" s="7">
        <f t="shared" si="27"/>
        <v>-242</v>
      </c>
      <c r="P234">
        <v>242</v>
      </c>
      <c r="Q234">
        <v>0</v>
      </c>
    </row>
    <row r="235" spans="1:17" x14ac:dyDescent="0.25">
      <c r="A235" t="s">
        <v>10</v>
      </c>
      <c r="B235" t="s">
        <v>11</v>
      </c>
      <c r="C235" s="1">
        <v>44012</v>
      </c>
      <c r="D235" s="2">
        <f t="shared" si="21"/>
        <v>6</v>
      </c>
      <c r="E235" s="2">
        <f t="shared" si="22"/>
        <v>2020</v>
      </c>
      <c r="F235">
        <v>445661</v>
      </c>
      <c r="G235" s="8">
        <f t="shared" si="23"/>
        <v>4</v>
      </c>
      <c r="H235" s="8" t="str">
        <f t="shared" si="24"/>
        <v>44</v>
      </c>
      <c r="I235" s="8" t="str">
        <f t="shared" si="25"/>
        <v>445</v>
      </c>
      <c r="J235" t="s">
        <v>29</v>
      </c>
      <c r="K235">
        <v>160</v>
      </c>
      <c r="L235" t="s">
        <v>222</v>
      </c>
      <c r="M235" t="s">
        <v>223</v>
      </c>
      <c r="N235" s="7" t="str">
        <f t="shared" si="26"/>
        <v>2020-44</v>
      </c>
      <c r="O235" s="7">
        <f t="shared" si="27"/>
        <v>-48.4</v>
      </c>
      <c r="P235">
        <v>48.4</v>
      </c>
      <c r="Q235">
        <v>0</v>
      </c>
    </row>
    <row r="236" spans="1:17" x14ac:dyDescent="0.25">
      <c r="A236" t="s">
        <v>10</v>
      </c>
      <c r="B236" t="s">
        <v>11</v>
      </c>
      <c r="C236" s="1">
        <v>44012</v>
      </c>
      <c r="D236" s="2">
        <f t="shared" si="21"/>
        <v>6</v>
      </c>
      <c r="E236" s="2">
        <f t="shared" si="22"/>
        <v>2020</v>
      </c>
      <c r="F236" t="s">
        <v>134</v>
      </c>
      <c r="G236" s="8">
        <f t="shared" si="23"/>
        <v>4</v>
      </c>
      <c r="H236" s="8" t="str">
        <f t="shared" si="24"/>
        <v>40</v>
      </c>
      <c r="I236" s="8" t="str">
        <f t="shared" si="25"/>
        <v>401</v>
      </c>
      <c r="J236" t="s">
        <v>135</v>
      </c>
      <c r="K236">
        <v>160</v>
      </c>
      <c r="L236" t="s">
        <v>222</v>
      </c>
      <c r="M236" t="s">
        <v>223</v>
      </c>
      <c r="N236" s="7" t="str">
        <f t="shared" si="26"/>
        <v>2020-40</v>
      </c>
      <c r="O236" s="7">
        <f t="shared" si="27"/>
        <v>290.39999999999998</v>
      </c>
      <c r="P236">
        <v>0</v>
      </c>
      <c r="Q236">
        <v>290.39999999999998</v>
      </c>
    </row>
    <row r="237" spans="1:17" x14ac:dyDescent="0.25">
      <c r="A237" t="s">
        <v>10</v>
      </c>
      <c r="B237" t="s">
        <v>11</v>
      </c>
      <c r="C237" s="1">
        <v>44012</v>
      </c>
      <c r="D237" s="2">
        <f t="shared" si="21"/>
        <v>6</v>
      </c>
      <c r="E237" s="2">
        <f t="shared" si="22"/>
        <v>2020</v>
      </c>
      <c r="F237">
        <v>6242</v>
      </c>
      <c r="G237" s="8">
        <f t="shared" si="23"/>
        <v>6</v>
      </c>
      <c r="H237" s="8" t="str">
        <f t="shared" si="24"/>
        <v>62</v>
      </c>
      <c r="I237" s="8" t="str">
        <f t="shared" si="25"/>
        <v>624</v>
      </c>
      <c r="J237" t="s">
        <v>126</v>
      </c>
      <c r="K237">
        <v>159</v>
      </c>
      <c r="L237" t="s">
        <v>224</v>
      </c>
      <c r="M237" t="s">
        <v>225</v>
      </c>
      <c r="N237" s="7" t="str">
        <f t="shared" si="26"/>
        <v>2020-62</v>
      </c>
      <c r="O237" s="7">
        <f t="shared" si="27"/>
        <v>-480.3</v>
      </c>
      <c r="P237">
        <v>480.3</v>
      </c>
      <c r="Q237">
        <v>0</v>
      </c>
    </row>
    <row r="238" spans="1:17" x14ac:dyDescent="0.25">
      <c r="A238" t="s">
        <v>10</v>
      </c>
      <c r="B238" t="s">
        <v>11</v>
      </c>
      <c r="C238" s="1">
        <v>44012</v>
      </c>
      <c r="D238" s="2">
        <f t="shared" si="21"/>
        <v>6</v>
      </c>
      <c r="E238" s="2">
        <f t="shared" si="22"/>
        <v>2020</v>
      </c>
      <c r="F238">
        <v>445661</v>
      </c>
      <c r="G238" s="8">
        <f t="shared" si="23"/>
        <v>4</v>
      </c>
      <c r="H238" s="8" t="str">
        <f t="shared" si="24"/>
        <v>44</v>
      </c>
      <c r="I238" s="8" t="str">
        <f t="shared" si="25"/>
        <v>445</v>
      </c>
      <c r="J238" t="s">
        <v>29</v>
      </c>
      <c r="K238">
        <v>159</v>
      </c>
      <c r="L238" t="s">
        <v>224</v>
      </c>
      <c r="M238" t="s">
        <v>225</v>
      </c>
      <c r="N238" s="7" t="str">
        <f t="shared" si="26"/>
        <v>2020-44</v>
      </c>
      <c r="O238" s="7">
        <f t="shared" si="27"/>
        <v>-96.06</v>
      </c>
      <c r="P238">
        <v>96.06</v>
      </c>
      <c r="Q238">
        <v>0</v>
      </c>
    </row>
    <row r="239" spans="1:17" x14ac:dyDescent="0.25">
      <c r="A239" t="s">
        <v>10</v>
      </c>
      <c r="B239" t="s">
        <v>11</v>
      </c>
      <c r="C239" s="1">
        <v>44012</v>
      </c>
      <c r="D239" s="2">
        <f t="shared" si="21"/>
        <v>6</v>
      </c>
      <c r="E239" s="2">
        <f t="shared" si="22"/>
        <v>2020</v>
      </c>
      <c r="F239" t="s">
        <v>129</v>
      </c>
      <c r="G239" s="8">
        <f t="shared" si="23"/>
        <v>4</v>
      </c>
      <c r="H239" s="8" t="str">
        <f t="shared" si="24"/>
        <v>40</v>
      </c>
      <c r="I239" s="8" t="str">
        <f t="shared" si="25"/>
        <v>401</v>
      </c>
      <c r="J239" t="s">
        <v>130</v>
      </c>
      <c r="K239">
        <v>159</v>
      </c>
      <c r="L239" t="s">
        <v>224</v>
      </c>
      <c r="M239" t="s">
        <v>225</v>
      </c>
      <c r="N239" s="7" t="str">
        <f t="shared" si="26"/>
        <v>2020-40</v>
      </c>
      <c r="O239" s="7">
        <f t="shared" si="27"/>
        <v>576.36</v>
      </c>
      <c r="P239">
        <v>0</v>
      </c>
      <c r="Q239">
        <v>576.36</v>
      </c>
    </row>
    <row r="240" spans="1:17" x14ac:dyDescent="0.25">
      <c r="A240" t="s">
        <v>10</v>
      </c>
      <c r="B240" t="s">
        <v>11</v>
      </c>
      <c r="C240" s="1">
        <v>44012</v>
      </c>
      <c r="D240" s="2">
        <f t="shared" si="21"/>
        <v>6</v>
      </c>
      <c r="E240" s="2">
        <f t="shared" si="22"/>
        <v>2020</v>
      </c>
      <c r="F240">
        <v>6226</v>
      </c>
      <c r="G240" s="8">
        <f t="shared" si="23"/>
        <v>6</v>
      </c>
      <c r="H240" s="8" t="str">
        <f t="shared" si="24"/>
        <v>62</v>
      </c>
      <c r="I240" s="8" t="str">
        <f t="shared" si="25"/>
        <v>622</v>
      </c>
      <c r="J240" t="s">
        <v>226</v>
      </c>
      <c r="K240">
        <v>183</v>
      </c>
      <c r="L240" t="s">
        <v>227</v>
      </c>
      <c r="M240" t="s">
        <v>228</v>
      </c>
      <c r="N240" s="7" t="str">
        <f t="shared" si="26"/>
        <v>2020-62</v>
      </c>
      <c r="O240" s="7">
        <f t="shared" si="27"/>
        <v>-1250</v>
      </c>
      <c r="P240">
        <v>1250</v>
      </c>
      <c r="Q240">
        <v>0</v>
      </c>
    </row>
    <row r="241" spans="1:17" x14ac:dyDescent="0.25">
      <c r="A241" t="s">
        <v>10</v>
      </c>
      <c r="B241" t="s">
        <v>11</v>
      </c>
      <c r="C241" s="1">
        <v>44012</v>
      </c>
      <c r="D241" s="2">
        <f t="shared" si="21"/>
        <v>6</v>
      </c>
      <c r="E241" s="2">
        <f t="shared" si="22"/>
        <v>2020</v>
      </c>
      <c r="F241">
        <v>4456614</v>
      </c>
      <c r="G241" s="8">
        <f t="shared" si="23"/>
        <v>4</v>
      </c>
      <c r="H241" s="8" t="str">
        <f t="shared" si="24"/>
        <v>44</v>
      </c>
      <c r="I241" s="8" t="str">
        <f t="shared" si="25"/>
        <v>445</v>
      </c>
      <c r="J241" t="s">
        <v>229</v>
      </c>
      <c r="K241">
        <v>183</v>
      </c>
      <c r="L241" t="s">
        <v>227</v>
      </c>
      <c r="M241" t="s">
        <v>228</v>
      </c>
      <c r="N241" s="7" t="str">
        <f t="shared" si="26"/>
        <v>2020-44</v>
      </c>
      <c r="O241" s="7">
        <f t="shared" si="27"/>
        <v>-250</v>
      </c>
      <c r="P241">
        <v>250</v>
      </c>
      <c r="Q241">
        <v>0</v>
      </c>
    </row>
    <row r="242" spans="1:17" x14ac:dyDescent="0.25">
      <c r="A242" t="s">
        <v>10</v>
      </c>
      <c r="B242" t="s">
        <v>11</v>
      </c>
      <c r="C242" s="1">
        <v>44012</v>
      </c>
      <c r="D242" s="2">
        <f t="shared" si="21"/>
        <v>6</v>
      </c>
      <c r="E242" s="2">
        <f t="shared" si="22"/>
        <v>2020</v>
      </c>
      <c r="F242" t="s">
        <v>230</v>
      </c>
      <c r="G242" s="8">
        <f t="shared" si="23"/>
        <v>4</v>
      </c>
      <c r="H242" s="8" t="str">
        <f t="shared" si="24"/>
        <v>40</v>
      </c>
      <c r="I242" s="8" t="str">
        <f t="shared" si="25"/>
        <v>401</v>
      </c>
      <c r="J242" t="s">
        <v>231</v>
      </c>
      <c r="K242">
        <v>183</v>
      </c>
      <c r="L242" t="s">
        <v>227</v>
      </c>
      <c r="M242" t="s">
        <v>228</v>
      </c>
      <c r="N242" s="7" t="str">
        <f t="shared" si="26"/>
        <v>2020-40</v>
      </c>
      <c r="O242" s="7">
        <f t="shared" si="27"/>
        <v>1500</v>
      </c>
      <c r="P242">
        <v>0</v>
      </c>
      <c r="Q242">
        <v>1500</v>
      </c>
    </row>
    <row r="243" spans="1:17" x14ac:dyDescent="0.25">
      <c r="A243" t="s">
        <v>10</v>
      </c>
      <c r="B243" t="s">
        <v>11</v>
      </c>
      <c r="C243" s="1">
        <v>44015</v>
      </c>
      <c r="D243" s="2">
        <f t="shared" si="21"/>
        <v>7</v>
      </c>
      <c r="E243" s="2">
        <f t="shared" si="22"/>
        <v>2020</v>
      </c>
      <c r="F243" t="s">
        <v>204</v>
      </c>
      <c r="G243" s="8">
        <f t="shared" si="23"/>
        <v>4</v>
      </c>
      <c r="H243" s="8" t="str">
        <f t="shared" si="24"/>
        <v>40</v>
      </c>
      <c r="I243" s="8" t="str">
        <f t="shared" si="25"/>
        <v>401</v>
      </c>
      <c r="J243" t="s">
        <v>205</v>
      </c>
      <c r="K243">
        <v>27</v>
      </c>
      <c r="L243" t="s">
        <v>232</v>
      </c>
      <c r="M243" t="s">
        <v>233</v>
      </c>
      <c r="N243" s="7" t="str">
        <f t="shared" si="26"/>
        <v>2020-40</v>
      </c>
      <c r="O243" s="7">
        <f t="shared" si="27"/>
        <v>36274.699999999997</v>
      </c>
      <c r="P243">
        <v>0</v>
      </c>
      <c r="Q243">
        <v>36274.699999999997</v>
      </c>
    </row>
    <row r="244" spans="1:17" x14ac:dyDescent="0.25">
      <c r="A244" t="s">
        <v>10</v>
      </c>
      <c r="B244" t="s">
        <v>11</v>
      </c>
      <c r="C244" s="1">
        <v>44015</v>
      </c>
      <c r="D244" s="2">
        <f t="shared" si="21"/>
        <v>7</v>
      </c>
      <c r="E244" s="2">
        <f t="shared" si="22"/>
        <v>2020</v>
      </c>
      <c r="F244">
        <v>60723</v>
      </c>
      <c r="G244" s="8">
        <f t="shared" si="23"/>
        <v>6</v>
      </c>
      <c r="H244" s="8" t="str">
        <f t="shared" si="24"/>
        <v>60</v>
      </c>
      <c r="I244" s="8" t="str">
        <f t="shared" si="25"/>
        <v>607</v>
      </c>
      <c r="J244" t="s">
        <v>16</v>
      </c>
      <c r="K244">
        <v>27</v>
      </c>
      <c r="L244" t="s">
        <v>232</v>
      </c>
      <c r="M244" t="s">
        <v>233</v>
      </c>
      <c r="N244" s="7" t="str">
        <f t="shared" si="26"/>
        <v>2020-60</v>
      </c>
      <c r="O244" s="7">
        <f t="shared" si="27"/>
        <v>-7315</v>
      </c>
      <c r="P244">
        <v>7315</v>
      </c>
      <c r="Q244">
        <v>0</v>
      </c>
    </row>
    <row r="245" spans="1:17" x14ac:dyDescent="0.25">
      <c r="A245" t="s">
        <v>10</v>
      </c>
      <c r="B245" t="s">
        <v>11</v>
      </c>
      <c r="C245" s="1">
        <v>44015</v>
      </c>
      <c r="D245" s="2">
        <f t="shared" si="21"/>
        <v>7</v>
      </c>
      <c r="E245" s="2">
        <f t="shared" si="22"/>
        <v>2020</v>
      </c>
      <c r="F245">
        <v>60721</v>
      </c>
      <c r="G245" s="8">
        <f t="shared" si="23"/>
        <v>6</v>
      </c>
      <c r="H245" s="8" t="str">
        <f t="shared" si="24"/>
        <v>60</v>
      </c>
      <c r="I245" s="8" t="str">
        <f t="shared" si="25"/>
        <v>607</v>
      </c>
      <c r="J245" t="s">
        <v>194</v>
      </c>
      <c r="K245">
        <v>27</v>
      </c>
      <c r="L245" t="s">
        <v>232</v>
      </c>
      <c r="M245" t="s">
        <v>233</v>
      </c>
      <c r="N245" s="7" t="str">
        <f t="shared" si="26"/>
        <v>2020-60</v>
      </c>
      <c r="O245" s="7">
        <f t="shared" si="27"/>
        <v>-28875</v>
      </c>
      <c r="P245">
        <v>28875</v>
      </c>
      <c r="Q245">
        <v>0</v>
      </c>
    </row>
    <row r="246" spans="1:17" x14ac:dyDescent="0.25">
      <c r="A246" t="s">
        <v>10</v>
      </c>
      <c r="B246" t="s">
        <v>11</v>
      </c>
      <c r="C246" s="1">
        <v>44015</v>
      </c>
      <c r="D246" s="2">
        <f t="shared" si="21"/>
        <v>7</v>
      </c>
      <c r="E246" s="2">
        <f t="shared" si="22"/>
        <v>2020</v>
      </c>
      <c r="F246">
        <v>60724</v>
      </c>
      <c r="G246" s="8">
        <f t="shared" si="23"/>
        <v>6</v>
      </c>
      <c r="H246" s="8" t="str">
        <f t="shared" si="24"/>
        <v>60</v>
      </c>
      <c r="I246" s="8" t="str">
        <f t="shared" si="25"/>
        <v>607</v>
      </c>
      <c r="J246" t="s">
        <v>211</v>
      </c>
      <c r="K246">
        <v>27</v>
      </c>
      <c r="L246" t="s">
        <v>232</v>
      </c>
      <c r="M246" t="s">
        <v>233</v>
      </c>
      <c r="N246" s="7" t="str">
        <f t="shared" si="26"/>
        <v>2020-60</v>
      </c>
      <c r="O246" s="7">
        <f t="shared" si="27"/>
        <v>-84.7</v>
      </c>
      <c r="P246">
        <v>84.7</v>
      </c>
      <c r="Q246">
        <v>0</v>
      </c>
    </row>
    <row r="247" spans="1:17" x14ac:dyDescent="0.25">
      <c r="A247" t="s">
        <v>10</v>
      </c>
      <c r="B247" t="s">
        <v>11</v>
      </c>
      <c r="C247" s="1">
        <v>44015</v>
      </c>
      <c r="D247" s="2">
        <f t="shared" si="21"/>
        <v>7</v>
      </c>
      <c r="E247" s="2">
        <f t="shared" si="22"/>
        <v>2020</v>
      </c>
      <c r="F247">
        <v>44566</v>
      </c>
      <c r="G247" s="8">
        <f t="shared" si="23"/>
        <v>4</v>
      </c>
      <c r="H247" s="8" t="str">
        <f t="shared" si="24"/>
        <v>44</v>
      </c>
      <c r="I247" s="8" t="str">
        <f t="shared" si="25"/>
        <v>445</v>
      </c>
      <c r="J247" t="s">
        <v>17</v>
      </c>
      <c r="K247">
        <v>27</v>
      </c>
      <c r="L247" t="s">
        <v>232</v>
      </c>
      <c r="M247" t="s">
        <v>233</v>
      </c>
      <c r="N247" s="7" t="str">
        <f t="shared" si="26"/>
        <v>2020-44</v>
      </c>
      <c r="O247" s="7">
        <f t="shared" si="27"/>
        <v>-7254.94</v>
      </c>
      <c r="P247">
        <v>7254.94</v>
      </c>
      <c r="Q247">
        <v>0</v>
      </c>
    </row>
    <row r="248" spans="1:17" x14ac:dyDescent="0.25">
      <c r="A248" t="s">
        <v>10</v>
      </c>
      <c r="B248" t="s">
        <v>11</v>
      </c>
      <c r="C248" s="1">
        <v>44015</v>
      </c>
      <c r="D248" s="2">
        <f t="shared" si="21"/>
        <v>7</v>
      </c>
      <c r="E248" s="2">
        <f t="shared" si="22"/>
        <v>2020</v>
      </c>
      <c r="F248">
        <v>44521</v>
      </c>
      <c r="G248" s="8">
        <f t="shared" si="23"/>
        <v>4</v>
      </c>
      <c r="H248" s="8" t="str">
        <f t="shared" si="24"/>
        <v>44</v>
      </c>
      <c r="I248" s="8" t="str">
        <f t="shared" si="25"/>
        <v>445</v>
      </c>
      <c r="J248" t="s">
        <v>18</v>
      </c>
      <c r="K248">
        <v>27</v>
      </c>
      <c r="L248" t="s">
        <v>232</v>
      </c>
      <c r="M248" t="s">
        <v>233</v>
      </c>
      <c r="N248" s="7" t="str">
        <f t="shared" si="26"/>
        <v>2020-44</v>
      </c>
      <c r="O248" s="7">
        <f t="shared" si="27"/>
        <v>7254.94</v>
      </c>
      <c r="P248">
        <v>0</v>
      </c>
      <c r="Q248">
        <v>7254.94</v>
      </c>
    </row>
    <row r="249" spans="1:17" x14ac:dyDescent="0.25">
      <c r="A249" t="s">
        <v>10</v>
      </c>
      <c r="B249" t="s">
        <v>11</v>
      </c>
      <c r="C249" s="1">
        <v>44017</v>
      </c>
      <c r="D249" s="2">
        <f t="shared" si="21"/>
        <v>7</v>
      </c>
      <c r="E249" s="2">
        <f t="shared" si="22"/>
        <v>2020</v>
      </c>
      <c r="F249" t="s">
        <v>234</v>
      </c>
      <c r="G249" s="8">
        <f t="shared" si="23"/>
        <v>4</v>
      </c>
      <c r="H249" s="8" t="str">
        <f t="shared" si="24"/>
        <v>40</v>
      </c>
      <c r="I249" s="8" t="str">
        <f t="shared" si="25"/>
        <v>401</v>
      </c>
      <c r="J249" t="s">
        <v>235</v>
      </c>
      <c r="K249">
        <v>28</v>
      </c>
      <c r="L249" t="s">
        <v>236</v>
      </c>
      <c r="M249" t="s">
        <v>237</v>
      </c>
      <c r="N249" s="7" t="str">
        <f t="shared" si="26"/>
        <v>2020-40</v>
      </c>
      <c r="O249" s="7">
        <f t="shared" si="27"/>
        <v>29349.119999999999</v>
      </c>
      <c r="P249">
        <v>0</v>
      </c>
      <c r="Q249">
        <v>29349.119999999999</v>
      </c>
    </row>
    <row r="250" spans="1:17" x14ac:dyDescent="0.25">
      <c r="A250" t="s">
        <v>10</v>
      </c>
      <c r="B250" t="s">
        <v>11</v>
      </c>
      <c r="C250" s="1">
        <v>44017</v>
      </c>
      <c r="D250" s="2">
        <f t="shared" si="21"/>
        <v>7</v>
      </c>
      <c r="E250" s="2">
        <f t="shared" si="22"/>
        <v>2020</v>
      </c>
      <c r="F250">
        <v>60713</v>
      </c>
      <c r="G250" s="8">
        <f t="shared" si="23"/>
        <v>6</v>
      </c>
      <c r="H250" s="8" t="str">
        <f t="shared" si="24"/>
        <v>60</v>
      </c>
      <c r="I250" s="8" t="str">
        <f t="shared" si="25"/>
        <v>607</v>
      </c>
      <c r="J250" t="s">
        <v>35</v>
      </c>
      <c r="K250">
        <v>28</v>
      </c>
      <c r="L250" t="s">
        <v>236</v>
      </c>
      <c r="M250" t="s">
        <v>237</v>
      </c>
      <c r="N250" s="7" t="str">
        <f t="shared" si="26"/>
        <v>2020-60</v>
      </c>
      <c r="O250" s="7">
        <f t="shared" si="27"/>
        <v>-24217.599999999999</v>
      </c>
      <c r="P250">
        <v>24217.599999999999</v>
      </c>
      <c r="Q250">
        <v>0</v>
      </c>
    </row>
    <row r="251" spans="1:17" x14ac:dyDescent="0.25">
      <c r="A251" t="s">
        <v>10</v>
      </c>
      <c r="B251" t="s">
        <v>11</v>
      </c>
      <c r="C251" s="1">
        <v>44017</v>
      </c>
      <c r="D251" s="2">
        <f t="shared" si="21"/>
        <v>7</v>
      </c>
      <c r="E251" s="2">
        <f t="shared" si="22"/>
        <v>2020</v>
      </c>
      <c r="F251">
        <v>6241</v>
      </c>
      <c r="G251" s="8">
        <f t="shared" si="23"/>
        <v>6</v>
      </c>
      <c r="H251" s="8" t="str">
        <f t="shared" si="24"/>
        <v>62</v>
      </c>
      <c r="I251" s="8" t="str">
        <f t="shared" si="25"/>
        <v>624</v>
      </c>
      <c r="J251" t="s">
        <v>37</v>
      </c>
      <c r="K251">
        <v>28</v>
      </c>
      <c r="L251" t="s">
        <v>236</v>
      </c>
      <c r="M251" t="s">
        <v>237</v>
      </c>
      <c r="N251" s="7" t="str">
        <f t="shared" si="26"/>
        <v>2020-62</v>
      </c>
      <c r="O251" s="7">
        <f t="shared" si="27"/>
        <v>-240</v>
      </c>
      <c r="P251">
        <v>240</v>
      </c>
      <c r="Q251">
        <v>0</v>
      </c>
    </row>
    <row r="252" spans="1:17" x14ac:dyDescent="0.25">
      <c r="A252" t="s">
        <v>10</v>
      </c>
      <c r="B252" t="s">
        <v>11</v>
      </c>
      <c r="C252" s="1">
        <v>44017</v>
      </c>
      <c r="D252" s="2">
        <f t="shared" si="21"/>
        <v>7</v>
      </c>
      <c r="E252" s="2">
        <f t="shared" si="22"/>
        <v>2020</v>
      </c>
      <c r="F252">
        <v>445661</v>
      </c>
      <c r="G252" s="8">
        <f t="shared" si="23"/>
        <v>4</v>
      </c>
      <c r="H252" s="8" t="str">
        <f t="shared" si="24"/>
        <v>44</v>
      </c>
      <c r="I252" s="8" t="str">
        <f t="shared" si="25"/>
        <v>445</v>
      </c>
      <c r="J252" t="s">
        <v>29</v>
      </c>
      <c r="K252">
        <v>28</v>
      </c>
      <c r="L252" t="s">
        <v>236</v>
      </c>
      <c r="M252" t="s">
        <v>237</v>
      </c>
      <c r="N252" s="7" t="str">
        <f t="shared" si="26"/>
        <v>2020-44</v>
      </c>
      <c r="O252" s="7">
        <f t="shared" si="27"/>
        <v>-4891.5200000000004</v>
      </c>
      <c r="P252">
        <v>4891.5200000000004</v>
      </c>
      <c r="Q252">
        <v>0</v>
      </c>
    </row>
    <row r="253" spans="1:17" x14ac:dyDescent="0.25">
      <c r="A253" t="s">
        <v>10</v>
      </c>
      <c r="B253" t="s">
        <v>11</v>
      </c>
      <c r="C253" s="1">
        <v>44018</v>
      </c>
      <c r="D253" s="2">
        <f t="shared" si="21"/>
        <v>7</v>
      </c>
      <c r="E253" s="2">
        <f t="shared" si="22"/>
        <v>2020</v>
      </c>
      <c r="F253" t="s">
        <v>238</v>
      </c>
      <c r="G253" s="8">
        <f t="shared" si="23"/>
        <v>4</v>
      </c>
      <c r="H253" s="8" t="str">
        <f t="shared" si="24"/>
        <v>40</v>
      </c>
      <c r="I253" s="8" t="str">
        <f t="shared" si="25"/>
        <v>401</v>
      </c>
      <c r="J253" t="s">
        <v>239</v>
      </c>
      <c r="K253">
        <v>29</v>
      </c>
      <c r="L253" t="s">
        <v>240</v>
      </c>
      <c r="M253" t="s">
        <v>241</v>
      </c>
      <c r="N253" s="7" t="str">
        <f t="shared" si="26"/>
        <v>2020-40</v>
      </c>
      <c r="O253" s="7">
        <f t="shared" si="27"/>
        <v>18545.28</v>
      </c>
      <c r="P253">
        <v>0</v>
      </c>
      <c r="Q253">
        <v>18545.28</v>
      </c>
    </row>
    <row r="254" spans="1:17" x14ac:dyDescent="0.25">
      <c r="A254" t="s">
        <v>10</v>
      </c>
      <c r="B254" t="s">
        <v>11</v>
      </c>
      <c r="C254" s="1">
        <v>44018</v>
      </c>
      <c r="D254" s="2">
        <f t="shared" si="21"/>
        <v>7</v>
      </c>
      <c r="E254" s="2">
        <f t="shared" si="22"/>
        <v>2020</v>
      </c>
      <c r="F254">
        <v>60713</v>
      </c>
      <c r="G254" s="8">
        <f t="shared" si="23"/>
        <v>6</v>
      </c>
      <c r="H254" s="8" t="str">
        <f t="shared" si="24"/>
        <v>60</v>
      </c>
      <c r="I254" s="8" t="str">
        <f t="shared" si="25"/>
        <v>607</v>
      </c>
      <c r="J254" t="s">
        <v>35</v>
      </c>
      <c r="K254">
        <v>29</v>
      </c>
      <c r="L254" t="s">
        <v>240</v>
      </c>
      <c r="M254" t="s">
        <v>241</v>
      </c>
      <c r="N254" s="7" t="str">
        <f t="shared" si="26"/>
        <v>2020-60</v>
      </c>
      <c r="O254" s="7">
        <f t="shared" si="27"/>
        <v>-7943.4</v>
      </c>
      <c r="P254">
        <v>7943.4</v>
      </c>
      <c r="Q254">
        <v>0</v>
      </c>
    </row>
    <row r="255" spans="1:17" x14ac:dyDescent="0.25">
      <c r="A255" t="s">
        <v>10</v>
      </c>
      <c r="B255" t="s">
        <v>11</v>
      </c>
      <c r="C255" s="1">
        <v>44018</v>
      </c>
      <c r="D255" s="2">
        <f t="shared" si="21"/>
        <v>7</v>
      </c>
      <c r="E255" s="2">
        <f t="shared" si="22"/>
        <v>2020</v>
      </c>
      <c r="F255">
        <v>60714</v>
      </c>
      <c r="G255" s="8">
        <f t="shared" si="23"/>
        <v>6</v>
      </c>
      <c r="H255" s="8" t="str">
        <f t="shared" si="24"/>
        <v>60</v>
      </c>
      <c r="I255" s="8" t="str">
        <f t="shared" si="25"/>
        <v>607</v>
      </c>
      <c r="J255" t="s">
        <v>36</v>
      </c>
      <c r="K255">
        <v>29</v>
      </c>
      <c r="L255" t="s">
        <v>240</v>
      </c>
      <c r="M255" t="s">
        <v>241</v>
      </c>
      <c r="N255" s="7" t="str">
        <f t="shared" si="26"/>
        <v>2020-60</v>
      </c>
      <c r="O255" s="7">
        <f t="shared" si="27"/>
        <v>-7326</v>
      </c>
      <c r="P255">
        <v>7326</v>
      </c>
      <c r="Q255">
        <v>0</v>
      </c>
    </row>
    <row r="256" spans="1:17" x14ac:dyDescent="0.25">
      <c r="A256" t="s">
        <v>10</v>
      </c>
      <c r="B256" t="s">
        <v>11</v>
      </c>
      <c r="C256" s="1">
        <v>44018</v>
      </c>
      <c r="D256" s="2">
        <f t="shared" si="21"/>
        <v>7</v>
      </c>
      <c r="E256" s="2">
        <f t="shared" si="22"/>
        <v>2020</v>
      </c>
      <c r="F256">
        <v>6241</v>
      </c>
      <c r="G256" s="8">
        <f t="shared" si="23"/>
        <v>6</v>
      </c>
      <c r="H256" s="8" t="str">
        <f t="shared" si="24"/>
        <v>62</v>
      </c>
      <c r="I256" s="8" t="str">
        <f t="shared" si="25"/>
        <v>624</v>
      </c>
      <c r="J256" t="s">
        <v>37</v>
      </c>
      <c r="K256">
        <v>29</v>
      </c>
      <c r="L256" t="s">
        <v>240</v>
      </c>
      <c r="M256" t="s">
        <v>241</v>
      </c>
      <c r="N256" s="7" t="str">
        <f t="shared" si="26"/>
        <v>2020-62</v>
      </c>
      <c r="O256" s="7">
        <f t="shared" si="27"/>
        <v>-185</v>
      </c>
      <c r="P256">
        <v>185</v>
      </c>
      <c r="Q256">
        <v>0</v>
      </c>
    </row>
    <row r="257" spans="1:17" x14ac:dyDescent="0.25">
      <c r="A257" t="s">
        <v>10</v>
      </c>
      <c r="B257" t="s">
        <v>11</v>
      </c>
      <c r="C257" s="1">
        <v>44018</v>
      </c>
      <c r="D257" s="2">
        <f t="shared" si="21"/>
        <v>7</v>
      </c>
      <c r="E257" s="2">
        <f t="shared" si="22"/>
        <v>2020</v>
      </c>
      <c r="F257">
        <v>445661</v>
      </c>
      <c r="G257" s="8">
        <f t="shared" si="23"/>
        <v>4</v>
      </c>
      <c r="H257" s="8" t="str">
        <f t="shared" si="24"/>
        <v>44</v>
      </c>
      <c r="I257" s="8" t="str">
        <f t="shared" si="25"/>
        <v>445</v>
      </c>
      <c r="J257" t="s">
        <v>29</v>
      </c>
      <c r="K257">
        <v>29</v>
      </c>
      <c r="L257" t="s">
        <v>240</v>
      </c>
      <c r="M257" t="s">
        <v>241</v>
      </c>
      <c r="N257" s="7" t="str">
        <f t="shared" si="26"/>
        <v>2020-44</v>
      </c>
      <c r="O257" s="7">
        <f t="shared" si="27"/>
        <v>-3090.88</v>
      </c>
      <c r="P257">
        <v>3090.88</v>
      </c>
      <c r="Q257">
        <v>0</v>
      </c>
    </row>
    <row r="258" spans="1:17" x14ac:dyDescent="0.25">
      <c r="A258" t="s">
        <v>10</v>
      </c>
      <c r="B258" t="s">
        <v>11</v>
      </c>
      <c r="C258" s="1">
        <v>44020</v>
      </c>
      <c r="D258" s="2">
        <f t="shared" si="21"/>
        <v>7</v>
      </c>
      <c r="E258" s="2">
        <f t="shared" si="22"/>
        <v>2020</v>
      </c>
      <c r="F258" t="s">
        <v>12</v>
      </c>
      <c r="G258" s="8">
        <f t="shared" si="23"/>
        <v>4</v>
      </c>
      <c r="H258" s="8" t="str">
        <f t="shared" si="24"/>
        <v>40</v>
      </c>
      <c r="I258" s="8" t="str">
        <f t="shared" si="25"/>
        <v>401</v>
      </c>
      <c r="J258" t="s">
        <v>13</v>
      </c>
      <c r="K258">
        <v>30</v>
      </c>
      <c r="L258" t="s">
        <v>242</v>
      </c>
      <c r="M258" t="s">
        <v>243</v>
      </c>
      <c r="N258" s="7" t="str">
        <f t="shared" si="26"/>
        <v>2020-40</v>
      </c>
      <c r="O258" s="7">
        <f t="shared" si="27"/>
        <v>12000</v>
      </c>
      <c r="P258">
        <v>0</v>
      </c>
      <c r="Q258">
        <v>12000</v>
      </c>
    </row>
    <row r="259" spans="1:17" x14ac:dyDescent="0.25">
      <c r="A259" t="s">
        <v>10</v>
      </c>
      <c r="B259" t="s">
        <v>11</v>
      </c>
      <c r="C259" s="1">
        <v>44020</v>
      </c>
      <c r="D259" s="2">
        <f t="shared" ref="D259:D322" si="28">MONTH(C259)</f>
        <v>7</v>
      </c>
      <c r="E259" s="2">
        <f t="shared" ref="E259:E322" si="29">YEAR(C259)</f>
        <v>2020</v>
      </c>
      <c r="F259">
        <v>44586</v>
      </c>
      <c r="G259" s="8">
        <f t="shared" ref="G259:G322" si="30">VALUE(LEFT($F259,1))</f>
        <v>4</v>
      </c>
      <c r="H259" s="8" t="str">
        <f t="shared" ref="H259:H322" si="31">LEFT($F259,2)</f>
        <v>44</v>
      </c>
      <c r="I259" s="8" t="str">
        <f t="shared" ref="I259:I322" si="32">LEFT($F259,3)</f>
        <v>445</v>
      </c>
      <c r="J259" t="s">
        <v>244</v>
      </c>
      <c r="K259">
        <v>30</v>
      </c>
      <c r="L259" t="s">
        <v>242</v>
      </c>
      <c r="M259" t="s">
        <v>243</v>
      </c>
      <c r="N259" s="7" t="str">
        <f t="shared" ref="N259:N322" si="33">$E259&amp;"-"&amp;H259</f>
        <v>2020-44</v>
      </c>
      <c r="O259" s="7">
        <f t="shared" ref="O259:O322" si="34">Q259-P259</f>
        <v>2000</v>
      </c>
      <c r="P259">
        <v>0</v>
      </c>
      <c r="Q259">
        <v>2000</v>
      </c>
    </row>
    <row r="260" spans="1:17" x14ac:dyDescent="0.25">
      <c r="A260" t="s">
        <v>10</v>
      </c>
      <c r="B260" t="s">
        <v>11</v>
      </c>
      <c r="C260" s="1">
        <v>44020</v>
      </c>
      <c r="D260" s="2">
        <f t="shared" si="28"/>
        <v>7</v>
      </c>
      <c r="E260" s="2">
        <f t="shared" si="29"/>
        <v>2020</v>
      </c>
      <c r="F260">
        <v>4091</v>
      </c>
      <c r="G260" s="8">
        <f t="shared" si="30"/>
        <v>4</v>
      </c>
      <c r="H260" s="8" t="str">
        <f t="shared" si="31"/>
        <v>40</v>
      </c>
      <c r="I260" s="8" t="str">
        <f t="shared" si="32"/>
        <v>409</v>
      </c>
      <c r="J260" t="s">
        <v>201</v>
      </c>
      <c r="K260">
        <v>30</v>
      </c>
      <c r="L260" t="s">
        <v>242</v>
      </c>
      <c r="M260" t="s">
        <v>243</v>
      </c>
      <c r="N260" s="7" t="str">
        <f t="shared" si="33"/>
        <v>2020-40</v>
      </c>
      <c r="O260" s="7">
        <f t="shared" si="34"/>
        <v>-12000</v>
      </c>
      <c r="P260">
        <v>12000</v>
      </c>
      <c r="Q260">
        <v>0</v>
      </c>
    </row>
    <row r="261" spans="1:17" x14ac:dyDescent="0.25">
      <c r="A261" t="s">
        <v>10</v>
      </c>
      <c r="B261" t="s">
        <v>11</v>
      </c>
      <c r="C261" s="1">
        <v>44020</v>
      </c>
      <c r="D261" s="2">
        <f t="shared" si="28"/>
        <v>7</v>
      </c>
      <c r="E261" s="2">
        <f t="shared" si="29"/>
        <v>2020</v>
      </c>
      <c r="F261">
        <v>44566</v>
      </c>
      <c r="G261" s="8">
        <f t="shared" si="30"/>
        <v>4</v>
      </c>
      <c r="H261" s="8" t="str">
        <f t="shared" si="31"/>
        <v>44</v>
      </c>
      <c r="I261" s="8" t="str">
        <f t="shared" si="32"/>
        <v>445</v>
      </c>
      <c r="J261" t="s">
        <v>17</v>
      </c>
      <c r="K261">
        <v>30</v>
      </c>
      <c r="L261" t="s">
        <v>242</v>
      </c>
      <c r="M261" t="s">
        <v>243</v>
      </c>
      <c r="N261" s="7" t="str">
        <f t="shared" si="33"/>
        <v>2020-44</v>
      </c>
      <c r="O261" s="7">
        <f t="shared" si="34"/>
        <v>-2000</v>
      </c>
      <c r="P261">
        <v>2000</v>
      </c>
      <c r="Q261">
        <v>0</v>
      </c>
    </row>
    <row r="262" spans="1:17" x14ac:dyDescent="0.25">
      <c r="A262" t="s">
        <v>10</v>
      </c>
      <c r="B262" t="s">
        <v>11</v>
      </c>
      <c r="C262" s="1">
        <v>44022</v>
      </c>
      <c r="D262" s="2">
        <f t="shared" si="28"/>
        <v>7</v>
      </c>
      <c r="E262" s="2">
        <f t="shared" si="29"/>
        <v>2020</v>
      </c>
      <c r="F262" t="s">
        <v>30</v>
      </c>
      <c r="G262" s="8">
        <f t="shared" si="30"/>
        <v>4</v>
      </c>
      <c r="H262" s="8" t="str">
        <f t="shared" si="31"/>
        <v>40</v>
      </c>
      <c r="I262" s="8" t="str">
        <f t="shared" si="32"/>
        <v>401</v>
      </c>
      <c r="J262" t="s">
        <v>31</v>
      </c>
      <c r="K262">
        <v>31</v>
      </c>
      <c r="L262" t="s">
        <v>245</v>
      </c>
      <c r="M262" t="s">
        <v>246</v>
      </c>
      <c r="N262" s="7" t="str">
        <f t="shared" si="33"/>
        <v>2020-40</v>
      </c>
      <c r="O262" s="7">
        <f t="shared" si="34"/>
        <v>27952.61</v>
      </c>
      <c r="P262">
        <v>0</v>
      </c>
      <c r="Q262">
        <v>27952.61</v>
      </c>
    </row>
    <row r="263" spans="1:17" x14ac:dyDescent="0.25">
      <c r="A263" t="s">
        <v>10</v>
      </c>
      <c r="B263" t="s">
        <v>11</v>
      </c>
      <c r="C263" s="1">
        <v>44022</v>
      </c>
      <c r="D263" s="2">
        <f t="shared" si="28"/>
        <v>7</v>
      </c>
      <c r="E263" s="2">
        <f t="shared" si="29"/>
        <v>2020</v>
      </c>
      <c r="F263">
        <v>60716</v>
      </c>
      <c r="G263" s="8">
        <f t="shared" si="30"/>
        <v>6</v>
      </c>
      <c r="H263" s="8" t="str">
        <f t="shared" si="31"/>
        <v>60</v>
      </c>
      <c r="I263" s="8" t="str">
        <f t="shared" si="32"/>
        <v>607</v>
      </c>
      <c r="J263" t="s">
        <v>34</v>
      </c>
      <c r="K263">
        <v>31</v>
      </c>
      <c r="L263" t="s">
        <v>245</v>
      </c>
      <c r="M263" t="s">
        <v>246</v>
      </c>
      <c r="N263" s="7" t="str">
        <f t="shared" si="33"/>
        <v>2020-60</v>
      </c>
      <c r="O263" s="7">
        <f t="shared" si="34"/>
        <v>-4860.3999999999996</v>
      </c>
      <c r="P263">
        <v>4860.3999999999996</v>
      </c>
      <c r="Q263">
        <v>0</v>
      </c>
    </row>
    <row r="264" spans="1:17" x14ac:dyDescent="0.25">
      <c r="A264" t="s">
        <v>10</v>
      </c>
      <c r="B264" t="s">
        <v>11</v>
      </c>
      <c r="C264" s="1">
        <v>44022</v>
      </c>
      <c r="D264" s="2">
        <f t="shared" si="28"/>
        <v>7</v>
      </c>
      <c r="E264" s="2">
        <f t="shared" si="29"/>
        <v>2020</v>
      </c>
      <c r="F264">
        <v>60711</v>
      </c>
      <c r="G264" s="8">
        <f t="shared" si="30"/>
        <v>6</v>
      </c>
      <c r="H264" s="8" t="str">
        <f t="shared" si="31"/>
        <v>60</v>
      </c>
      <c r="I264" s="8" t="str">
        <f t="shared" si="32"/>
        <v>607</v>
      </c>
      <c r="J264" t="s">
        <v>28</v>
      </c>
      <c r="K264">
        <v>31</v>
      </c>
      <c r="L264" t="s">
        <v>245</v>
      </c>
      <c r="M264" t="s">
        <v>246</v>
      </c>
      <c r="N264" s="7" t="str">
        <f t="shared" si="33"/>
        <v>2020-60</v>
      </c>
      <c r="O264" s="7">
        <f t="shared" si="34"/>
        <v>-12260</v>
      </c>
      <c r="P264">
        <v>12260</v>
      </c>
      <c r="Q264">
        <v>0</v>
      </c>
    </row>
    <row r="265" spans="1:17" x14ac:dyDescent="0.25">
      <c r="A265" t="s">
        <v>10</v>
      </c>
      <c r="B265" t="s">
        <v>11</v>
      </c>
      <c r="C265" s="1">
        <v>44022</v>
      </c>
      <c r="D265" s="2">
        <f t="shared" si="28"/>
        <v>7</v>
      </c>
      <c r="E265" s="2">
        <f t="shared" si="29"/>
        <v>2020</v>
      </c>
      <c r="F265">
        <v>60712</v>
      </c>
      <c r="G265" s="8">
        <f t="shared" si="30"/>
        <v>6</v>
      </c>
      <c r="H265" s="8" t="str">
        <f t="shared" si="31"/>
        <v>60</v>
      </c>
      <c r="I265" s="8" t="str">
        <f t="shared" si="32"/>
        <v>607</v>
      </c>
      <c r="J265" t="s">
        <v>247</v>
      </c>
      <c r="K265">
        <v>31</v>
      </c>
      <c r="L265" t="s">
        <v>245</v>
      </c>
      <c r="M265" t="s">
        <v>246</v>
      </c>
      <c r="N265" s="7" t="str">
        <f t="shared" si="33"/>
        <v>2020-60</v>
      </c>
      <c r="O265" s="7">
        <f t="shared" si="34"/>
        <v>-45.44</v>
      </c>
      <c r="P265">
        <v>45.44</v>
      </c>
      <c r="Q265">
        <v>0</v>
      </c>
    </row>
    <row r="266" spans="1:17" x14ac:dyDescent="0.25">
      <c r="A266" t="s">
        <v>10</v>
      </c>
      <c r="B266" t="s">
        <v>11</v>
      </c>
      <c r="C266" s="1">
        <v>44022</v>
      </c>
      <c r="D266" s="2">
        <f t="shared" si="28"/>
        <v>7</v>
      </c>
      <c r="E266" s="2">
        <f t="shared" si="29"/>
        <v>2020</v>
      </c>
      <c r="F266">
        <v>60713</v>
      </c>
      <c r="G266" s="8">
        <f t="shared" si="30"/>
        <v>6</v>
      </c>
      <c r="H266" s="8" t="str">
        <f t="shared" si="31"/>
        <v>60</v>
      </c>
      <c r="I266" s="8" t="str">
        <f t="shared" si="32"/>
        <v>607</v>
      </c>
      <c r="J266" t="s">
        <v>35</v>
      </c>
      <c r="K266">
        <v>31</v>
      </c>
      <c r="L266" t="s">
        <v>245</v>
      </c>
      <c r="M266" t="s">
        <v>246</v>
      </c>
      <c r="N266" s="7" t="str">
        <f t="shared" si="33"/>
        <v>2020-60</v>
      </c>
      <c r="O266" s="7">
        <f t="shared" si="34"/>
        <v>-5960</v>
      </c>
      <c r="P266">
        <v>5960</v>
      </c>
      <c r="Q266">
        <v>0</v>
      </c>
    </row>
    <row r="267" spans="1:17" x14ac:dyDescent="0.25">
      <c r="A267" t="s">
        <v>10</v>
      </c>
      <c r="B267" t="s">
        <v>11</v>
      </c>
      <c r="C267" s="1">
        <v>44022</v>
      </c>
      <c r="D267" s="2">
        <f t="shared" si="28"/>
        <v>7</v>
      </c>
      <c r="E267" s="2">
        <f t="shared" si="29"/>
        <v>2020</v>
      </c>
      <c r="F267">
        <v>6241</v>
      </c>
      <c r="G267" s="8">
        <f t="shared" si="30"/>
        <v>6</v>
      </c>
      <c r="H267" s="8" t="str">
        <f t="shared" si="31"/>
        <v>62</v>
      </c>
      <c r="I267" s="8" t="str">
        <f t="shared" si="32"/>
        <v>624</v>
      </c>
      <c r="J267" t="s">
        <v>37</v>
      </c>
      <c r="K267">
        <v>31</v>
      </c>
      <c r="L267" t="s">
        <v>245</v>
      </c>
      <c r="M267" t="s">
        <v>246</v>
      </c>
      <c r="N267" s="7" t="str">
        <f t="shared" si="33"/>
        <v>2020-62</v>
      </c>
      <c r="O267" s="7">
        <f t="shared" si="34"/>
        <v>-168</v>
      </c>
      <c r="P267">
        <v>168</v>
      </c>
      <c r="Q267">
        <v>0</v>
      </c>
    </row>
    <row r="268" spans="1:17" x14ac:dyDescent="0.25">
      <c r="A268" t="s">
        <v>10</v>
      </c>
      <c r="B268" t="s">
        <v>11</v>
      </c>
      <c r="C268" s="1">
        <v>44022</v>
      </c>
      <c r="D268" s="2">
        <f t="shared" si="28"/>
        <v>7</v>
      </c>
      <c r="E268" s="2">
        <f t="shared" si="29"/>
        <v>2020</v>
      </c>
      <c r="F268">
        <v>445661</v>
      </c>
      <c r="G268" s="8">
        <f t="shared" si="30"/>
        <v>4</v>
      </c>
      <c r="H268" s="8" t="str">
        <f t="shared" si="31"/>
        <v>44</v>
      </c>
      <c r="I268" s="8" t="str">
        <f t="shared" si="32"/>
        <v>445</v>
      </c>
      <c r="J268" t="s">
        <v>29</v>
      </c>
      <c r="K268">
        <v>31</v>
      </c>
      <c r="L268" t="s">
        <v>245</v>
      </c>
      <c r="M268" t="s">
        <v>246</v>
      </c>
      <c r="N268" s="7" t="str">
        <f t="shared" si="33"/>
        <v>2020-44</v>
      </c>
      <c r="O268" s="7">
        <f t="shared" si="34"/>
        <v>-4658.7700000000004</v>
      </c>
      <c r="P268">
        <v>4658.7700000000004</v>
      </c>
      <c r="Q268">
        <v>0</v>
      </c>
    </row>
    <row r="269" spans="1:17" x14ac:dyDescent="0.25">
      <c r="A269" t="s">
        <v>10</v>
      </c>
      <c r="B269" t="s">
        <v>11</v>
      </c>
      <c r="C269" s="1">
        <v>44023</v>
      </c>
      <c r="D269" s="2">
        <f t="shared" si="28"/>
        <v>7</v>
      </c>
      <c r="E269" s="2">
        <f t="shared" si="29"/>
        <v>2020</v>
      </c>
      <c r="F269" t="s">
        <v>238</v>
      </c>
      <c r="G269" s="8">
        <f t="shared" si="30"/>
        <v>4</v>
      </c>
      <c r="H269" s="8" t="str">
        <f t="shared" si="31"/>
        <v>40</v>
      </c>
      <c r="I269" s="8" t="str">
        <f t="shared" si="32"/>
        <v>401</v>
      </c>
      <c r="J269" t="s">
        <v>239</v>
      </c>
      <c r="K269">
        <v>32</v>
      </c>
      <c r="L269" t="s">
        <v>248</v>
      </c>
      <c r="M269" t="s">
        <v>249</v>
      </c>
      <c r="N269" s="7" t="str">
        <f t="shared" si="33"/>
        <v>2020-40</v>
      </c>
      <c r="O269" s="7">
        <f t="shared" si="34"/>
        <v>-680.78</v>
      </c>
      <c r="P269">
        <v>680.78</v>
      </c>
      <c r="Q269">
        <v>0</v>
      </c>
    </row>
    <row r="270" spans="1:17" x14ac:dyDescent="0.25">
      <c r="A270" t="s">
        <v>10</v>
      </c>
      <c r="B270" t="s">
        <v>11</v>
      </c>
      <c r="C270" s="1">
        <v>44023</v>
      </c>
      <c r="D270" s="2">
        <f t="shared" si="28"/>
        <v>7</v>
      </c>
      <c r="E270" s="2">
        <f t="shared" si="29"/>
        <v>2020</v>
      </c>
      <c r="F270">
        <v>60713</v>
      </c>
      <c r="G270" s="8">
        <f t="shared" si="30"/>
        <v>6</v>
      </c>
      <c r="H270" s="8" t="str">
        <f t="shared" si="31"/>
        <v>60</v>
      </c>
      <c r="I270" s="8" t="str">
        <f t="shared" si="32"/>
        <v>607</v>
      </c>
      <c r="J270" t="s">
        <v>35</v>
      </c>
      <c r="K270">
        <v>32</v>
      </c>
      <c r="L270" t="s">
        <v>248</v>
      </c>
      <c r="M270" t="s">
        <v>249</v>
      </c>
      <c r="N270" s="7" t="str">
        <f t="shared" si="33"/>
        <v>2020-60</v>
      </c>
      <c r="O270" s="7">
        <f t="shared" si="34"/>
        <v>382.32</v>
      </c>
      <c r="P270">
        <v>0</v>
      </c>
      <c r="Q270">
        <v>382.32</v>
      </c>
    </row>
    <row r="271" spans="1:17" x14ac:dyDescent="0.25">
      <c r="A271" t="s">
        <v>10</v>
      </c>
      <c r="B271" t="s">
        <v>11</v>
      </c>
      <c r="C271" s="1">
        <v>44023</v>
      </c>
      <c r="D271" s="2">
        <f t="shared" si="28"/>
        <v>7</v>
      </c>
      <c r="E271" s="2">
        <f t="shared" si="29"/>
        <v>2020</v>
      </c>
      <c r="F271">
        <v>6241</v>
      </c>
      <c r="G271" s="8">
        <f t="shared" si="30"/>
        <v>6</v>
      </c>
      <c r="H271" s="8" t="str">
        <f t="shared" si="31"/>
        <v>62</v>
      </c>
      <c r="I271" s="8" t="str">
        <f t="shared" si="32"/>
        <v>624</v>
      </c>
      <c r="J271" t="s">
        <v>37</v>
      </c>
      <c r="K271">
        <v>32</v>
      </c>
      <c r="L271" t="s">
        <v>248</v>
      </c>
      <c r="M271" t="s">
        <v>249</v>
      </c>
      <c r="N271" s="7" t="str">
        <f t="shared" si="33"/>
        <v>2020-62</v>
      </c>
      <c r="O271" s="7">
        <f t="shared" si="34"/>
        <v>185</v>
      </c>
      <c r="P271">
        <v>0</v>
      </c>
      <c r="Q271">
        <v>185</v>
      </c>
    </row>
    <row r="272" spans="1:17" x14ac:dyDescent="0.25">
      <c r="A272" t="s">
        <v>10</v>
      </c>
      <c r="B272" t="s">
        <v>11</v>
      </c>
      <c r="C272" s="1">
        <v>44023</v>
      </c>
      <c r="D272" s="2">
        <f t="shared" si="28"/>
        <v>7</v>
      </c>
      <c r="E272" s="2">
        <f t="shared" si="29"/>
        <v>2020</v>
      </c>
      <c r="F272">
        <v>445661</v>
      </c>
      <c r="G272" s="8">
        <f t="shared" si="30"/>
        <v>4</v>
      </c>
      <c r="H272" s="8" t="str">
        <f t="shared" si="31"/>
        <v>44</v>
      </c>
      <c r="I272" s="8" t="str">
        <f t="shared" si="32"/>
        <v>445</v>
      </c>
      <c r="J272" t="s">
        <v>29</v>
      </c>
      <c r="K272">
        <v>32</v>
      </c>
      <c r="L272" t="s">
        <v>248</v>
      </c>
      <c r="M272" t="s">
        <v>249</v>
      </c>
      <c r="N272" s="7" t="str">
        <f t="shared" si="33"/>
        <v>2020-44</v>
      </c>
      <c r="O272" s="7">
        <f t="shared" si="34"/>
        <v>113.46</v>
      </c>
      <c r="P272">
        <v>0</v>
      </c>
      <c r="Q272">
        <v>113.46</v>
      </c>
    </row>
    <row r="273" spans="1:17" x14ac:dyDescent="0.25">
      <c r="A273" t="s">
        <v>10</v>
      </c>
      <c r="B273" t="s">
        <v>11</v>
      </c>
      <c r="C273" s="1">
        <v>44025</v>
      </c>
      <c r="D273" s="2">
        <f t="shared" si="28"/>
        <v>7</v>
      </c>
      <c r="E273" s="2">
        <f t="shared" si="29"/>
        <v>2020</v>
      </c>
      <c r="F273" t="s">
        <v>12</v>
      </c>
      <c r="G273" s="8">
        <f t="shared" si="30"/>
        <v>4</v>
      </c>
      <c r="H273" s="8" t="str">
        <f t="shared" si="31"/>
        <v>40</v>
      </c>
      <c r="I273" s="8" t="str">
        <f t="shared" si="32"/>
        <v>401</v>
      </c>
      <c r="J273" t="s">
        <v>13</v>
      </c>
      <c r="K273">
        <v>33</v>
      </c>
      <c r="L273" t="s">
        <v>250</v>
      </c>
      <c r="M273" t="s">
        <v>251</v>
      </c>
      <c r="N273" s="7" t="str">
        <f t="shared" si="33"/>
        <v>2020-40</v>
      </c>
      <c r="O273" s="7">
        <f t="shared" si="34"/>
        <v>35977</v>
      </c>
      <c r="P273">
        <v>0</v>
      </c>
      <c r="Q273">
        <v>35977</v>
      </c>
    </row>
    <row r="274" spans="1:17" x14ac:dyDescent="0.25">
      <c r="A274" t="s">
        <v>10</v>
      </c>
      <c r="B274" t="s">
        <v>11</v>
      </c>
      <c r="C274" s="1">
        <v>44025</v>
      </c>
      <c r="D274" s="2">
        <f t="shared" si="28"/>
        <v>7</v>
      </c>
      <c r="E274" s="2">
        <f t="shared" si="29"/>
        <v>2020</v>
      </c>
      <c r="F274">
        <v>4091</v>
      </c>
      <c r="G274" s="8">
        <f t="shared" si="30"/>
        <v>4</v>
      </c>
      <c r="H274" s="8" t="str">
        <f t="shared" si="31"/>
        <v>40</v>
      </c>
      <c r="I274" s="8" t="str">
        <f t="shared" si="32"/>
        <v>409</v>
      </c>
      <c r="J274" t="s">
        <v>201</v>
      </c>
      <c r="K274">
        <v>33</v>
      </c>
      <c r="L274" t="s">
        <v>250</v>
      </c>
      <c r="M274" t="s">
        <v>251</v>
      </c>
      <c r="N274" s="7" t="str">
        <f t="shared" si="33"/>
        <v>2020-40</v>
      </c>
      <c r="O274" s="7">
        <f t="shared" si="34"/>
        <v>12000</v>
      </c>
      <c r="P274">
        <v>0</v>
      </c>
      <c r="Q274">
        <v>12000</v>
      </c>
    </row>
    <row r="275" spans="1:17" x14ac:dyDescent="0.25">
      <c r="A275" t="s">
        <v>10</v>
      </c>
      <c r="B275" t="s">
        <v>11</v>
      </c>
      <c r="C275" s="1">
        <v>44025</v>
      </c>
      <c r="D275" s="2">
        <f t="shared" si="28"/>
        <v>7</v>
      </c>
      <c r="E275" s="2">
        <f t="shared" si="29"/>
        <v>2020</v>
      </c>
      <c r="F275">
        <v>60723</v>
      </c>
      <c r="G275" s="8">
        <f t="shared" si="30"/>
        <v>6</v>
      </c>
      <c r="H275" s="8" t="str">
        <f t="shared" si="31"/>
        <v>60</v>
      </c>
      <c r="I275" s="8" t="str">
        <f t="shared" si="32"/>
        <v>607</v>
      </c>
      <c r="J275" t="s">
        <v>16</v>
      </c>
      <c r="K275">
        <v>33</v>
      </c>
      <c r="L275" t="s">
        <v>250</v>
      </c>
      <c r="M275" t="s">
        <v>251</v>
      </c>
      <c r="N275" s="7" t="str">
        <f t="shared" si="33"/>
        <v>2020-60</v>
      </c>
      <c r="O275" s="7">
        <f t="shared" si="34"/>
        <v>-47977</v>
      </c>
      <c r="P275">
        <v>47977</v>
      </c>
      <c r="Q275">
        <v>0</v>
      </c>
    </row>
    <row r="276" spans="1:17" x14ac:dyDescent="0.25">
      <c r="A276" t="s">
        <v>10</v>
      </c>
      <c r="B276" t="s">
        <v>11</v>
      </c>
      <c r="C276" s="1">
        <v>44025</v>
      </c>
      <c r="D276" s="2">
        <f t="shared" si="28"/>
        <v>7</v>
      </c>
      <c r="E276" s="2">
        <f t="shared" si="29"/>
        <v>2020</v>
      </c>
      <c r="F276">
        <v>44566</v>
      </c>
      <c r="G276" s="8">
        <f t="shared" si="30"/>
        <v>4</v>
      </c>
      <c r="H276" s="8" t="str">
        <f t="shared" si="31"/>
        <v>44</v>
      </c>
      <c r="I276" s="8" t="str">
        <f t="shared" si="32"/>
        <v>445</v>
      </c>
      <c r="J276" t="s">
        <v>17</v>
      </c>
      <c r="K276">
        <v>33</v>
      </c>
      <c r="L276" t="s">
        <v>250</v>
      </c>
      <c r="M276" t="s">
        <v>251</v>
      </c>
      <c r="N276" s="7" t="str">
        <f t="shared" si="33"/>
        <v>2020-44</v>
      </c>
      <c r="O276" s="7">
        <f t="shared" si="34"/>
        <v>-7595.4</v>
      </c>
      <c r="P276">
        <v>7595.4</v>
      </c>
      <c r="Q276">
        <v>0</v>
      </c>
    </row>
    <row r="277" spans="1:17" x14ac:dyDescent="0.25">
      <c r="A277" t="s">
        <v>10</v>
      </c>
      <c r="B277" t="s">
        <v>11</v>
      </c>
      <c r="C277" s="1">
        <v>44025</v>
      </c>
      <c r="D277" s="2">
        <f t="shared" si="28"/>
        <v>7</v>
      </c>
      <c r="E277" s="2">
        <f t="shared" si="29"/>
        <v>2020</v>
      </c>
      <c r="F277">
        <v>44521</v>
      </c>
      <c r="G277" s="8">
        <f t="shared" si="30"/>
        <v>4</v>
      </c>
      <c r="H277" s="8" t="str">
        <f t="shared" si="31"/>
        <v>44</v>
      </c>
      <c r="I277" s="8" t="str">
        <f t="shared" si="32"/>
        <v>445</v>
      </c>
      <c r="J277" t="s">
        <v>18</v>
      </c>
      <c r="K277">
        <v>33</v>
      </c>
      <c r="L277" t="s">
        <v>250</v>
      </c>
      <c r="M277" t="s">
        <v>251</v>
      </c>
      <c r="N277" s="7" t="str">
        <f t="shared" si="33"/>
        <v>2020-44</v>
      </c>
      <c r="O277" s="7">
        <f t="shared" si="34"/>
        <v>9595.4</v>
      </c>
      <c r="P277">
        <v>0</v>
      </c>
      <c r="Q277">
        <v>9595.4</v>
      </c>
    </row>
    <row r="278" spans="1:17" x14ac:dyDescent="0.25">
      <c r="A278" t="s">
        <v>10</v>
      </c>
      <c r="B278" t="s">
        <v>11</v>
      </c>
      <c r="C278" s="1">
        <v>44025</v>
      </c>
      <c r="D278" s="2">
        <f t="shared" si="28"/>
        <v>7</v>
      </c>
      <c r="E278" s="2">
        <f t="shared" si="29"/>
        <v>2020</v>
      </c>
      <c r="F278">
        <v>44586</v>
      </c>
      <c r="G278" s="8">
        <f t="shared" si="30"/>
        <v>4</v>
      </c>
      <c r="H278" s="8" t="str">
        <f t="shared" si="31"/>
        <v>44</v>
      </c>
      <c r="I278" s="8" t="str">
        <f t="shared" si="32"/>
        <v>445</v>
      </c>
      <c r="J278" t="s">
        <v>244</v>
      </c>
      <c r="K278">
        <v>33</v>
      </c>
      <c r="L278" t="s">
        <v>250</v>
      </c>
      <c r="M278" t="s">
        <v>251</v>
      </c>
      <c r="N278" s="7" t="str">
        <f t="shared" si="33"/>
        <v>2020-44</v>
      </c>
      <c r="O278" s="7">
        <f t="shared" si="34"/>
        <v>-2000</v>
      </c>
      <c r="P278">
        <v>2000</v>
      </c>
      <c r="Q278">
        <v>0</v>
      </c>
    </row>
    <row r="279" spans="1:17" x14ac:dyDescent="0.25">
      <c r="A279" t="s">
        <v>10</v>
      </c>
      <c r="B279" t="s">
        <v>11</v>
      </c>
      <c r="C279" s="1">
        <v>44029</v>
      </c>
      <c r="D279" s="2">
        <f t="shared" si="28"/>
        <v>7</v>
      </c>
      <c r="E279" s="2">
        <f t="shared" si="29"/>
        <v>2020</v>
      </c>
      <c r="F279" t="s">
        <v>30</v>
      </c>
      <c r="G279" s="8">
        <f t="shared" si="30"/>
        <v>4</v>
      </c>
      <c r="H279" s="8" t="str">
        <f t="shared" si="31"/>
        <v>40</v>
      </c>
      <c r="I279" s="8" t="str">
        <f t="shared" si="32"/>
        <v>401</v>
      </c>
      <c r="J279" t="s">
        <v>31</v>
      </c>
      <c r="K279">
        <v>34</v>
      </c>
      <c r="L279" t="s">
        <v>252</v>
      </c>
      <c r="M279" t="s">
        <v>253</v>
      </c>
      <c r="N279" s="7" t="str">
        <f t="shared" si="33"/>
        <v>2020-40</v>
      </c>
      <c r="O279" s="7">
        <f t="shared" si="34"/>
        <v>-1135.68</v>
      </c>
      <c r="P279">
        <v>1135.68</v>
      </c>
      <c r="Q279">
        <v>0</v>
      </c>
    </row>
    <row r="280" spans="1:17" x14ac:dyDescent="0.25">
      <c r="A280" t="s">
        <v>10</v>
      </c>
      <c r="B280" t="s">
        <v>11</v>
      </c>
      <c r="C280" s="1">
        <v>44029</v>
      </c>
      <c r="D280" s="2">
        <f t="shared" si="28"/>
        <v>7</v>
      </c>
      <c r="E280" s="2">
        <f t="shared" si="29"/>
        <v>2020</v>
      </c>
      <c r="F280">
        <v>60711</v>
      </c>
      <c r="G280" s="8">
        <f t="shared" si="30"/>
        <v>6</v>
      </c>
      <c r="H280" s="8" t="str">
        <f t="shared" si="31"/>
        <v>60</v>
      </c>
      <c r="I280" s="8" t="str">
        <f t="shared" si="32"/>
        <v>607</v>
      </c>
      <c r="J280" t="s">
        <v>28</v>
      </c>
      <c r="K280">
        <v>34</v>
      </c>
      <c r="L280" t="s">
        <v>252</v>
      </c>
      <c r="M280" t="s">
        <v>253</v>
      </c>
      <c r="N280" s="7" t="str">
        <f t="shared" si="33"/>
        <v>2020-60</v>
      </c>
      <c r="O280" s="7">
        <f t="shared" si="34"/>
        <v>182.4</v>
      </c>
      <c r="P280">
        <v>0</v>
      </c>
      <c r="Q280">
        <v>182.4</v>
      </c>
    </row>
    <row r="281" spans="1:17" x14ac:dyDescent="0.25">
      <c r="A281" t="s">
        <v>10</v>
      </c>
      <c r="B281" t="s">
        <v>11</v>
      </c>
      <c r="C281" s="1">
        <v>44029</v>
      </c>
      <c r="D281" s="2">
        <f t="shared" si="28"/>
        <v>7</v>
      </c>
      <c r="E281" s="2">
        <f t="shared" si="29"/>
        <v>2020</v>
      </c>
      <c r="F281">
        <v>60713</v>
      </c>
      <c r="G281" s="8">
        <f t="shared" si="30"/>
        <v>6</v>
      </c>
      <c r="H281" s="8" t="str">
        <f t="shared" si="31"/>
        <v>60</v>
      </c>
      <c r="I281" s="8" t="str">
        <f t="shared" si="32"/>
        <v>607</v>
      </c>
      <c r="J281" t="s">
        <v>35</v>
      </c>
      <c r="K281">
        <v>34</v>
      </c>
      <c r="L281" t="s">
        <v>252</v>
      </c>
      <c r="M281" t="s">
        <v>253</v>
      </c>
      <c r="N281" s="7" t="str">
        <f t="shared" si="33"/>
        <v>2020-60</v>
      </c>
      <c r="O281" s="7">
        <f t="shared" si="34"/>
        <v>596</v>
      </c>
      <c r="P281">
        <v>0</v>
      </c>
      <c r="Q281">
        <v>596</v>
      </c>
    </row>
    <row r="282" spans="1:17" x14ac:dyDescent="0.25">
      <c r="A282" t="s">
        <v>10</v>
      </c>
      <c r="B282" t="s">
        <v>11</v>
      </c>
      <c r="C282" s="1">
        <v>44029</v>
      </c>
      <c r="D282" s="2">
        <f t="shared" si="28"/>
        <v>7</v>
      </c>
      <c r="E282" s="2">
        <f t="shared" si="29"/>
        <v>2020</v>
      </c>
      <c r="F282">
        <v>6241</v>
      </c>
      <c r="G282" s="8">
        <f t="shared" si="30"/>
        <v>6</v>
      </c>
      <c r="H282" s="8" t="str">
        <f t="shared" si="31"/>
        <v>62</v>
      </c>
      <c r="I282" s="8" t="str">
        <f t="shared" si="32"/>
        <v>624</v>
      </c>
      <c r="J282" t="s">
        <v>37</v>
      </c>
      <c r="K282">
        <v>34</v>
      </c>
      <c r="L282" t="s">
        <v>252</v>
      </c>
      <c r="M282" t="s">
        <v>253</v>
      </c>
      <c r="N282" s="7" t="str">
        <f t="shared" si="33"/>
        <v>2020-62</v>
      </c>
      <c r="O282" s="7">
        <f t="shared" si="34"/>
        <v>168</v>
      </c>
      <c r="P282">
        <v>0</v>
      </c>
      <c r="Q282">
        <v>168</v>
      </c>
    </row>
    <row r="283" spans="1:17" x14ac:dyDescent="0.25">
      <c r="A283" t="s">
        <v>10</v>
      </c>
      <c r="B283" t="s">
        <v>11</v>
      </c>
      <c r="C283" s="1">
        <v>44029</v>
      </c>
      <c r="D283" s="2">
        <f t="shared" si="28"/>
        <v>7</v>
      </c>
      <c r="E283" s="2">
        <f t="shared" si="29"/>
        <v>2020</v>
      </c>
      <c r="F283">
        <v>445661</v>
      </c>
      <c r="G283" s="8">
        <f t="shared" si="30"/>
        <v>4</v>
      </c>
      <c r="H283" s="8" t="str">
        <f t="shared" si="31"/>
        <v>44</v>
      </c>
      <c r="I283" s="8" t="str">
        <f t="shared" si="32"/>
        <v>445</v>
      </c>
      <c r="J283" t="s">
        <v>29</v>
      </c>
      <c r="K283">
        <v>34</v>
      </c>
      <c r="L283" t="s">
        <v>252</v>
      </c>
      <c r="M283" t="s">
        <v>253</v>
      </c>
      <c r="N283" s="7" t="str">
        <f t="shared" si="33"/>
        <v>2020-44</v>
      </c>
      <c r="O283" s="7">
        <f t="shared" si="34"/>
        <v>189.28</v>
      </c>
      <c r="P283">
        <v>0</v>
      </c>
      <c r="Q283">
        <v>189.28</v>
      </c>
    </row>
    <row r="284" spans="1:17" x14ac:dyDescent="0.25">
      <c r="A284" t="s">
        <v>10</v>
      </c>
      <c r="B284" t="s">
        <v>11</v>
      </c>
      <c r="C284" s="1">
        <v>44030</v>
      </c>
      <c r="D284" s="2">
        <f t="shared" si="28"/>
        <v>7</v>
      </c>
      <c r="E284" s="2">
        <f t="shared" si="29"/>
        <v>2020</v>
      </c>
      <c r="F284" t="s">
        <v>38</v>
      </c>
      <c r="G284" s="8">
        <f t="shared" si="30"/>
        <v>4</v>
      </c>
      <c r="H284" s="8" t="str">
        <f t="shared" si="31"/>
        <v>40</v>
      </c>
      <c r="I284" s="8" t="str">
        <f t="shared" si="32"/>
        <v>401</v>
      </c>
      <c r="J284" t="s">
        <v>39</v>
      </c>
      <c r="K284">
        <v>35</v>
      </c>
      <c r="L284" t="s">
        <v>254</v>
      </c>
      <c r="M284" t="s">
        <v>255</v>
      </c>
      <c r="N284" s="7" t="str">
        <f t="shared" si="33"/>
        <v>2020-40</v>
      </c>
      <c r="O284" s="7">
        <f t="shared" si="34"/>
        <v>18000</v>
      </c>
      <c r="P284">
        <v>0</v>
      </c>
      <c r="Q284">
        <v>18000</v>
      </c>
    </row>
    <row r="285" spans="1:17" x14ac:dyDescent="0.25">
      <c r="A285" t="s">
        <v>10</v>
      </c>
      <c r="B285" t="s">
        <v>11</v>
      </c>
      <c r="C285" s="1">
        <v>44030</v>
      </c>
      <c r="D285" s="2">
        <f t="shared" si="28"/>
        <v>7</v>
      </c>
      <c r="E285" s="2">
        <f t="shared" si="29"/>
        <v>2020</v>
      </c>
      <c r="F285">
        <v>44586</v>
      </c>
      <c r="G285" s="8">
        <f t="shared" si="30"/>
        <v>4</v>
      </c>
      <c r="H285" s="8" t="str">
        <f t="shared" si="31"/>
        <v>44</v>
      </c>
      <c r="I285" s="8" t="str">
        <f t="shared" si="32"/>
        <v>445</v>
      </c>
      <c r="J285" t="s">
        <v>244</v>
      </c>
      <c r="K285">
        <v>35</v>
      </c>
      <c r="L285" t="s">
        <v>254</v>
      </c>
      <c r="M285" t="s">
        <v>255</v>
      </c>
      <c r="N285" s="7" t="str">
        <f t="shared" si="33"/>
        <v>2020-44</v>
      </c>
      <c r="O285" s="7">
        <f t="shared" si="34"/>
        <v>3000</v>
      </c>
      <c r="P285">
        <v>0</v>
      </c>
      <c r="Q285">
        <v>3000</v>
      </c>
    </row>
    <row r="286" spans="1:17" x14ac:dyDescent="0.25">
      <c r="A286" t="s">
        <v>10</v>
      </c>
      <c r="B286" t="s">
        <v>11</v>
      </c>
      <c r="C286" s="1">
        <v>44030</v>
      </c>
      <c r="D286" s="2">
        <f t="shared" si="28"/>
        <v>7</v>
      </c>
      <c r="E286" s="2">
        <f t="shared" si="29"/>
        <v>2020</v>
      </c>
      <c r="F286">
        <v>4091</v>
      </c>
      <c r="G286" s="8">
        <f t="shared" si="30"/>
        <v>4</v>
      </c>
      <c r="H286" s="8" t="str">
        <f t="shared" si="31"/>
        <v>40</v>
      </c>
      <c r="I286" s="8" t="str">
        <f t="shared" si="32"/>
        <v>409</v>
      </c>
      <c r="J286" t="s">
        <v>201</v>
      </c>
      <c r="K286">
        <v>35</v>
      </c>
      <c r="L286" t="s">
        <v>254</v>
      </c>
      <c r="M286" t="s">
        <v>255</v>
      </c>
      <c r="N286" s="7" t="str">
        <f t="shared" si="33"/>
        <v>2020-40</v>
      </c>
      <c r="O286" s="7">
        <f t="shared" si="34"/>
        <v>-18000</v>
      </c>
      <c r="P286">
        <v>18000</v>
      </c>
      <c r="Q286">
        <v>0</v>
      </c>
    </row>
    <row r="287" spans="1:17" x14ac:dyDescent="0.25">
      <c r="A287" t="s">
        <v>10</v>
      </c>
      <c r="B287" t="s">
        <v>11</v>
      </c>
      <c r="C287" s="1">
        <v>44030</v>
      </c>
      <c r="D287" s="2">
        <f t="shared" si="28"/>
        <v>7</v>
      </c>
      <c r="E287" s="2">
        <f t="shared" si="29"/>
        <v>2020</v>
      </c>
      <c r="F287">
        <v>445661</v>
      </c>
      <c r="G287" s="8">
        <f t="shared" si="30"/>
        <v>4</v>
      </c>
      <c r="H287" s="8" t="str">
        <f t="shared" si="31"/>
        <v>44</v>
      </c>
      <c r="I287" s="8" t="str">
        <f t="shared" si="32"/>
        <v>445</v>
      </c>
      <c r="J287" t="s">
        <v>29</v>
      </c>
      <c r="K287">
        <v>35</v>
      </c>
      <c r="L287" t="s">
        <v>254</v>
      </c>
      <c r="M287" t="s">
        <v>255</v>
      </c>
      <c r="N287" s="7" t="str">
        <f t="shared" si="33"/>
        <v>2020-44</v>
      </c>
      <c r="O287" s="7">
        <f t="shared" si="34"/>
        <v>-3000</v>
      </c>
      <c r="P287">
        <v>3000</v>
      </c>
      <c r="Q287">
        <v>0</v>
      </c>
    </row>
    <row r="288" spans="1:17" x14ac:dyDescent="0.25">
      <c r="A288" t="s">
        <v>10</v>
      </c>
      <c r="B288" t="s">
        <v>11</v>
      </c>
      <c r="C288" s="1">
        <v>44036</v>
      </c>
      <c r="D288" s="2">
        <f t="shared" si="28"/>
        <v>7</v>
      </c>
      <c r="E288" s="2">
        <f t="shared" si="29"/>
        <v>2020</v>
      </c>
      <c r="F288">
        <v>6231</v>
      </c>
      <c r="G288" s="8">
        <f t="shared" si="30"/>
        <v>6</v>
      </c>
      <c r="H288" s="8" t="str">
        <f t="shared" si="31"/>
        <v>62</v>
      </c>
      <c r="I288" s="8" t="str">
        <f t="shared" si="32"/>
        <v>623</v>
      </c>
      <c r="J288" t="s">
        <v>256</v>
      </c>
      <c r="K288">
        <v>187</v>
      </c>
      <c r="L288" t="s">
        <v>257</v>
      </c>
      <c r="M288" t="s">
        <v>258</v>
      </c>
      <c r="N288" s="7" t="str">
        <f t="shared" si="33"/>
        <v>2020-62</v>
      </c>
      <c r="O288" s="7">
        <f t="shared" si="34"/>
        <v>-4580</v>
      </c>
      <c r="P288">
        <v>4580</v>
      </c>
      <c r="Q288">
        <v>0</v>
      </c>
    </row>
    <row r="289" spans="1:17" x14ac:dyDescent="0.25">
      <c r="A289" t="s">
        <v>10</v>
      </c>
      <c r="B289" t="s">
        <v>11</v>
      </c>
      <c r="C289" s="1">
        <v>44036</v>
      </c>
      <c r="D289" s="2">
        <f t="shared" si="28"/>
        <v>7</v>
      </c>
      <c r="E289" s="2">
        <f t="shared" si="29"/>
        <v>2020</v>
      </c>
      <c r="F289">
        <v>44566</v>
      </c>
      <c r="G289" s="8">
        <f t="shared" si="30"/>
        <v>4</v>
      </c>
      <c r="H289" s="8" t="str">
        <f t="shared" si="31"/>
        <v>44</v>
      </c>
      <c r="I289" s="8" t="str">
        <f t="shared" si="32"/>
        <v>445</v>
      </c>
      <c r="J289" t="s">
        <v>17</v>
      </c>
      <c r="K289">
        <v>187</v>
      </c>
      <c r="L289" t="s">
        <v>257</v>
      </c>
      <c r="M289" t="s">
        <v>258</v>
      </c>
      <c r="N289" s="7" t="str">
        <f t="shared" si="33"/>
        <v>2020-44</v>
      </c>
      <c r="O289" s="7">
        <f t="shared" si="34"/>
        <v>-916</v>
      </c>
      <c r="P289">
        <v>916</v>
      </c>
      <c r="Q289">
        <v>0</v>
      </c>
    </row>
    <row r="290" spans="1:17" x14ac:dyDescent="0.25">
      <c r="A290" t="s">
        <v>10</v>
      </c>
      <c r="B290" t="s">
        <v>11</v>
      </c>
      <c r="C290" s="1">
        <v>44036</v>
      </c>
      <c r="D290" s="2">
        <f t="shared" si="28"/>
        <v>7</v>
      </c>
      <c r="E290" s="2">
        <f t="shared" si="29"/>
        <v>2020</v>
      </c>
      <c r="F290" t="s">
        <v>259</v>
      </c>
      <c r="G290" s="8">
        <f t="shared" si="30"/>
        <v>4</v>
      </c>
      <c r="H290" s="8" t="str">
        <f t="shared" si="31"/>
        <v>40</v>
      </c>
      <c r="I290" s="8" t="str">
        <f t="shared" si="32"/>
        <v>401</v>
      </c>
      <c r="J290" t="s">
        <v>260</v>
      </c>
      <c r="K290">
        <v>187</v>
      </c>
      <c r="L290" t="s">
        <v>257</v>
      </c>
      <c r="M290" t="s">
        <v>258</v>
      </c>
      <c r="N290" s="7" t="str">
        <f t="shared" si="33"/>
        <v>2020-40</v>
      </c>
      <c r="O290" s="7">
        <f t="shared" si="34"/>
        <v>5496</v>
      </c>
      <c r="P290">
        <v>0</v>
      </c>
      <c r="Q290">
        <v>5496</v>
      </c>
    </row>
    <row r="291" spans="1:17" x14ac:dyDescent="0.25">
      <c r="A291" t="s">
        <v>10</v>
      </c>
      <c r="B291" t="s">
        <v>11</v>
      </c>
      <c r="C291" s="1">
        <v>44043</v>
      </c>
      <c r="D291" s="2">
        <f t="shared" si="28"/>
        <v>7</v>
      </c>
      <c r="E291" s="2">
        <f t="shared" si="29"/>
        <v>2020</v>
      </c>
      <c r="F291">
        <v>60611</v>
      </c>
      <c r="G291" s="8">
        <f t="shared" si="30"/>
        <v>6</v>
      </c>
      <c r="H291" s="8" t="str">
        <f t="shared" si="31"/>
        <v>60</v>
      </c>
      <c r="I291" s="8" t="str">
        <f t="shared" si="32"/>
        <v>606</v>
      </c>
      <c r="J291" t="s">
        <v>119</v>
      </c>
      <c r="K291">
        <v>137</v>
      </c>
      <c r="L291" t="s">
        <v>261</v>
      </c>
      <c r="M291" t="s">
        <v>262</v>
      </c>
      <c r="N291" s="7" t="str">
        <f t="shared" si="33"/>
        <v>2020-60</v>
      </c>
      <c r="O291" s="7">
        <f t="shared" si="34"/>
        <v>-218</v>
      </c>
      <c r="P291">
        <v>218</v>
      </c>
      <c r="Q291">
        <v>0</v>
      </c>
    </row>
    <row r="292" spans="1:17" x14ac:dyDescent="0.25">
      <c r="A292" t="s">
        <v>10</v>
      </c>
      <c r="B292" t="s">
        <v>11</v>
      </c>
      <c r="C292" s="1">
        <v>44043</v>
      </c>
      <c r="D292" s="2">
        <f t="shared" si="28"/>
        <v>7</v>
      </c>
      <c r="E292" s="2">
        <f t="shared" si="29"/>
        <v>2020</v>
      </c>
      <c r="F292">
        <v>445661</v>
      </c>
      <c r="G292" s="8">
        <f t="shared" si="30"/>
        <v>4</v>
      </c>
      <c r="H292" s="8" t="str">
        <f t="shared" si="31"/>
        <v>44</v>
      </c>
      <c r="I292" s="8" t="str">
        <f t="shared" si="32"/>
        <v>445</v>
      </c>
      <c r="J292" t="s">
        <v>29</v>
      </c>
      <c r="K292">
        <v>137</v>
      </c>
      <c r="L292" t="s">
        <v>261</v>
      </c>
      <c r="M292" t="s">
        <v>262</v>
      </c>
      <c r="N292" s="7" t="str">
        <f t="shared" si="33"/>
        <v>2020-44</v>
      </c>
      <c r="O292" s="7">
        <f t="shared" si="34"/>
        <v>-43.6</v>
      </c>
      <c r="P292">
        <v>43.6</v>
      </c>
      <c r="Q292">
        <v>0</v>
      </c>
    </row>
    <row r="293" spans="1:17" x14ac:dyDescent="0.25">
      <c r="A293" t="s">
        <v>10</v>
      </c>
      <c r="B293" t="s">
        <v>11</v>
      </c>
      <c r="C293" s="1">
        <v>44043</v>
      </c>
      <c r="D293" s="2">
        <f t="shared" si="28"/>
        <v>7</v>
      </c>
      <c r="E293" s="2">
        <f t="shared" si="29"/>
        <v>2020</v>
      </c>
      <c r="F293" t="s">
        <v>122</v>
      </c>
      <c r="G293" s="8">
        <f t="shared" si="30"/>
        <v>4</v>
      </c>
      <c r="H293" s="8" t="str">
        <f t="shared" si="31"/>
        <v>40</v>
      </c>
      <c r="I293" s="8" t="str">
        <f t="shared" si="32"/>
        <v>401</v>
      </c>
      <c r="J293" t="s">
        <v>123</v>
      </c>
      <c r="K293">
        <v>137</v>
      </c>
      <c r="L293" t="s">
        <v>261</v>
      </c>
      <c r="M293" t="s">
        <v>262</v>
      </c>
      <c r="N293" s="7" t="str">
        <f t="shared" si="33"/>
        <v>2020-40</v>
      </c>
      <c r="O293" s="7">
        <f t="shared" si="34"/>
        <v>261.60000000000002</v>
      </c>
      <c r="P293">
        <v>0</v>
      </c>
      <c r="Q293">
        <v>261.60000000000002</v>
      </c>
    </row>
    <row r="294" spans="1:17" x14ac:dyDescent="0.25">
      <c r="A294" t="s">
        <v>10</v>
      </c>
      <c r="B294" t="s">
        <v>11</v>
      </c>
      <c r="C294" s="1">
        <v>44043</v>
      </c>
      <c r="D294" s="2">
        <f t="shared" si="28"/>
        <v>7</v>
      </c>
      <c r="E294" s="2">
        <f t="shared" si="29"/>
        <v>2020</v>
      </c>
      <c r="F294">
        <v>60611</v>
      </c>
      <c r="G294" s="8">
        <f t="shared" si="30"/>
        <v>6</v>
      </c>
      <c r="H294" s="8" t="str">
        <f t="shared" si="31"/>
        <v>60</v>
      </c>
      <c r="I294" s="8" t="str">
        <f t="shared" si="32"/>
        <v>606</v>
      </c>
      <c r="J294" t="s">
        <v>119</v>
      </c>
      <c r="K294">
        <v>142</v>
      </c>
      <c r="L294" t="s">
        <v>263</v>
      </c>
      <c r="M294" t="s">
        <v>264</v>
      </c>
      <c r="N294" s="7" t="str">
        <f t="shared" si="33"/>
        <v>2020-60</v>
      </c>
      <c r="O294" s="7">
        <f t="shared" si="34"/>
        <v>-77.88</v>
      </c>
      <c r="P294">
        <v>77.88</v>
      </c>
      <c r="Q294">
        <v>0</v>
      </c>
    </row>
    <row r="295" spans="1:17" x14ac:dyDescent="0.25">
      <c r="A295" t="s">
        <v>10</v>
      </c>
      <c r="B295" t="s">
        <v>11</v>
      </c>
      <c r="C295" s="1">
        <v>44043</v>
      </c>
      <c r="D295" s="2">
        <f t="shared" si="28"/>
        <v>7</v>
      </c>
      <c r="E295" s="2">
        <f t="shared" si="29"/>
        <v>2020</v>
      </c>
      <c r="F295">
        <v>445661</v>
      </c>
      <c r="G295" s="8">
        <f t="shared" si="30"/>
        <v>4</v>
      </c>
      <c r="H295" s="8" t="str">
        <f t="shared" si="31"/>
        <v>44</v>
      </c>
      <c r="I295" s="8" t="str">
        <f t="shared" si="32"/>
        <v>445</v>
      </c>
      <c r="J295" t="s">
        <v>29</v>
      </c>
      <c r="K295">
        <v>142</v>
      </c>
      <c r="L295" t="s">
        <v>263</v>
      </c>
      <c r="M295" t="s">
        <v>264</v>
      </c>
      <c r="N295" s="7" t="str">
        <f t="shared" si="33"/>
        <v>2020-44</v>
      </c>
      <c r="O295" s="7">
        <f t="shared" si="34"/>
        <v>-1.3</v>
      </c>
      <c r="P295">
        <v>1.3</v>
      </c>
      <c r="Q295">
        <v>0</v>
      </c>
    </row>
    <row r="296" spans="1:17" x14ac:dyDescent="0.25">
      <c r="A296" t="s">
        <v>10</v>
      </c>
      <c r="B296" t="s">
        <v>11</v>
      </c>
      <c r="C296" s="1">
        <v>44043</v>
      </c>
      <c r="D296" s="2">
        <f t="shared" si="28"/>
        <v>7</v>
      </c>
      <c r="E296" s="2">
        <f t="shared" si="29"/>
        <v>2020</v>
      </c>
      <c r="F296" t="s">
        <v>122</v>
      </c>
      <c r="G296" s="8">
        <f t="shared" si="30"/>
        <v>4</v>
      </c>
      <c r="H296" s="8" t="str">
        <f t="shared" si="31"/>
        <v>40</v>
      </c>
      <c r="I296" s="8" t="str">
        <f t="shared" si="32"/>
        <v>401</v>
      </c>
      <c r="J296" t="s">
        <v>123</v>
      </c>
      <c r="K296">
        <v>142</v>
      </c>
      <c r="L296" t="s">
        <v>263</v>
      </c>
      <c r="M296" t="s">
        <v>264</v>
      </c>
      <c r="N296" s="7" t="str">
        <f t="shared" si="33"/>
        <v>2020-40</v>
      </c>
      <c r="O296" s="7">
        <f t="shared" si="34"/>
        <v>79.180000000000007</v>
      </c>
      <c r="P296">
        <v>0</v>
      </c>
      <c r="Q296">
        <v>79.180000000000007</v>
      </c>
    </row>
    <row r="297" spans="1:17" x14ac:dyDescent="0.25">
      <c r="A297" t="s">
        <v>10</v>
      </c>
      <c r="B297" t="s">
        <v>11</v>
      </c>
      <c r="C297" s="1">
        <v>44043</v>
      </c>
      <c r="D297" s="2">
        <f t="shared" si="28"/>
        <v>7</v>
      </c>
      <c r="E297" s="2">
        <f t="shared" si="29"/>
        <v>2020</v>
      </c>
      <c r="F297">
        <v>6242</v>
      </c>
      <c r="G297" s="8">
        <f t="shared" si="30"/>
        <v>6</v>
      </c>
      <c r="H297" s="8" t="str">
        <f t="shared" si="31"/>
        <v>62</v>
      </c>
      <c r="I297" s="8" t="str">
        <f t="shared" si="32"/>
        <v>624</v>
      </c>
      <c r="J297" t="s">
        <v>126</v>
      </c>
      <c r="K297">
        <v>159</v>
      </c>
      <c r="L297" t="s">
        <v>265</v>
      </c>
      <c r="M297" t="s">
        <v>266</v>
      </c>
      <c r="N297" s="7" t="str">
        <f t="shared" si="33"/>
        <v>2020-62</v>
      </c>
      <c r="O297" s="7">
        <f t="shared" si="34"/>
        <v>-539</v>
      </c>
      <c r="P297">
        <v>539</v>
      </c>
      <c r="Q297">
        <v>0</v>
      </c>
    </row>
    <row r="298" spans="1:17" x14ac:dyDescent="0.25">
      <c r="A298" t="s">
        <v>10</v>
      </c>
      <c r="B298" t="s">
        <v>11</v>
      </c>
      <c r="C298" s="1">
        <v>44043</v>
      </c>
      <c r="D298" s="2">
        <f t="shared" si="28"/>
        <v>7</v>
      </c>
      <c r="E298" s="2">
        <f t="shared" si="29"/>
        <v>2020</v>
      </c>
      <c r="F298">
        <v>445661</v>
      </c>
      <c r="G298" s="8">
        <f t="shared" si="30"/>
        <v>4</v>
      </c>
      <c r="H298" s="8" t="str">
        <f t="shared" si="31"/>
        <v>44</v>
      </c>
      <c r="I298" s="8" t="str">
        <f t="shared" si="32"/>
        <v>445</v>
      </c>
      <c r="J298" t="s">
        <v>29</v>
      </c>
      <c r="K298">
        <v>159</v>
      </c>
      <c r="L298" t="s">
        <v>265</v>
      </c>
      <c r="M298" t="s">
        <v>266</v>
      </c>
      <c r="N298" s="7" t="str">
        <f t="shared" si="33"/>
        <v>2020-44</v>
      </c>
      <c r="O298" s="7">
        <f t="shared" si="34"/>
        <v>-107.8</v>
      </c>
      <c r="P298">
        <v>107.8</v>
      </c>
      <c r="Q298">
        <v>0</v>
      </c>
    </row>
    <row r="299" spans="1:17" x14ac:dyDescent="0.25">
      <c r="A299" t="s">
        <v>10</v>
      </c>
      <c r="B299" t="s">
        <v>11</v>
      </c>
      <c r="C299" s="1">
        <v>44043</v>
      </c>
      <c r="D299" s="2">
        <f t="shared" si="28"/>
        <v>7</v>
      </c>
      <c r="E299" s="2">
        <f t="shared" si="29"/>
        <v>2020</v>
      </c>
      <c r="F299" t="s">
        <v>129</v>
      </c>
      <c r="G299" s="8">
        <f t="shared" si="30"/>
        <v>4</v>
      </c>
      <c r="H299" s="8" t="str">
        <f t="shared" si="31"/>
        <v>40</v>
      </c>
      <c r="I299" s="8" t="str">
        <f t="shared" si="32"/>
        <v>401</v>
      </c>
      <c r="J299" t="s">
        <v>130</v>
      </c>
      <c r="K299">
        <v>159</v>
      </c>
      <c r="L299" t="s">
        <v>265</v>
      </c>
      <c r="M299" t="s">
        <v>266</v>
      </c>
      <c r="N299" s="7" t="str">
        <f t="shared" si="33"/>
        <v>2020-40</v>
      </c>
      <c r="O299" s="7">
        <f t="shared" si="34"/>
        <v>646.79999999999995</v>
      </c>
      <c r="P299">
        <v>0</v>
      </c>
      <c r="Q299">
        <v>646.79999999999995</v>
      </c>
    </row>
    <row r="300" spans="1:17" x14ac:dyDescent="0.25">
      <c r="A300" t="s">
        <v>10</v>
      </c>
      <c r="B300" t="s">
        <v>11</v>
      </c>
      <c r="C300" s="1">
        <v>44043</v>
      </c>
      <c r="D300" s="2">
        <f t="shared" si="28"/>
        <v>7</v>
      </c>
      <c r="E300" s="2">
        <f t="shared" si="29"/>
        <v>2020</v>
      </c>
      <c r="F300">
        <v>6261</v>
      </c>
      <c r="G300" s="8">
        <f t="shared" si="30"/>
        <v>6</v>
      </c>
      <c r="H300" s="8" t="str">
        <f t="shared" si="31"/>
        <v>62</v>
      </c>
      <c r="I300" s="8" t="str">
        <f t="shared" si="32"/>
        <v>626</v>
      </c>
      <c r="J300" t="s">
        <v>131</v>
      </c>
      <c r="K300">
        <v>160</v>
      </c>
      <c r="L300" t="s">
        <v>267</v>
      </c>
      <c r="M300" t="s">
        <v>268</v>
      </c>
      <c r="N300" s="7" t="str">
        <f t="shared" si="33"/>
        <v>2020-62</v>
      </c>
      <c r="O300" s="7">
        <f t="shared" si="34"/>
        <v>-256</v>
      </c>
      <c r="P300">
        <v>256</v>
      </c>
      <c r="Q300">
        <v>0</v>
      </c>
    </row>
    <row r="301" spans="1:17" x14ac:dyDescent="0.25">
      <c r="A301" t="s">
        <v>10</v>
      </c>
      <c r="B301" t="s">
        <v>11</v>
      </c>
      <c r="C301" s="1">
        <v>44043</v>
      </c>
      <c r="D301" s="2">
        <f t="shared" si="28"/>
        <v>7</v>
      </c>
      <c r="E301" s="2">
        <f t="shared" si="29"/>
        <v>2020</v>
      </c>
      <c r="F301">
        <v>445661</v>
      </c>
      <c r="G301" s="8">
        <f t="shared" si="30"/>
        <v>4</v>
      </c>
      <c r="H301" s="8" t="str">
        <f t="shared" si="31"/>
        <v>44</v>
      </c>
      <c r="I301" s="8" t="str">
        <f t="shared" si="32"/>
        <v>445</v>
      </c>
      <c r="J301" t="s">
        <v>29</v>
      </c>
      <c r="K301">
        <v>160</v>
      </c>
      <c r="L301" t="s">
        <v>267</v>
      </c>
      <c r="M301" t="s">
        <v>268</v>
      </c>
      <c r="N301" s="7" t="str">
        <f t="shared" si="33"/>
        <v>2020-44</v>
      </c>
      <c r="O301" s="7">
        <f t="shared" si="34"/>
        <v>-51.2</v>
      </c>
      <c r="P301">
        <v>51.2</v>
      </c>
      <c r="Q301">
        <v>0</v>
      </c>
    </row>
    <row r="302" spans="1:17" x14ac:dyDescent="0.25">
      <c r="A302" t="s">
        <v>10</v>
      </c>
      <c r="B302" t="s">
        <v>11</v>
      </c>
      <c r="C302" s="1">
        <v>44043</v>
      </c>
      <c r="D302" s="2">
        <f t="shared" si="28"/>
        <v>7</v>
      </c>
      <c r="E302" s="2">
        <f t="shared" si="29"/>
        <v>2020</v>
      </c>
      <c r="F302" t="s">
        <v>134</v>
      </c>
      <c r="G302" s="8">
        <f t="shared" si="30"/>
        <v>4</v>
      </c>
      <c r="H302" s="8" t="str">
        <f t="shared" si="31"/>
        <v>40</v>
      </c>
      <c r="I302" s="8" t="str">
        <f t="shared" si="32"/>
        <v>401</v>
      </c>
      <c r="J302" t="s">
        <v>135</v>
      </c>
      <c r="K302">
        <v>160</v>
      </c>
      <c r="L302" t="s">
        <v>267</v>
      </c>
      <c r="M302" t="s">
        <v>268</v>
      </c>
      <c r="N302" s="7" t="str">
        <f t="shared" si="33"/>
        <v>2020-40</v>
      </c>
      <c r="O302" s="7">
        <f t="shared" si="34"/>
        <v>307.2</v>
      </c>
      <c r="P302">
        <v>0</v>
      </c>
      <c r="Q302">
        <v>307.2</v>
      </c>
    </row>
    <row r="303" spans="1:17" x14ac:dyDescent="0.25">
      <c r="A303" t="s">
        <v>10</v>
      </c>
      <c r="B303" t="s">
        <v>11</v>
      </c>
      <c r="C303" s="1">
        <v>44045</v>
      </c>
      <c r="D303" s="2">
        <f t="shared" si="28"/>
        <v>8</v>
      </c>
      <c r="E303" s="2">
        <f t="shared" si="29"/>
        <v>2020</v>
      </c>
      <c r="F303" t="s">
        <v>204</v>
      </c>
      <c r="G303" s="8">
        <f t="shared" si="30"/>
        <v>4</v>
      </c>
      <c r="H303" s="8" t="str">
        <f t="shared" si="31"/>
        <v>40</v>
      </c>
      <c r="I303" s="8" t="str">
        <f t="shared" si="32"/>
        <v>401</v>
      </c>
      <c r="J303" t="s">
        <v>205</v>
      </c>
      <c r="K303">
        <v>37</v>
      </c>
      <c r="L303" t="s">
        <v>269</v>
      </c>
      <c r="M303" t="s">
        <v>270</v>
      </c>
      <c r="N303" s="7" t="str">
        <f t="shared" si="33"/>
        <v>2020-40</v>
      </c>
      <c r="O303" s="7">
        <f t="shared" si="34"/>
        <v>160905.35999999999</v>
      </c>
      <c r="P303">
        <v>0</v>
      </c>
      <c r="Q303">
        <v>160905.35999999999</v>
      </c>
    </row>
    <row r="304" spans="1:17" x14ac:dyDescent="0.25">
      <c r="A304" t="s">
        <v>10</v>
      </c>
      <c r="B304" t="s">
        <v>11</v>
      </c>
      <c r="C304" s="1">
        <v>44045</v>
      </c>
      <c r="D304" s="2">
        <f t="shared" si="28"/>
        <v>8</v>
      </c>
      <c r="E304" s="2">
        <f t="shared" si="29"/>
        <v>2020</v>
      </c>
      <c r="F304">
        <v>60722</v>
      </c>
      <c r="G304" s="8">
        <f t="shared" si="30"/>
        <v>6</v>
      </c>
      <c r="H304" s="8" t="str">
        <f t="shared" si="31"/>
        <v>60</v>
      </c>
      <c r="I304" s="8" t="str">
        <f t="shared" si="32"/>
        <v>607</v>
      </c>
      <c r="J304" t="s">
        <v>210</v>
      </c>
      <c r="K304">
        <v>37</v>
      </c>
      <c r="L304" t="s">
        <v>269</v>
      </c>
      <c r="M304" t="s">
        <v>270</v>
      </c>
      <c r="N304" s="7" t="str">
        <f t="shared" si="33"/>
        <v>2020-60</v>
      </c>
      <c r="O304" s="7">
        <f t="shared" si="34"/>
        <v>-83.6</v>
      </c>
      <c r="P304">
        <v>83.6</v>
      </c>
      <c r="Q304">
        <v>0</v>
      </c>
    </row>
    <row r="305" spans="1:17" x14ac:dyDescent="0.25">
      <c r="A305" t="s">
        <v>10</v>
      </c>
      <c r="B305" t="s">
        <v>11</v>
      </c>
      <c r="C305" s="1">
        <v>44045</v>
      </c>
      <c r="D305" s="2">
        <f t="shared" si="28"/>
        <v>8</v>
      </c>
      <c r="E305" s="2">
        <f t="shared" si="29"/>
        <v>2020</v>
      </c>
      <c r="F305">
        <v>60724</v>
      </c>
      <c r="G305" s="8">
        <f t="shared" si="30"/>
        <v>6</v>
      </c>
      <c r="H305" s="8" t="str">
        <f t="shared" si="31"/>
        <v>60</v>
      </c>
      <c r="I305" s="8" t="str">
        <f t="shared" si="32"/>
        <v>607</v>
      </c>
      <c r="J305" t="s">
        <v>211</v>
      </c>
      <c r="K305">
        <v>37</v>
      </c>
      <c r="L305" t="s">
        <v>269</v>
      </c>
      <c r="M305" t="s">
        <v>270</v>
      </c>
      <c r="N305" s="7" t="str">
        <f t="shared" si="33"/>
        <v>2020-60</v>
      </c>
      <c r="O305" s="7">
        <f t="shared" si="34"/>
        <v>-8208.2000000000007</v>
      </c>
      <c r="P305">
        <v>8208.2000000000007</v>
      </c>
      <c r="Q305">
        <v>0</v>
      </c>
    </row>
    <row r="306" spans="1:17" x14ac:dyDescent="0.25">
      <c r="A306" t="s">
        <v>10</v>
      </c>
      <c r="B306" t="s">
        <v>11</v>
      </c>
      <c r="C306" s="1">
        <v>44045</v>
      </c>
      <c r="D306" s="2">
        <f t="shared" si="28"/>
        <v>8</v>
      </c>
      <c r="E306" s="2">
        <f t="shared" si="29"/>
        <v>2020</v>
      </c>
      <c r="F306">
        <v>60723</v>
      </c>
      <c r="G306" s="8">
        <f t="shared" si="30"/>
        <v>6</v>
      </c>
      <c r="H306" s="8" t="str">
        <f t="shared" si="31"/>
        <v>60</v>
      </c>
      <c r="I306" s="8" t="str">
        <f t="shared" si="32"/>
        <v>607</v>
      </c>
      <c r="J306" t="s">
        <v>16</v>
      </c>
      <c r="K306">
        <v>37</v>
      </c>
      <c r="L306" t="s">
        <v>269</v>
      </c>
      <c r="M306" t="s">
        <v>270</v>
      </c>
      <c r="N306" s="7" t="str">
        <f t="shared" si="33"/>
        <v>2020-60</v>
      </c>
      <c r="O306" s="7">
        <f t="shared" si="34"/>
        <v>-16908.32</v>
      </c>
      <c r="P306">
        <v>16908.32</v>
      </c>
      <c r="Q306">
        <v>0</v>
      </c>
    </row>
    <row r="307" spans="1:17" x14ac:dyDescent="0.25">
      <c r="A307" t="s">
        <v>10</v>
      </c>
      <c r="B307" t="s">
        <v>11</v>
      </c>
      <c r="C307" s="1">
        <v>44045</v>
      </c>
      <c r="D307" s="2">
        <f t="shared" si="28"/>
        <v>8</v>
      </c>
      <c r="E307" s="2">
        <f t="shared" si="29"/>
        <v>2020</v>
      </c>
      <c r="F307">
        <v>60721</v>
      </c>
      <c r="G307" s="8">
        <f t="shared" si="30"/>
        <v>6</v>
      </c>
      <c r="H307" s="8" t="str">
        <f t="shared" si="31"/>
        <v>60</v>
      </c>
      <c r="I307" s="8" t="str">
        <f t="shared" si="32"/>
        <v>607</v>
      </c>
      <c r="J307" t="s">
        <v>194</v>
      </c>
      <c r="K307">
        <v>37</v>
      </c>
      <c r="L307" t="s">
        <v>269</v>
      </c>
      <c r="M307" t="s">
        <v>270</v>
      </c>
      <c r="N307" s="7" t="str">
        <f t="shared" si="33"/>
        <v>2020-60</v>
      </c>
      <c r="O307" s="7">
        <f t="shared" si="34"/>
        <v>-135705.24</v>
      </c>
      <c r="P307">
        <v>135705.24</v>
      </c>
      <c r="Q307">
        <v>0</v>
      </c>
    </row>
    <row r="308" spans="1:17" x14ac:dyDescent="0.25">
      <c r="A308" t="s">
        <v>10</v>
      </c>
      <c r="B308" t="s">
        <v>11</v>
      </c>
      <c r="C308" s="1">
        <v>44045</v>
      </c>
      <c r="D308" s="2">
        <f t="shared" si="28"/>
        <v>8</v>
      </c>
      <c r="E308" s="2">
        <f t="shared" si="29"/>
        <v>2020</v>
      </c>
      <c r="F308">
        <v>44566</v>
      </c>
      <c r="G308" s="8">
        <f t="shared" si="30"/>
        <v>4</v>
      </c>
      <c r="H308" s="8" t="str">
        <f t="shared" si="31"/>
        <v>44</v>
      </c>
      <c r="I308" s="8" t="str">
        <f t="shared" si="32"/>
        <v>445</v>
      </c>
      <c r="J308" t="s">
        <v>17</v>
      </c>
      <c r="K308">
        <v>37</v>
      </c>
      <c r="L308" t="s">
        <v>269</v>
      </c>
      <c r="M308" t="s">
        <v>270</v>
      </c>
      <c r="N308" s="7" t="str">
        <f t="shared" si="33"/>
        <v>2020-44</v>
      </c>
      <c r="O308" s="7">
        <f t="shared" si="34"/>
        <v>-32181.07</v>
      </c>
      <c r="P308">
        <v>32181.07</v>
      </c>
      <c r="Q308">
        <v>0</v>
      </c>
    </row>
    <row r="309" spans="1:17" x14ac:dyDescent="0.25">
      <c r="A309" t="s">
        <v>10</v>
      </c>
      <c r="B309" t="s">
        <v>11</v>
      </c>
      <c r="C309" s="1">
        <v>44045</v>
      </c>
      <c r="D309" s="2">
        <f t="shared" si="28"/>
        <v>8</v>
      </c>
      <c r="E309" s="2">
        <f t="shared" si="29"/>
        <v>2020</v>
      </c>
      <c r="F309">
        <v>44521</v>
      </c>
      <c r="G309" s="8">
        <f t="shared" si="30"/>
        <v>4</v>
      </c>
      <c r="H309" s="8" t="str">
        <f t="shared" si="31"/>
        <v>44</v>
      </c>
      <c r="I309" s="8" t="str">
        <f t="shared" si="32"/>
        <v>445</v>
      </c>
      <c r="J309" t="s">
        <v>18</v>
      </c>
      <c r="K309">
        <v>37</v>
      </c>
      <c r="L309" t="s">
        <v>269</v>
      </c>
      <c r="M309" t="s">
        <v>270</v>
      </c>
      <c r="N309" s="7" t="str">
        <f t="shared" si="33"/>
        <v>2020-44</v>
      </c>
      <c r="O309" s="7">
        <f t="shared" si="34"/>
        <v>32181.07</v>
      </c>
      <c r="P309">
        <v>0</v>
      </c>
      <c r="Q309">
        <v>32181.07</v>
      </c>
    </row>
    <row r="310" spans="1:17" x14ac:dyDescent="0.25">
      <c r="A310" t="s">
        <v>10</v>
      </c>
      <c r="B310" t="s">
        <v>11</v>
      </c>
      <c r="C310" s="1">
        <v>44045</v>
      </c>
      <c r="D310" s="2">
        <f t="shared" si="28"/>
        <v>8</v>
      </c>
      <c r="E310" s="2">
        <f t="shared" si="29"/>
        <v>2020</v>
      </c>
      <c r="F310" t="s">
        <v>271</v>
      </c>
      <c r="G310" s="8">
        <f t="shared" si="30"/>
        <v>4</v>
      </c>
      <c r="H310" s="8" t="str">
        <f t="shared" si="31"/>
        <v>40</v>
      </c>
      <c r="I310" s="8" t="str">
        <f t="shared" si="32"/>
        <v>401</v>
      </c>
      <c r="J310" t="s">
        <v>272</v>
      </c>
      <c r="K310">
        <v>38</v>
      </c>
      <c r="L310" t="s">
        <v>273</v>
      </c>
      <c r="M310" t="s">
        <v>274</v>
      </c>
      <c r="N310" s="7" t="str">
        <f t="shared" si="33"/>
        <v>2020-40</v>
      </c>
      <c r="O310" s="7">
        <f t="shared" si="34"/>
        <v>4867.54</v>
      </c>
      <c r="P310">
        <v>0</v>
      </c>
      <c r="Q310">
        <v>4867.54</v>
      </c>
    </row>
    <row r="311" spans="1:17" x14ac:dyDescent="0.25">
      <c r="A311" t="s">
        <v>10</v>
      </c>
      <c r="B311" t="s">
        <v>11</v>
      </c>
      <c r="C311" s="1">
        <v>44045</v>
      </c>
      <c r="D311" s="2">
        <f t="shared" si="28"/>
        <v>8</v>
      </c>
      <c r="E311" s="2">
        <f t="shared" si="29"/>
        <v>2020</v>
      </c>
      <c r="F311">
        <v>60712</v>
      </c>
      <c r="G311" s="8">
        <f t="shared" si="30"/>
        <v>6</v>
      </c>
      <c r="H311" s="8" t="str">
        <f t="shared" si="31"/>
        <v>60</v>
      </c>
      <c r="I311" s="8" t="str">
        <f t="shared" si="32"/>
        <v>607</v>
      </c>
      <c r="J311" t="s">
        <v>247</v>
      </c>
      <c r="K311">
        <v>38</v>
      </c>
      <c r="L311" t="s">
        <v>273</v>
      </c>
      <c r="M311" t="s">
        <v>274</v>
      </c>
      <c r="N311" s="7" t="str">
        <f t="shared" si="33"/>
        <v>2020-60</v>
      </c>
      <c r="O311" s="7">
        <f t="shared" si="34"/>
        <v>-4056.28</v>
      </c>
      <c r="P311">
        <v>4056.28</v>
      </c>
      <c r="Q311">
        <v>0</v>
      </c>
    </row>
    <row r="312" spans="1:17" x14ac:dyDescent="0.25">
      <c r="A312" t="s">
        <v>10</v>
      </c>
      <c r="B312" t="s">
        <v>11</v>
      </c>
      <c r="C312" s="1">
        <v>44045</v>
      </c>
      <c r="D312" s="2">
        <f t="shared" si="28"/>
        <v>8</v>
      </c>
      <c r="E312" s="2">
        <f t="shared" si="29"/>
        <v>2020</v>
      </c>
      <c r="F312">
        <v>445661</v>
      </c>
      <c r="G312" s="8">
        <f t="shared" si="30"/>
        <v>4</v>
      </c>
      <c r="H312" s="8" t="str">
        <f t="shared" si="31"/>
        <v>44</v>
      </c>
      <c r="I312" s="8" t="str">
        <f t="shared" si="32"/>
        <v>445</v>
      </c>
      <c r="J312" t="s">
        <v>29</v>
      </c>
      <c r="K312">
        <v>38</v>
      </c>
      <c r="L312" t="s">
        <v>273</v>
      </c>
      <c r="M312" t="s">
        <v>274</v>
      </c>
      <c r="N312" s="7" t="str">
        <f t="shared" si="33"/>
        <v>2020-44</v>
      </c>
      <c r="O312" s="7">
        <f t="shared" si="34"/>
        <v>-811.26</v>
      </c>
      <c r="P312">
        <v>811.26</v>
      </c>
      <c r="Q312">
        <v>0</v>
      </c>
    </row>
    <row r="313" spans="1:17" x14ac:dyDescent="0.25">
      <c r="A313" t="s">
        <v>10</v>
      </c>
      <c r="B313" t="s">
        <v>11</v>
      </c>
      <c r="C313" s="1">
        <v>44045</v>
      </c>
      <c r="D313" s="2">
        <f t="shared" si="28"/>
        <v>8</v>
      </c>
      <c r="E313" s="2">
        <f t="shared" si="29"/>
        <v>2020</v>
      </c>
      <c r="F313" t="s">
        <v>38</v>
      </c>
      <c r="G313" s="8">
        <f t="shared" si="30"/>
        <v>4</v>
      </c>
      <c r="H313" s="8" t="str">
        <f t="shared" si="31"/>
        <v>40</v>
      </c>
      <c r="I313" s="8" t="str">
        <f t="shared" si="32"/>
        <v>401</v>
      </c>
      <c r="J313" t="s">
        <v>39</v>
      </c>
      <c r="K313">
        <v>39</v>
      </c>
      <c r="L313" t="s">
        <v>275</v>
      </c>
      <c r="M313" t="s">
        <v>276</v>
      </c>
      <c r="N313" s="7" t="str">
        <f t="shared" si="33"/>
        <v>2020-40</v>
      </c>
      <c r="O313" s="7">
        <f t="shared" si="34"/>
        <v>39153.599999999999</v>
      </c>
      <c r="P313">
        <v>0</v>
      </c>
      <c r="Q313">
        <v>39153.599999999999</v>
      </c>
    </row>
    <row r="314" spans="1:17" x14ac:dyDescent="0.25">
      <c r="A314" t="s">
        <v>10</v>
      </c>
      <c r="B314" t="s">
        <v>11</v>
      </c>
      <c r="C314" s="1">
        <v>44045</v>
      </c>
      <c r="D314" s="2">
        <f t="shared" si="28"/>
        <v>8</v>
      </c>
      <c r="E314" s="2">
        <f t="shared" si="29"/>
        <v>2020</v>
      </c>
      <c r="F314">
        <v>4091</v>
      </c>
      <c r="G314" s="8">
        <f t="shared" si="30"/>
        <v>4</v>
      </c>
      <c r="H314" s="8" t="str">
        <f t="shared" si="31"/>
        <v>40</v>
      </c>
      <c r="I314" s="8" t="str">
        <f t="shared" si="32"/>
        <v>409</v>
      </c>
      <c r="J314" t="s">
        <v>201</v>
      </c>
      <c r="K314">
        <v>39</v>
      </c>
      <c r="L314" t="s">
        <v>275</v>
      </c>
      <c r="M314" t="s">
        <v>276</v>
      </c>
      <c r="N314" s="7" t="str">
        <f t="shared" si="33"/>
        <v>2020-40</v>
      </c>
      <c r="O314" s="7">
        <f t="shared" si="34"/>
        <v>18000</v>
      </c>
      <c r="P314">
        <v>0</v>
      </c>
      <c r="Q314">
        <v>18000</v>
      </c>
    </row>
    <row r="315" spans="1:17" x14ac:dyDescent="0.25">
      <c r="A315" t="s">
        <v>10</v>
      </c>
      <c r="B315" t="s">
        <v>11</v>
      </c>
      <c r="C315" s="1">
        <v>44045</v>
      </c>
      <c r="D315" s="2">
        <f t="shared" si="28"/>
        <v>8</v>
      </c>
      <c r="E315" s="2">
        <f t="shared" si="29"/>
        <v>2020</v>
      </c>
      <c r="F315">
        <v>60711</v>
      </c>
      <c r="G315" s="8">
        <f t="shared" si="30"/>
        <v>6</v>
      </c>
      <c r="H315" s="8" t="str">
        <f t="shared" si="31"/>
        <v>60</v>
      </c>
      <c r="I315" s="8" t="str">
        <f t="shared" si="32"/>
        <v>607</v>
      </c>
      <c r="J315" t="s">
        <v>28</v>
      </c>
      <c r="K315">
        <v>39</v>
      </c>
      <c r="L315" t="s">
        <v>275</v>
      </c>
      <c r="M315" t="s">
        <v>276</v>
      </c>
      <c r="N315" s="7" t="str">
        <f t="shared" si="33"/>
        <v>2020-60</v>
      </c>
      <c r="O315" s="7">
        <f t="shared" si="34"/>
        <v>-47628</v>
      </c>
      <c r="P315">
        <v>47628</v>
      </c>
      <c r="Q315">
        <v>0</v>
      </c>
    </row>
    <row r="316" spans="1:17" x14ac:dyDescent="0.25">
      <c r="A316" t="s">
        <v>10</v>
      </c>
      <c r="B316" t="s">
        <v>11</v>
      </c>
      <c r="C316" s="1">
        <v>44045</v>
      </c>
      <c r="D316" s="2">
        <f t="shared" si="28"/>
        <v>8</v>
      </c>
      <c r="E316" s="2">
        <f t="shared" si="29"/>
        <v>2020</v>
      </c>
      <c r="F316">
        <v>445661</v>
      </c>
      <c r="G316" s="8">
        <f t="shared" si="30"/>
        <v>4</v>
      </c>
      <c r="H316" s="8" t="str">
        <f t="shared" si="31"/>
        <v>44</v>
      </c>
      <c r="I316" s="8" t="str">
        <f t="shared" si="32"/>
        <v>445</v>
      </c>
      <c r="J316" t="s">
        <v>29</v>
      </c>
      <c r="K316">
        <v>39</v>
      </c>
      <c r="L316" t="s">
        <v>275</v>
      </c>
      <c r="M316" t="s">
        <v>276</v>
      </c>
      <c r="N316" s="7" t="str">
        <f t="shared" si="33"/>
        <v>2020-44</v>
      </c>
      <c r="O316" s="7">
        <f t="shared" si="34"/>
        <v>-6525.6</v>
      </c>
      <c r="P316">
        <v>6525.6</v>
      </c>
      <c r="Q316">
        <v>0</v>
      </c>
    </row>
    <row r="317" spans="1:17" x14ac:dyDescent="0.25">
      <c r="A317" t="s">
        <v>10</v>
      </c>
      <c r="B317" t="s">
        <v>11</v>
      </c>
      <c r="C317" s="1">
        <v>44045</v>
      </c>
      <c r="D317" s="2">
        <f t="shared" si="28"/>
        <v>8</v>
      </c>
      <c r="E317" s="2">
        <f t="shared" si="29"/>
        <v>2020</v>
      </c>
      <c r="F317">
        <v>44586</v>
      </c>
      <c r="G317" s="8">
        <f t="shared" si="30"/>
        <v>4</v>
      </c>
      <c r="H317" s="8" t="str">
        <f t="shared" si="31"/>
        <v>44</v>
      </c>
      <c r="I317" s="8" t="str">
        <f t="shared" si="32"/>
        <v>445</v>
      </c>
      <c r="J317" t="s">
        <v>244</v>
      </c>
      <c r="K317">
        <v>39</v>
      </c>
      <c r="L317" t="s">
        <v>275</v>
      </c>
      <c r="M317" t="s">
        <v>276</v>
      </c>
      <c r="N317" s="7" t="str">
        <f t="shared" si="33"/>
        <v>2020-44</v>
      </c>
      <c r="O317" s="7">
        <f t="shared" si="34"/>
        <v>-3000</v>
      </c>
      <c r="P317">
        <v>3000</v>
      </c>
      <c r="Q317">
        <v>0</v>
      </c>
    </row>
    <row r="318" spans="1:17" x14ac:dyDescent="0.25">
      <c r="A318" t="s">
        <v>10</v>
      </c>
      <c r="B318" t="s">
        <v>11</v>
      </c>
      <c r="C318" s="1">
        <v>44047</v>
      </c>
      <c r="D318" s="2">
        <f t="shared" si="28"/>
        <v>8</v>
      </c>
      <c r="E318" s="2">
        <f t="shared" si="29"/>
        <v>2020</v>
      </c>
      <c r="F318" t="s">
        <v>12</v>
      </c>
      <c r="G318" s="8">
        <f t="shared" si="30"/>
        <v>4</v>
      </c>
      <c r="H318" s="8" t="str">
        <f t="shared" si="31"/>
        <v>40</v>
      </c>
      <c r="I318" s="8" t="str">
        <f t="shared" si="32"/>
        <v>401</v>
      </c>
      <c r="J318" t="s">
        <v>13</v>
      </c>
      <c r="K318">
        <v>40</v>
      </c>
      <c r="L318" t="s">
        <v>277</v>
      </c>
      <c r="M318" t="s">
        <v>278</v>
      </c>
      <c r="N318" s="7" t="str">
        <f t="shared" si="33"/>
        <v>2020-40</v>
      </c>
      <c r="O318" s="7">
        <f t="shared" si="34"/>
        <v>65071.5</v>
      </c>
      <c r="P318">
        <v>0</v>
      </c>
      <c r="Q318">
        <v>65071.5</v>
      </c>
    </row>
    <row r="319" spans="1:17" x14ac:dyDescent="0.25">
      <c r="A319" t="s">
        <v>10</v>
      </c>
      <c r="B319" t="s">
        <v>11</v>
      </c>
      <c r="C319" s="1">
        <v>44047</v>
      </c>
      <c r="D319" s="2">
        <f t="shared" si="28"/>
        <v>8</v>
      </c>
      <c r="E319" s="2">
        <f t="shared" si="29"/>
        <v>2020</v>
      </c>
      <c r="F319">
        <v>60723</v>
      </c>
      <c r="G319" s="8">
        <f t="shared" si="30"/>
        <v>6</v>
      </c>
      <c r="H319" s="8" t="str">
        <f t="shared" si="31"/>
        <v>60</v>
      </c>
      <c r="I319" s="8" t="str">
        <f t="shared" si="32"/>
        <v>607</v>
      </c>
      <c r="J319" t="s">
        <v>16</v>
      </c>
      <c r="K319">
        <v>40</v>
      </c>
      <c r="L319" t="s">
        <v>277</v>
      </c>
      <c r="M319" t="s">
        <v>278</v>
      </c>
      <c r="N319" s="7" t="str">
        <f t="shared" si="33"/>
        <v>2020-60</v>
      </c>
      <c r="O319" s="7">
        <f t="shared" si="34"/>
        <v>-65071.5</v>
      </c>
      <c r="P319">
        <v>65071.5</v>
      </c>
      <c r="Q319">
        <v>0</v>
      </c>
    </row>
    <row r="320" spans="1:17" x14ac:dyDescent="0.25">
      <c r="A320" t="s">
        <v>10</v>
      </c>
      <c r="B320" t="s">
        <v>11</v>
      </c>
      <c r="C320" s="1">
        <v>44047</v>
      </c>
      <c r="D320" s="2">
        <f t="shared" si="28"/>
        <v>8</v>
      </c>
      <c r="E320" s="2">
        <f t="shared" si="29"/>
        <v>2020</v>
      </c>
      <c r="F320">
        <v>44566</v>
      </c>
      <c r="G320" s="8">
        <f t="shared" si="30"/>
        <v>4</v>
      </c>
      <c r="H320" s="8" t="str">
        <f t="shared" si="31"/>
        <v>44</v>
      </c>
      <c r="I320" s="8" t="str">
        <f t="shared" si="32"/>
        <v>445</v>
      </c>
      <c r="J320" t="s">
        <v>17</v>
      </c>
      <c r="K320">
        <v>40</v>
      </c>
      <c r="L320" t="s">
        <v>277</v>
      </c>
      <c r="M320" t="s">
        <v>278</v>
      </c>
      <c r="N320" s="7" t="str">
        <f t="shared" si="33"/>
        <v>2020-44</v>
      </c>
      <c r="O320" s="7">
        <f t="shared" si="34"/>
        <v>-13014.3</v>
      </c>
      <c r="P320">
        <v>13014.3</v>
      </c>
      <c r="Q320">
        <v>0</v>
      </c>
    </row>
    <row r="321" spans="1:17" x14ac:dyDescent="0.25">
      <c r="A321" t="s">
        <v>10</v>
      </c>
      <c r="B321" t="s">
        <v>11</v>
      </c>
      <c r="C321" s="1">
        <v>44047</v>
      </c>
      <c r="D321" s="2">
        <f t="shared" si="28"/>
        <v>8</v>
      </c>
      <c r="E321" s="2">
        <f t="shared" si="29"/>
        <v>2020</v>
      </c>
      <c r="F321">
        <v>44521</v>
      </c>
      <c r="G321" s="8">
        <f t="shared" si="30"/>
        <v>4</v>
      </c>
      <c r="H321" s="8" t="str">
        <f t="shared" si="31"/>
        <v>44</v>
      </c>
      <c r="I321" s="8" t="str">
        <f t="shared" si="32"/>
        <v>445</v>
      </c>
      <c r="J321" t="s">
        <v>18</v>
      </c>
      <c r="K321">
        <v>40</v>
      </c>
      <c r="L321" t="s">
        <v>277</v>
      </c>
      <c r="M321" t="s">
        <v>278</v>
      </c>
      <c r="N321" s="7" t="str">
        <f t="shared" si="33"/>
        <v>2020-44</v>
      </c>
      <c r="O321" s="7">
        <f t="shared" si="34"/>
        <v>13014.3</v>
      </c>
      <c r="P321">
        <v>0</v>
      </c>
      <c r="Q321">
        <v>13014.3</v>
      </c>
    </row>
    <row r="322" spans="1:17" x14ac:dyDescent="0.25">
      <c r="A322" t="s">
        <v>10</v>
      </c>
      <c r="B322" t="s">
        <v>11</v>
      </c>
      <c r="C322" s="1">
        <v>44054</v>
      </c>
      <c r="D322" s="2">
        <f t="shared" si="28"/>
        <v>8</v>
      </c>
      <c r="E322" s="2">
        <f t="shared" si="29"/>
        <v>2020</v>
      </c>
      <c r="F322" t="s">
        <v>12</v>
      </c>
      <c r="G322" s="8">
        <f t="shared" si="30"/>
        <v>4</v>
      </c>
      <c r="H322" s="8" t="str">
        <f t="shared" si="31"/>
        <v>40</v>
      </c>
      <c r="I322" s="8" t="str">
        <f t="shared" si="32"/>
        <v>401</v>
      </c>
      <c r="J322" t="s">
        <v>13</v>
      </c>
      <c r="K322">
        <v>42</v>
      </c>
      <c r="L322" t="s">
        <v>279</v>
      </c>
      <c r="M322" t="s">
        <v>280</v>
      </c>
      <c r="N322" s="7" t="str">
        <f t="shared" si="33"/>
        <v>2020-40</v>
      </c>
      <c r="O322" s="7">
        <f t="shared" si="34"/>
        <v>-807.95</v>
      </c>
      <c r="P322">
        <v>807.95</v>
      </c>
      <c r="Q322">
        <v>0</v>
      </c>
    </row>
    <row r="323" spans="1:17" x14ac:dyDescent="0.25">
      <c r="A323" t="s">
        <v>10</v>
      </c>
      <c r="B323" t="s">
        <v>11</v>
      </c>
      <c r="C323" s="1">
        <v>44054</v>
      </c>
      <c r="D323" s="2">
        <f t="shared" ref="D323:D386" si="35">MONTH(C323)</f>
        <v>8</v>
      </c>
      <c r="E323" s="2">
        <f t="shared" ref="E323:E386" si="36">YEAR(C323)</f>
        <v>2020</v>
      </c>
      <c r="F323">
        <v>60723</v>
      </c>
      <c r="G323" s="8">
        <f t="shared" ref="G323:G386" si="37">VALUE(LEFT($F323,1))</f>
        <v>6</v>
      </c>
      <c r="H323" s="8" t="str">
        <f t="shared" ref="H323:H386" si="38">LEFT($F323,2)</f>
        <v>60</v>
      </c>
      <c r="I323" s="8" t="str">
        <f t="shared" ref="I323:I386" si="39">LEFT($F323,3)</f>
        <v>607</v>
      </c>
      <c r="J323" t="s">
        <v>16</v>
      </c>
      <c r="K323">
        <v>42</v>
      </c>
      <c r="L323" t="s">
        <v>279</v>
      </c>
      <c r="M323" t="s">
        <v>280</v>
      </c>
      <c r="N323" s="7" t="str">
        <f t="shared" ref="N323:N386" si="40">$E323&amp;"-"&amp;H323</f>
        <v>2020-60</v>
      </c>
      <c r="O323" s="7">
        <f t="shared" ref="O323:O386" si="41">Q323-P323</f>
        <v>807.95</v>
      </c>
      <c r="P323">
        <v>0</v>
      </c>
      <c r="Q323">
        <v>807.95</v>
      </c>
    </row>
    <row r="324" spans="1:17" x14ac:dyDescent="0.25">
      <c r="A324" t="s">
        <v>10</v>
      </c>
      <c r="B324" t="s">
        <v>11</v>
      </c>
      <c r="C324" s="1">
        <v>44054</v>
      </c>
      <c r="D324" s="2">
        <f t="shared" si="35"/>
        <v>8</v>
      </c>
      <c r="E324" s="2">
        <f t="shared" si="36"/>
        <v>2020</v>
      </c>
      <c r="F324">
        <v>44566</v>
      </c>
      <c r="G324" s="8">
        <f t="shared" si="37"/>
        <v>4</v>
      </c>
      <c r="H324" s="8" t="str">
        <f t="shared" si="38"/>
        <v>44</v>
      </c>
      <c r="I324" s="8" t="str">
        <f t="shared" si="39"/>
        <v>445</v>
      </c>
      <c r="J324" t="s">
        <v>17</v>
      </c>
      <c r="K324">
        <v>42</v>
      </c>
      <c r="L324" t="s">
        <v>279</v>
      </c>
      <c r="M324" t="s">
        <v>280</v>
      </c>
      <c r="N324" s="7" t="str">
        <f t="shared" si="40"/>
        <v>2020-44</v>
      </c>
      <c r="O324" s="7">
        <f t="shared" si="41"/>
        <v>161.59</v>
      </c>
      <c r="P324">
        <v>0</v>
      </c>
      <c r="Q324">
        <v>161.59</v>
      </c>
    </row>
    <row r="325" spans="1:17" x14ac:dyDescent="0.25">
      <c r="A325" t="s">
        <v>10</v>
      </c>
      <c r="B325" t="s">
        <v>11</v>
      </c>
      <c r="C325" s="1">
        <v>44054</v>
      </c>
      <c r="D325" s="2">
        <f t="shared" si="35"/>
        <v>8</v>
      </c>
      <c r="E325" s="2">
        <f t="shared" si="36"/>
        <v>2020</v>
      </c>
      <c r="F325">
        <v>44521</v>
      </c>
      <c r="G325" s="8">
        <f t="shared" si="37"/>
        <v>4</v>
      </c>
      <c r="H325" s="8" t="str">
        <f t="shared" si="38"/>
        <v>44</v>
      </c>
      <c r="I325" s="8" t="str">
        <f t="shared" si="39"/>
        <v>445</v>
      </c>
      <c r="J325" t="s">
        <v>18</v>
      </c>
      <c r="K325">
        <v>42</v>
      </c>
      <c r="L325" t="s">
        <v>279</v>
      </c>
      <c r="M325" t="s">
        <v>280</v>
      </c>
      <c r="N325" s="7" t="str">
        <f t="shared" si="40"/>
        <v>2020-44</v>
      </c>
      <c r="O325" s="7">
        <f t="shared" si="41"/>
        <v>-161.59</v>
      </c>
      <c r="P325">
        <v>161.59</v>
      </c>
      <c r="Q325">
        <v>0</v>
      </c>
    </row>
    <row r="326" spans="1:17" x14ac:dyDescent="0.25">
      <c r="A326" t="s">
        <v>10</v>
      </c>
      <c r="B326" t="s">
        <v>11</v>
      </c>
      <c r="C326" s="1">
        <v>44073</v>
      </c>
      <c r="D326" s="2">
        <f t="shared" si="35"/>
        <v>8</v>
      </c>
      <c r="E326" s="2">
        <f t="shared" si="36"/>
        <v>2020</v>
      </c>
      <c r="F326">
        <v>6242</v>
      </c>
      <c r="G326" s="8">
        <f t="shared" si="37"/>
        <v>6</v>
      </c>
      <c r="H326" s="8" t="str">
        <f t="shared" si="38"/>
        <v>62</v>
      </c>
      <c r="I326" s="8" t="str">
        <f t="shared" si="39"/>
        <v>624</v>
      </c>
      <c r="J326" t="s">
        <v>126</v>
      </c>
      <c r="K326">
        <v>159</v>
      </c>
      <c r="L326" t="s">
        <v>281</v>
      </c>
      <c r="M326" t="s">
        <v>282</v>
      </c>
      <c r="N326" s="7" t="str">
        <f t="shared" si="40"/>
        <v>2020-62</v>
      </c>
      <c r="O326" s="7">
        <f t="shared" si="41"/>
        <v>-532.5</v>
      </c>
      <c r="P326">
        <v>532.5</v>
      </c>
      <c r="Q326">
        <v>0</v>
      </c>
    </row>
    <row r="327" spans="1:17" x14ac:dyDescent="0.25">
      <c r="A327" t="s">
        <v>10</v>
      </c>
      <c r="B327" t="s">
        <v>11</v>
      </c>
      <c r="C327" s="1">
        <v>44073</v>
      </c>
      <c r="D327" s="2">
        <f t="shared" si="35"/>
        <v>8</v>
      </c>
      <c r="E327" s="2">
        <f t="shared" si="36"/>
        <v>2020</v>
      </c>
      <c r="F327">
        <v>445661</v>
      </c>
      <c r="G327" s="8">
        <f t="shared" si="37"/>
        <v>4</v>
      </c>
      <c r="H327" s="8" t="str">
        <f t="shared" si="38"/>
        <v>44</v>
      </c>
      <c r="I327" s="8" t="str">
        <f t="shared" si="39"/>
        <v>445</v>
      </c>
      <c r="J327" t="s">
        <v>29</v>
      </c>
      <c r="K327">
        <v>159</v>
      </c>
      <c r="L327" t="s">
        <v>281</v>
      </c>
      <c r="M327" t="s">
        <v>282</v>
      </c>
      <c r="N327" s="7" t="str">
        <f t="shared" si="40"/>
        <v>2020-44</v>
      </c>
      <c r="O327" s="7">
        <f t="shared" si="41"/>
        <v>-106.5</v>
      </c>
      <c r="P327">
        <v>106.5</v>
      </c>
      <c r="Q327">
        <v>0</v>
      </c>
    </row>
    <row r="328" spans="1:17" x14ac:dyDescent="0.25">
      <c r="A328" t="s">
        <v>10</v>
      </c>
      <c r="B328" t="s">
        <v>11</v>
      </c>
      <c r="C328" s="1">
        <v>44073</v>
      </c>
      <c r="D328" s="2">
        <f t="shared" si="35"/>
        <v>8</v>
      </c>
      <c r="E328" s="2">
        <f t="shared" si="36"/>
        <v>2020</v>
      </c>
      <c r="F328" t="s">
        <v>129</v>
      </c>
      <c r="G328" s="8">
        <f t="shared" si="37"/>
        <v>4</v>
      </c>
      <c r="H328" s="8" t="str">
        <f t="shared" si="38"/>
        <v>40</v>
      </c>
      <c r="I328" s="8" t="str">
        <f t="shared" si="39"/>
        <v>401</v>
      </c>
      <c r="J328" t="s">
        <v>130</v>
      </c>
      <c r="K328">
        <v>159</v>
      </c>
      <c r="L328" t="s">
        <v>281</v>
      </c>
      <c r="M328" t="s">
        <v>282</v>
      </c>
      <c r="N328" s="7" t="str">
        <f t="shared" si="40"/>
        <v>2020-40</v>
      </c>
      <c r="O328" s="7">
        <f t="shared" si="41"/>
        <v>639</v>
      </c>
      <c r="P328">
        <v>0</v>
      </c>
      <c r="Q328">
        <v>639</v>
      </c>
    </row>
    <row r="329" spans="1:17" x14ac:dyDescent="0.25">
      <c r="A329" t="s">
        <v>10</v>
      </c>
      <c r="B329" t="s">
        <v>11</v>
      </c>
      <c r="C329" s="1">
        <v>44074</v>
      </c>
      <c r="D329" s="2">
        <f t="shared" si="35"/>
        <v>8</v>
      </c>
      <c r="E329" s="2">
        <f t="shared" si="36"/>
        <v>2020</v>
      </c>
      <c r="F329">
        <v>60611</v>
      </c>
      <c r="G329" s="8">
        <f t="shared" si="37"/>
        <v>6</v>
      </c>
      <c r="H329" s="8" t="str">
        <f t="shared" si="38"/>
        <v>60</v>
      </c>
      <c r="I329" s="8" t="str">
        <f t="shared" si="39"/>
        <v>606</v>
      </c>
      <c r="J329" t="s">
        <v>119</v>
      </c>
      <c r="K329">
        <v>137</v>
      </c>
      <c r="L329" t="s">
        <v>283</v>
      </c>
      <c r="M329" t="s">
        <v>284</v>
      </c>
      <c r="N329" s="7" t="str">
        <f t="shared" si="40"/>
        <v>2020-60</v>
      </c>
      <c r="O329" s="7">
        <f t="shared" si="41"/>
        <v>-218</v>
      </c>
      <c r="P329">
        <v>218</v>
      </c>
      <c r="Q329">
        <v>0</v>
      </c>
    </row>
    <row r="330" spans="1:17" x14ac:dyDescent="0.25">
      <c r="A330" t="s">
        <v>10</v>
      </c>
      <c r="B330" t="s">
        <v>11</v>
      </c>
      <c r="C330" s="1">
        <v>44074</v>
      </c>
      <c r="D330" s="2">
        <f t="shared" si="35"/>
        <v>8</v>
      </c>
      <c r="E330" s="2">
        <f t="shared" si="36"/>
        <v>2020</v>
      </c>
      <c r="F330">
        <v>445661</v>
      </c>
      <c r="G330" s="8">
        <f t="shared" si="37"/>
        <v>4</v>
      </c>
      <c r="H330" s="8" t="str">
        <f t="shared" si="38"/>
        <v>44</v>
      </c>
      <c r="I330" s="8" t="str">
        <f t="shared" si="39"/>
        <v>445</v>
      </c>
      <c r="J330" t="s">
        <v>29</v>
      </c>
      <c r="K330">
        <v>137</v>
      </c>
      <c r="L330" t="s">
        <v>283</v>
      </c>
      <c r="M330" t="s">
        <v>284</v>
      </c>
      <c r="N330" s="7" t="str">
        <f t="shared" si="40"/>
        <v>2020-44</v>
      </c>
      <c r="O330" s="7">
        <f t="shared" si="41"/>
        <v>-43.6</v>
      </c>
      <c r="P330">
        <v>43.6</v>
      </c>
      <c r="Q330">
        <v>0</v>
      </c>
    </row>
    <row r="331" spans="1:17" x14ac:dyDescent="0.25">
      <c r="A331" t="s">
        <v>10</v>
      </c>
      <c r="B331" t="s">
        <v>11</v>
      </c>
      <c r="C331" s="1">
        <v>44074</v>
      </c>
      <c r="D331" s="2">
        <f t="shared" si="35"/>
        <v>8</v>
      </c>
      <c r="E331" s="2">
        <f t="shared" si="36"/>
        <v>2020</v>
      </c>
      <c r="F331" t="s">
        <v>122</v>
      </c>
      <c r="G331" s="8">
        <f t="shared" si="37"/>
        <v>4</v>
      </c>
      <c r="H331" s="8" t="str">
        <f t="shared" si="38"/>
        <v>40</v>
      </c>
      <c r="I331" s="8" t="str">
        <f t="shared" si="39"/>
        <v>401</v>
      </c>
      <c r="J331" t="s">
        <v>123</v>
      </c>
      <c r="K331">
        <v>137</v>
      </c>
      <c r="L331" t="s">
        <v>283</v>
      </c>
      <c r="M331" t="s">
        <v>284</v>
      </c>
      <c r="N331" s="7" t="str">
        <f t="shared" si="40"/>
        <v>2020-40</v>
      </c>
      <c r="O331" s="7">
        <f t="shared" si="41"/>
        <v>261.60000000000002</v>
      </c>
      <c r="P331">
        <v>0</v>
      </c>
      <c r="Q331">
        <v>261.60000000000002</v>
      </c>
    </row>
    <row r="332" spans="1:17" x14ac:dyDescent="0.25">
      <c r="A332" t="s">
        <v>10</v>
      </c>
      <c r="B332" t="s">
        <v>11</v>
      </c>
      <c r="C332" s="1">
        <v>44074</v>
      </c>
      <c r="D332" s="2">
        <f t="shared" si="35"/>
        <v>8</v>
      </c>
      <c r="E332" s="2">
        <f t="shared" si="36"/>
        <v>2020</v>
      </c>
      <c r="F332">
        <v>60611</v>
      </c>
      <c r="G332" s="8">
        <f t="shared" si="37"/>
        <v>6</v>
      </c>
      <c r="H332" s="8" t="str">
        <f t="shared" si="38"/>
        <v>60</v>
      </c>
      <c r="I332" s="8" t="str">
        <f t="shared" si="39"/>
        <v>606</v>
      </c>
      <c r="J332" t="s">
        <v>119</v>
      </c>
      <c r="K332">
        <v>142</v>
      </c>
      <c r="L332" t="s">
        <v>285</v>
      </c>
      <c r="M332" t="s">
        <v>286</v>
      </c>
      <c r="N332" s="7" t="str">
        <f t="shared" si="40"/>
        <v>2020-60</v>
      </c>
      <c r="O332" s="7">
        <f t="shared" si="41"/>
        <v>-64.900000000000006</v>
      </c>
      <c r="P332">
        <v>64.900000000000006</v>
      </c>
      <c r="Q332">
        <v>0</v>
      </c>
    </row>
    <row r="333" spans="1:17" x14ac:dyDescent="0.25">
      <c r="A333" t="s">
        <v>10</v>
      </c>
      <c r="B333" t="s">
        <v>11</v>
      </c>
      <c r="C333" s="1">
        <v>44074</v>
      </c>
      <c r="D333" s="2">
        <f t="shared" si="35"/>
        <v>8</v>
      </c>
      <c r="E333" s="2">
        <f t="shared" si="36"/>
        <v>2020</v>
      </c>
      <c r="F333">
        <v>445661</v>
      </c>
      <c r="G333" s="8">
        <f t="shared" si="37"/>
        <v>4</v>
      </c>
      <c r="H333" s="8" t="str">
        <f t="shared" si="38"/>
        <v>44</v>
      </c>
      <c r="I333" s="8" t="str">
        <f t="shared" si="39"/>
        <v>445</v>
      </c>
      <c r="J333" t="s">
        <v>29</v>
      </c>
      <c r="K333">
        <v>142</v>
      </c>
      <c r="L333" t="s">
        <v>285</v>
      </c>
      <c r="M333" t="s">
        <v>286</v>
      </c>
      <c r="N333" s="7" t="str">
        <f t="shared" si="40"/>
        <v>2020-44</v>
      </c>
      <c r="O333" s="7">
        <f t="shared" si="41"/>
        <v>-1.1000000000000001</v>
      </c>
      <c r="P333">
        <v>1.1000000000000001</v>
      </c>
      <c r="Q333">
        <v>0</v>
      </c>
    </row>
    <row r="334" spans="1:17" x14ac:dyDescent="0.25">
      <c r="A334" t="s">
        <v>10</v>
      </c>
      <c r="B334" t="s">
        <v>11</v>
      </c>
      <c r="C334" s="1">
        <v>44074</v>
      </c>
      <c r="D334" s="2">
        <f t="shared" si="35"/>
        <v>8</v>
      </c>
      <c r="E334" s="2">
        <f t="shared" si="36"/>
        <v>2020</v>
      </c>
      <c r="F334" t="s">
        <v>122</v>
      </c>
      <c r="G334" s="8">
        <f t="shared" si="37"/>
        <v>4</v>
      </c>
      <c r="H334" s="8" t="str">
        <f t="shared" si="38"/>
        <v>40</v>
      </c>
      <c r="I334" s="8" t="str">
        <f t="shared" si="39"/>
        <v>401</v>
      </c>
      <c r="J334" t="s">
        <v>123</v>
      </c>
      <c r="K334">
        <v>142</v>
      </c>
      <c r="L334" t="s">
        <v>285</v>
      </c>
      <c r="M334" t="s">
        <v>286</v>
      </c>
      <c r="N334" s="7" t="str">
        <f t="shared" si="40"/>
        <v>2020-40</v>
      </c>
      <c r="O334" s="7">
        <f t="shared" si="41"/>
        <v>66</v>
      </c>
      <c r="P334">
        <v>0</v>
      </c>
      <c r="Q334">
        <v>66</v>
      </c>
    </row>
    <row r="335" spans="1:17" x14ac:dyDescent="0.25">
      <c r="A335" t="s">
        <v>10</v>
      </c>
      <c r="B335" t="s">
        <v>11</v>
      </c>
      <c r="C335" s="1">
        <v>44074</v>
      </c>
      <c r="D335" s="2">
        <f t="shared" si="35"/>
        <v>8</v>
      </c>
      <c r="E335" s="2">
        <f t="shared" si="36"/>
        <v>2020</v>
      </c>
      <c r="F335">
        <v>6261</v>
      </c>
      <c r="G335" s="8">
        <f t="shared" si="37"/>
        <v>6</v>
      </c>
      <c r="H335" s="8" t="str">
        <f t="shared" si="38"/>
        <v>62</v>
      </c>
      <c r="I335" s="8" t="str">
        <f t="shared" si="39"/>
        <v>626</v>
      </c>
      <c r="J335" t="s">
        <v>131</v>
      </c>
      <c r="K335">
        <v>160</v>
      </c>
      <c r="L335" t="s">
        <v>287</v>
      </c>
      <c r="M335" t="s">
        <v>288</v>
      </c>
      <c r="N335" s="7" t="str">
        <f t="shared" si="40"/>
        <v>2020-62</v>
      </c>
      <c r="O335" s="7">
        <f t="shared" si="41"/>
        <v>-244</v>
      </c>
      <c r="P335">
        <v>244</v>
      </c>
      <c r="Q335">
        <v>0</v>
      </c>
    </row>
    <row r="336" spans="1:17" x14ac:dyDescent="0.25">
      <c r="A336" t="s">
        <v>10</v>
      </c>
      <c r="B336" t="s">
        <v>11</v>
      </c>
      <c r="C336" s="1">
        <v>44074</v>
      </c>
      <c r="D336" s="2">
        <f t="shared" si="35"/>
        <v>8</v>
      </c>
      <c r="E336" s="2">
        <f t="shared" si="36"/>
        <v>2020</v>
      </c>
      <c r="F336">
        <v>445661</v>
      </c>
      <c r="G336" s="8">
        <f t="shared" si="37"/>
        <v>4</v>
      </c>
      <c r="H336" s="8" t="str">
        <f t="shared" si="38"/>
        <v>44</v>
      </c>
      <c r="I336" s="8" t="str">
        <f t="shared" si="39"/>
        <v>445</v>
      </c>
      <c r="J336" t="s">
        <v>29</v>
      </c>
      <c r="K336">
        <v>160</v>
      </c>
      <c r="L336" t="s">
        <v>287</v>
      </c>
      <c r="M336" t="s">
        <v>288</v>
      </c>
      <c r="N336" s="7" t="str">
        <f t="shared" si="40"/>
        <v>2020-44</v>
      </c>
      <c r="O336" s="7">
        <f t="shared" si="41"/>
        <v>-48.8</v>
      </c>
      <c r="P336">
        <v>48.8</v>
      </c>
      <c r="Q336">
        <v>0</v>
      </c>
    </row>
    <row r="337" spans="1:17" x14ac:dyDescent="0.25">
      <c r="A337" t="s">
        <v>10</v>
      </c>
      <c r="B337" t="s">
        <v>11</v>
      </c>
      <c r="C337" s="1">
        <v>44074</v>
      </c>
      <c r="D337" s="2">
        <f t="shared" si="35"/>
        <v>8</v>
      </c>
      <c r="E337" s="2">
        <f t="shared" si="36"/>
        <v>2020</v>
      </c>
      <c r="F337" t="s">
        <v>134</v>
      </c>
      <c r="G337" s="8">
        <f t="shared" si="37"/>
        <v>4</v>
      </c>
      <c r="H337" s="8" t="str">
        <f t="shared" si="38"/>
        <v>40</v>
      </c>
      <c r="I337" s="8" t="str">
        <f t="shared" si="39"/>
        <v>401</v>
      </c>
      <c r="J337" t="s">
        <v>135</v>
      </c>
      <c r="K337">
        <v>160</v>
      </c>
      <c r="L337" t="s">
        <v>287</v>
      </c>
      <c r="M337" t="s">
        <v>288</v>
      </c>
      <c r="N337" s="7" t="str">
        <f t="shared" si="40"/>
        <v>2020-40</v>
      </c>
      <c r="O337" s="7">
        <f t="shared" si="41"/>
        <v>292.8</v>
      </c>
      <c r="P337">
        <v>0</v>
      </c>
      <c r="Q337">
        <v>292.8</v>
      </c>
    </row>
    <row r="338" spans="1:17" x14ac:dyDescent="0.25">
      <c r="A338" t="s">
        <v>10</v>
      </c>
      <c r="B338" t="s">
        <v>11</v>
      </c>
      <c r="C338" s="1">
        <v>44078</v>
      </c>
      <c r="D338" s="2">
        <f t="shared" si="35"/>
        <v>9</v>
      </c>
      <c r="E338" s="2">
        <f t="shared" si="36"/>
        <v>2020</v>
      </c>
      <c r="F338" t="s">
        <v>190</v>
      </c>
      <c r="G338" s="8">
        <f t="shared" si="37"/>
        <v>4</v>
      </c>
      <c r="H338" s="8" t="str">
        <f t="shared" si="38"/>
        <v>40</v>
      </c>
      <c r="I338" s="8" t="str">
        <f t="shared" si="39"/>
        <v>401</v>
      </c>
      <c r="J338" t="s">
        <v>191</v>
      </c>
      <c r="K338">
        <v>50</v>
      </c>
      <c r="L338" t="s">
        <v>289</v>
      </c>
      <c r="M338" t="s">
        <v>290</v>
      </c>
      <c r="N338" s="7" t="str">
        <f t="shared" si="40"/>
        <v>2020-40</v>
      </c>
      <c r="O338" s="7">
        <f t="shared" si="41"/>
        <v>36524</v>
      </c>
      <c r="P338">
        <v>0</v>
      </c>
      <c r="Q338">
        <v>36524</v>
      </c>
    </row>
    <row r="339" spans="1:17" x14ac:dyDescent="0.25">
      <c r="A339" t="s">
        <v>10</v>
      </c>
      <c r="B339" t="s">
        <v>11</v>
      </c>
      <c r="C339" s="1">
        <v>44078</v>
      </c>
      <c r="D339" s="2">
        <f t="shared" si="35"/>
        <v>9</v>
      </c>
      <c r="E339" s="2">
        <f t="shared" si="36"/>
        <v>2020</v>
      </c>
      <c r="F339">
        <v>60721</v>
      </c>
      <c r="G339" s="8">
        <f t="shared" si="37"/>
        <v>6</v>
      </c>
      <c r="H339" s="8" t="str">
        <f t="shared" si="38"/>
        <v>60</v>
      </c>
      <c r="I339" s="8" t="str">
        <f t="shared" si="39"/>
        <v>607</v>
      </c>
      <c r="J339" t="s">
        <v>194</v>
      </c>
      <c r="K339">
        <v>50</v>
      </c>
      <c r="L339" t="s">
        <v>289</v>
      </c>
      <c r="M339" t="s">
        <v>290</v>
      </c>
      <c r="N339" s="7" t="str">
        <f t="shared" si="40"/>
        <v>2020-60</v>
      </c>
      <c r="O339" s="7">
        <f t="shared" si="41"/>
        <v>-36524</v>
      </c>
      <c r="P339">
        <v>36524</v>
      </c>
      <c r="Q339">
        <v>0</v>
      </c>
    </row>
    <row r="340" spans="1:17" x14ac:dyDescent="0.25">
      <c r="A340" t="s">
        <v>10</v>
      </c>
      <c r="B340" t="s">
        <v>11</v>
      </c>
      <c r="C340" s="1">
        <v>44078</v>
      </c>
      <c r="D340" s="2">
        <f t="shared" si="35"/>
        <v>9</v>
      </c>
      <c r="E340" s="2">
        <f t="shared" si="36"/>
        <v>2020</v>
      </c>
      <c r="F340">
        <v>44566</v>
      </c>
      <c r="G340" s="8">
        <f t="shared" si="37"/>
        <v>4</v>
      </c>
      <c r="H340" s="8" t="str">
        <f t="shared" si="38"/>
        <v>44</v>
      </c>
      <c r="I340" s="8" t="str">
        <f t="shared" si="39"/>
        <v>445</v>
      </c>
      <c r="J340" t="s">
        <v>17</v>
      </c>
      <c r="K340">
        <v>50</v>
      </c>
      <c r="L340" t="s">
        <v>289</v>
      </c>
      <c r="M340" t="s">
        <v>290</v>
      </c>
      <c r="N340" s="7" t="str">
        <f t="shared" si="40"/>
        <v>2020-44</v>
      </c>
      <c r="O340" s="7">
        <f t="shared" si="41"/>
        <v>-7304.8</v>
      </c>
      <c r="P340">
        <v>7304.8</v>
      </c>
      <c r="Q340">
        <v>0</v>
      </c>
    </row>
    <row r="341" spans="1:17" x14ac:dyDescent="0.25">
      <c r="A341" t="s">
        <v>10</v>
      </c>
      <c r="B341" t="s">
        <v>11</v>
      </c>
      <c r="C341" s="1">
        <v>44078</v>
      </c>
      <c r="D341" s="2">
        <f t="shared" si="35"/>
        <v>9</v>
      </c>
      <c r="E341" s="2">
        <f t="shared" si="36"/>
        <v>2020</v>
      </c>
      <c r="F341">
        <v>44521</v>
      </c>
      <c r="G341" s="8">
        <f t="shared" si="37"/>
        <v>4</v>
      </c>
      <c r="H341" s="8" t="str">
        <f t="shared" si="38"/>
        <v>44</v>
      </c>
      <c r="I341" s="8" t="str">
        <f t="shared" si="39"/>
        <v>445</v>
      </c>
      <c r="J341" t="s">
        <v>18</v>
      </c>
      <c r="K341">
        <v>50</v>
      </c>
      <c r="L341" t="s">
        <v>289</v>
      </c>
      <c r="M341" t="s">
        <v>290</v>
      </c>
      <c r="N341" s="7" t="str">
        <f t="shared" si="40"/>
        <v>2020-44</v>
      </c>
      <c r="O341" s="7">
        <f t="shared" si="41"/>
        <v>7304.8</v>
      </c>
      <c r="P341">
        <v>0</v>
      </c>
      <c r="Q341">
        <v>7304.8</v>
      </c>
    </row>
    <row r="342" spans="1:17" x14ac:dyDescent="0.25">
      <c r="A342" t="s">
        <v>10</v>
      </c>
      <c r="B342" t="s">
        <v>11</v>
      </c>
      <c r="C342" s="1">
        <v>44078</v>
      </c>
      <c r="D342" s="2">
        <f t="shared" si="35"/>
        <v>9</v>
      </c>
      <c r="E342" s="2">
        <f t="shared" si="36"/>
        <v>2020</v>
      </c>
      <c r="F342" t="s">
        <v>291</v>
      </c>
      <c r="G342" s="8">
        <f t="shared" si="37"/>
        <v>4</v>
      </c>
      <c r="H342" s="8" t="str">
        <f t="shared" si="38"/>
        <v>40</v>
      </c>
      <c r="I342" s="8" t="str">
        <f t="shared" si="39"/>
        <v>401</v>
      </c>
      <c r="J342" t="s">
        <v>292</v>
      </c>
      <c r="K342">
        <v>51</v>
      </c>
      <c r="L342" t="s">
        <v>293</v>
      </c>
      <c r="M342" t="s">
        <v>294</v>
      </c>
      <c r="N342" s="7" t="str">
        <f t="shared" si="40"/>
        <v>2020-40</v>
      </c>
      <c r="O342" s="7">
        <f t="shared" si="41"/>
        <v>36510.300000000003</v>
      </c>
      <c r="P342">
        <v>0</v>
      </c>
      <c r="Q342">
        <v>36510.300000000003</v>
      </c>
    </row>
    <row r="343" spans="1:17" x14ac:dyDescent="0.25">
      <c r="A343" t="s">
        <v>10</v>
      </c>
      <c r="B343" t="s">
        <v>11</v>
      </c>
      <c r="C343" s="1">
        <v>44078</v>
      </c>
      <c r="D343" s="2">
        <f t="shared" si="35"/>
        <v>9</v>
      </c>
      <c r="E343" s="2">
        <f t="shared" si="36"/>
        <v>2020</v>
      </c>
      <c r="F343">
        <v>60712</v>
      </c>
      <c r="G343" s="8">
        <f t="shared" si="37"/>
        <v>6</v>
      </c>
      <c r="H343" s="8" t="str">
        <f t="shared" si="38"/>
        <v>60</v>
      </c>
      <c r="I343" s="8" t="str">
        <f t="shared" si="39"/>
        <v>607</v>
      </c>
      <c r="J343" t="s">
        <v>247</v>
      </c>
      <c r="K343">
        <v>51</v>
      </c>
      <c r="L343" t="s">
        <v>293</v>
      </c>
      <c r="M343" t="s">
        <v>294</v>
      </c>
      <c r="N343" s="7" t="str">
        <f t="shared" si="40"/>
        <v>2020-60</v>
      </c>
      <c r="O343" s="7">
        <f t="shared" si="41"/>
        <v>-66</v>
      </c>
      <c r="P343">
        <v>66</v>
      </c>
      <c r="Q343">
        <v>0</v>
      </c>
    </row>
    <row r="344" spans="1:17" x14ac:dyDescent="0.25">
      <c r="A344" t="s">
        <v>10</v>
      </c>
      <c r="B344" t="s">
        <v>11</v>
      </c>
      <c r="C344" s="1">
        <v>44078</v>
      </c>
      <c r="D344" s="2">
        <f t="shared" si="35"/>
        <v>9</v>
      </c>
      <c r="E344" s="2">
        <f t="shared" si="36"/>
        <v>2020</v>
      </c>
      <c r="F344">
        <v>60716</v>
      </c>
      <c r="G344" s="8">
        <f t="shared" si="37"/>
        <v>6</v>
      </c>
      <c r="H344" s="8" t="str">
        <f t="shared" si="38"/>
        <v>60</v>
      </c>
      <c r="I344" s="8" t="str">
        <f t="shared" si="39"/>
        <v>607</v>
      </c>
      <c r="J344" t="s">
        <v>34</v>
      </c>
      <c r="K344">
        <v>51</v>
      </c>
      <c r="L344" t="s">
        <v>293</v>
      </c>
      <c r="M344" t="s">
        <v>294</v>
      </c>
      <c r="N344" s="7" t="str">
        <f t="shared" si="40"/>
        <v>2020-60</v>
      </c>
      <c r="O344" s="7">
        <f t="shared" si="41"/>
        <v>-30024</v>
      </c>
      <c r="P344">
        <v>30024</v>
      </c>
      <c r="Q344">
        <v>0</v>
      </c>
    </row>
    <row r="345" spans="1:17" x14ac:dyDescent="0.25">
      <c r="A345" t="s">
        <v>10</v>
      </c>
      <c r="B345" t="s">
        <v>11</v>
      </c>
      <c r="C345" s="1">
        <v>44078</v>
      </c>
      <c r="D345" s="2">
        <f t="shared" si="35"/>
        <v>9</v>
      </c>
      <c r="E345" s="2">
        <f t="shared" si="36"/>
        <v>2020</v>
      </c>
      <c r="F345">
        <v>60715</v>
      </c>
      <c r="G345" s="8">
        <f t="shared" si="37"/>
        <v>6</v>
      </c>
      <c r="H345" s="8" t="str">
        <f t="shared" si="38"/>
        <v>60</v>
      </c>
      <c r="I345" s="8" t="str">
        <f t="shared" si="39"/>
        <v>607</v>
      </c>
      <c r="J345" t="s">
        <v>295</v>
      </c>
      <c r="K345">
        <v>51</v>
      </c>
      <c r="L345" t="s">
        <v>293</v>
      </c>
      <c r="M345" t="s">
        <v>294</v>
      </c>
      <c r="N345" s="7" t="str">
        <f t="shared" si="40"/>
        <v>2020-60</v>
      </c>
      <c r="O345" s="7">
        <f t="shared" si="41"/>
        <v>-335.25</v>
      </c>
      <c r="P345">
        <v>335.25</v>
      </c>
      <c r="Q345">
        <v>0</v>
      </c>
    </row>
    <row r="346" spans="1:17" x14ac:dyDescent="0.25">
      <c r="A346" t="s">
        <v>10</v>
      </c>
      <c r="B346" t="s">
        <v>11</v>
      </c>
      <c r="C346" s="1">
        <v>44078</v>
      </c>
      <c r="D346" s="2">
        <f t="shared" si="35"/>
        <v>9</v>
      </c>
      <c r="E346" s="2">
        <f t="shared" si="36"/>
        <v>2020</v>
      </c>
      <c r="F346">
        <v>445661</v>
      </c>
      <c r="G346" s="8">
        <f t="shared" si="37"/>
        <v>4</v>
      </c>
      <c r="H346" s="8" t="str">
        <f t="shared" si="38"/>
        <v>44</v>
      </c>
      <c r="I346" s="8" t="str">
        <f t="shared" si="39"/>
        <v>445</v>
      </c>
      <c r="J346" t="s">
        <v>29</v>
      </c>
      <c r="K346">
        <v>51</v>
      </c>
      <c r="L346" t="s">
        <v>293</v>
      </c>
      <c r="M346" t="s">
        <v>294</v>
      </c>
      <c r="N346" s="7" t="str">
        <f t="shared" si="40"/>
        <v>2020-44</v>
      </c>
      <c r="O346" s="7">
        <f t="shared" si="41"/>
        <v>-6085.05</v>
      </c>
      <c r="P346">
        <v>6085.05</v>
      </c>
      <c r="Q346">
        <v>0</v>
      </c>
    </row>
    <row r="347" spans="1:17" x14ac:dyDescent="0.25">
      <c r="A347" t="s">
        <v>10</v>
      </c>
      <c r="B347" t="s">
        <v>11</v>
      </c>
      <c r="C347" s="1">
        <v>44079</v>
      </c>
      <c r="D347" s="2">
        <f t="shared" si="35"/>
        <v>9</v>
      </c>
      <c r="E347" s="2">
        <f t="shared" si="36"/>
        <v>2020</v>
      </c>
      <c r="F347" t="s">
        <v>296</v>
      </c>
      <c r="G347" s="8">
        <f t="shared" si="37"/>
        <v>4</v>
      </c>
      <c r="H347" s="8" t="str">
        <f t="shared" si="38"/>
        <v>40</v>
      </c>
      <c r="I347" s="8" t="str">
        <f t="shared" si="39"/>
        <v>401</v>
      </c>
      <c r="J347" t="s">
        <v>297</v>
      </c>
      <c r="K347">
        <v>52</v>
      </c>
      <c r="L347" t="s">
        <v>298</v>
      </c>
      <c r="M347" t="s">
        <v>299</v>
      </c>
      <c r="N347" s="7" t="str">
        <f t="shared" si="40"/>
        <v>2020-40</v>
      </c>
      <c r="O347" s="7">
        <f t="shared" si="41"/>
        <v>45244.5</v>
      </c>
      <c r="P347">
        <v>0</v>
      </c>
      <c r="Q347">
        <v>45244.5</v>
      </c>
    </row>
    <row r="348" spans="1:17" x14ac:dyDescent="0.25">
      <c r="A348" t="s">
        <v>10</v>
      </c>
      <c r="B348" t="s">
        <v>11</v>
      </c>
      <c r="C348" s="1">
        <v>44079</v>
      </c>
      <c r="D348" s="2">
        <f t="shared" si="35"/>
        <v>9</v>
      </c>
      <c r="E348" s="2">
        <f t="shared" si="36"/>
        <v>2020</v>
      </c>
      <c r="F348">
        <v>60713</v>
      </c>
      <c r="G348" s="8">
        <f t="shared" si="37"/>
        <v>6</v>
      </c>
      <c r="H348" s="8" t="str">
        <f t="shared" si="38"/>
        <v>60</v>
      </c>
      <c r="I348" s="8" t="str">
        <f t="shared" si="39"/>
        <v>607</v>
      </c>
      <c r="J348" t="s">
        <v>35</v>
      </c>
      <c r="K348">
        <v>52</v>
      </c>
      <c r="L348" t="s">
        <v>298</v>
      </c>
      <c r="M348" t="s">
        <v>299</v>
      </c>
      <c r="N348" s="7" t="str">
        <f t="shared" si="40"/>
        <v>2020-60</v>
      </c>
      <c r="O348" s="7">
        <f t="shared" si="41"/>
        <v>-37458.75</v>
      </c>
      <c r="P348">
        <v>37458.75</v>
      </c>
      <c r="Q348">
        <v>0</v>
      </c>
    </row>
    <row r="349" spans="1:17" x14ac:dyDescent="0.25">
      <c r="A349" t="s">
        <v>10</v>
      </c>
      <c r="B349" t="s">
        <v>11</v>
      </c>
      <c r="C349" s="1">
        <v>44079</v>
      </c>
      <c r="D349" s="2">
        <f t="shared" si="35"/>
        <v>9</v>
      </c>
      <c r="E349" s="2">
        <f t="shared" si="36"/>
        <v>2020</v>
      </c>
      <c r="F349">
        <v>6241</v>
      </c>
      <c r="G349" s="8">
        <f t="shared" si="37"/>
        <v>6</v>
      </c>
      <c r="H349" s="8" t="str">
        <f t="shared" si="38"/>
        <v>62</v>
      </c>
      <c r="I349" s="8" t="str">
        <f t="shared" si="39"/>
        <v>624</v>
      </c>
      <c r="J349" t="s">
        <v>37</v>
      </c>
      <c r="K349">
        <v>52</v>
      </c>
      <c r="L349" t="s">
        <v>298</v>
      </c>
      <c r="M349" t="s">
        <v>299</v>
      </c>
      <c r="N349" s="7" t="str">
        <f t="shared" si="40"/>
        <v>2020-62</v>
      </c>
      <c r="O349" s="7">
        <f t="shared" si="41"/>
        <v>-245</v>
      </c>
      <c r="P349">
        <v>245</v>
      </c>
      <c r="Q349">
        <v>0</v>
      </c>
    </row>
    <row r="350" spans="1:17" x14ac:dyDescent="0.25">
      <c r="A350" t="s">
        <v>10</v>
      </c>
      <c r="B350" t="s">
        <v>11</v>
      </c>
      <c r="C350" s="1">
        <v>44079</v>
      </c>
      <c r="D350" s="2">
        <f t="shared" si="35"/>
        <v>9</v>
      </c>
      <c r="E350" s="2">
        <f t="shared" si="36"/>
        <v>2020</v>
      </c>
      <c r="F350">
        <v>445661</v>
      </c>
      <c r="G350" s="8">
        <f t="shared" si="37"/>
        <v>4</v>
      </c>
      <c r="H350" s="8" t="str">
        <f t="shared" si="38"/>
        <v>44</v>
      </c>
      <c r="I350" s="8" t="str">
        <f t="shared" si="39"/>
        <v>445</v>
      </c>
      <c r="J350" t="s">
        <v>29</v>
      </c>
      <c r="K350">
        <v>52</v>
      </c>
      <c r="L350" t="s">
        <v>298</v>
      </c>
      <c r="M350" t="s">
        <v>299</v>
      </c>
      <c r="N350" s="7" t="str">
        <f t="shared" si="40"/>
        <v>2020-44</v>
      </c>
      <c r="O350" s="7">
        <f t="shared" si="41"/>
        <v>-7540.75</v>
      </c>
      <c r="P350">
        <v>7540.75</v>
      </c>
      <c r="Q350">
        <v>0</v>
      </c>
    </row>
    <row r="351" spans="1:17" x14ac:dyDescent="0.25">
      <c r="A351" t="s">
        <v>10</v>
      </c>
      <c r="B351" t="s">
        <v>11</v>
      </c>
      <c r="C351" s="1">
        <v>44084</v>
      </c>
      <c r="D351" s="2">
        <f t="shared" si="35"/>
        <v>9</v>
      </c>
      <c r="E351" s="2">
        <f t="shared" si="36"/>
        <v>2020</v>
      </c>
      <c r="F351" t="s">
        <v>136</v>
      </c>
      <c r="G351" s="8">
        <f t="shared" si="37"/>
        <v>4</v>
      </c>
      <c r="H351" s="8" t="str">
        <f t="shared" si="38"/>
        <v>40</v>
      </c>
      <c r="I351" s="8" t="str">
        <f t="shared" si="39"/>
        <v>401</v>
      </c>
      <c r="J351" t="s">
        <v>137</v>
      </c>
      <c r="K351">
        <v>43</v>
      </c>
      <c r="L351" t="s">
        <v>300</v>
      </c>
      <c r="M351" t="s">
        <v>301</v>
      </c>
      <c r="N351" s="7" t="str">
        <f t="shared" si="40"/>
        <v>2020-40</v>
      </c>
      <c r="O351" s="7">
        <f t="shared" si="41"/>
        <v>31104</v>
      </c>
      <c r="P351">
        <v>0</v>
      </c>
      <c r="Q351">
        <v>31104</v>
      </c>
    </row>
    <row r="352" spans="1:17" x14ac:dyDescent="0.25">
      <c r="A352" t="s">
        <v>10</v>
      </c>
      <c r="B352" t="s">
        <v>11</v>
      </c>
      <c r="C352" s="1">
        <v>44084</v>
      </c>
      <c r="D352" s="2">
        <f t="shared" si="35"/>
        <v>9</v>
      </c>
      <c r="E352" s="2">
        <f t="shared" si="36"/>
        <v>2020</v>
      </c>
      <c r="F352">
        <v>60711</v>
      </c>
      <c r="G352" s="8">
        <f t="shared" si="37"/>
        <v>6</v>
      </c>
      <c r="H352" s="8" t="str">
        <f t="shared" si="38"/>
        <v>60</v>
      </c>
      <c r="I352" s="8" t="str">
        <f t="shared" si="39"/>
        <v>607</v>
      </c>
      <c r="J352" t="s">
        <v>28</v>
      </c>
      <c r="K352">
        <v>43</v>
      </c>
      <c r="L352" t="s">
        <v>300</v>
      </c>
      <c r="M352" t="s">
        <v>301</v>
      </c>
      <c r="N352" s="7" t="str">
        <f t="shared" si="40"/>
        <v>2020-60</v>
      </c>
      <c r="O352" s="7">
        <f t="shared" si="41"/>
        <v>-25920</v>
      </c>
      <c r="P352">
        <v>25920</v>
      </c>
      <c r="Q352">
        <v>0</v>
      </c>
    </row>
    <row r="353" spans="1:17" x14ac:dyDescent="0.25">
      <c r="A353" t="s">
        <v>10</v>
      </c>
      <c r="B353" t="s">
        <v>11</v>
      </c>
      <c r="C353" s="1">
        <v>44084</v>
      </c>
      <c r="D353" s="2">
        <f t="shared" si="35"/>
        <v>9</v>
      </c>
      <c r="E353" s="2">
        <f t="shared" si="36"/>
        <v>2020</v>
      </c>
      <c r="F353">
        <v>445661</v>
      </c>
      <c r="G353" s="8">
        <f t="shared" si="37"/>
        <v>4</v>
      </c>
      <c r="H353" s="8" t="str">
        <f t="shared" si="38"/>
        <v>44</v>
      </c>
      <c r="I353" s="8" t="str">
        <f t="shared" si="39"/>
        <v>445</v>
      </c>
      <c r="J353" t="s">
        <v>29</v>
      </c>
      <c r="K353">
        <v>43</v>
      </c>
      <c r="L353" t="s">
        <v>300</v>
      </c>
      <c r="M353" t="s">
        <v>301</v>
      </c>
      <c r="N353" s="7" t="str">
        <f t="shared" si="40"/>
        <v>2020-44</v>
      </c>
      <c r="O353" s="7">
        <f t="shared" si="41"/>
        <v>-5184</v>
      </c>
      <c r="P353">
        <v>5184</v>
      </c>
      <c r="Q353">
        <v>0</v>
      </c>
    </row>
    <row r="354" spans="1:17" x14ac:dyDescent="0.25">
      <c r="A354" t="s">
        <v>10</v>
      </c>
      <c r="B354" t="s">
        <v>11</v>
      </c>
      <c r="C354" s="1">
        <v>44086</v>
      </c>
      <c r="D354" s="2">
        <f t="shared" si="35"/>
        <v>9</v>
      </c>
      <c r="E354" s="2">
        <f t="shared" si="36"/>
        <v>2020</v>
      </c>
      <c r="F354" t="s">
        <v>291</v>
      </c>
      <c r="G354" s="8">
        <f t="shared" si="37"/>
        <v>4</v>
      </c>
      <c r="H354" s="8" t="str">
        <f t="shared" si="38"/>
        <v>40</v>
      </c>
      <c r="I354" s="8" t="str">
        <f t="shared" si="39"/>
        <v>401</v>
      </c>
      <c r="J354" t="s">
        <v>292</v>
      </c>
      <c r="K354">
        <v>53</v>
      </c>
      <c r="L354" t="s">
        <v>302</v>
      </c>
      <c r="M354" t="s">
        <v>303</v>
      </c>
      <c r="N354" s="7" t="str">
        <f t="shared" si="40"/>
        <v>2020-40</v>
      </c>
      <c r="O354" s="7">
        <f t="shared" si="41"/>
        <v>-3010.5</v>
      </c>
      <c r="P354">
        <v>3010.5</v>
      </c>
      <c r="Q354">
        <v>0</v>
      </c>
    </row>
    <row r="355" spans="1:17" x14ac:dyDescent="0.25">
      <c r="A355" t="s">
        <v>10</v>
      </c>
      <c r="B355" t="s">
        <v>11</v>
      </c>
      <c r="C355" s="1">
        <v>44086</v>
      </c>
      <c r="D355" s="2">
        <f t="shared" si="35"/>
        <v>9</v>
      </c>
      <c r="E355" s="2">
        <f t="shared" si="36"/>
        <v>2020</v>
      </c>
      <c r="F355">
        <v>60716</v>
      </c>
      <c r="G355" s="8">
        <f t="shared" si="37"/>
        <v>6</v>
      </c>
      <c r="H355" s="8" t="str">
        <f t="shared" si="38"/>
        <v>60</v>
      </c>
      <c r="I355" s="8" t="str">
        <f t="shared" si="39"/>
        <v>607</v>
      </c>
      <c r="J355" t="s">
        <v>34</v>
      </c>
      <c r="K355">
        <v>53</v>
      </c>
      <c r="L355" t="s">
        <v>302</v>
      </c>
      <c r="M355" t="s">
        <v>303</v>
      </c>
      <c r="N355" s="7" t="str">
        <f t="shared" si="40"/>
        <v>2020-60</v>
      </c>
      <c r="O355" s="7">
        <f t="shared" si="41"/>
        <v>2508.75</v>
      </c>
      <c r="P355">
        <v>0</v>
      </c>
      <c r="Q355">
        <v>2508.75</v>
      </c>
    </row>
    <row r="356" spans="1:17" x14ac:dyDescent="0.25">
      <c r="A356" t="s">
        <v>10</v>
      </c>
      <c r="B356" t="s">
        <v>11</v>
      </c>
      <c r="C356" s="1">
        <v>44086</v>
      </c>
      <c r="D356" s="2">
        <f t="shared" si="35"/>
        <v>9</v>
      </c>
      <c r="E356" s="2">
        <f t="shared" si="36"/>
        <v>2020</v>
      </c>
      <c r="F356">
        <v>445661</v>
      </c>
      <c r="G356" s="8">
        <f t="shared" si="37"/>
        <v>4</v>
      </c>
      <c r="H356" s="8" t="str">
        <f t="shared" si="38"/>
        <v>44</v>
      </c>
      <c r="I356" s="8" t="str">
        <f t="shared" si="39"/>
        <v>445</v>
      </c>
      <c r="J356" t="s">
        <v>29</v>
      </c>
      <c r="K356">
        <v>53</v>
      </c>
      <c r="L356" t="s">
        <v>302</v>
      </c>
      <c r="M356" t="s">
        <v>303</v>
      </c>
      <c r="N356" s="7" t="str">
        <f t="shared" si="40"/>
        <v>2020-44</v>
      </c>
      <c r="O356" s="7">
        <f t="shared" si="41"/>
        <v>501.75</v>
      </c>
      <c r="P356">
        <v>0</v>
      </c>
      <c r="Q356">
        <v>501.75</v>
      </c>
    </row>
    <row r="357" spans="1:17" x14ac:dyDescent="0.25">
      <c r="A357" t="s">
        <v>10</v>
      </c>
      <c r="B357" t="s">
        <v>11</v>
      </c>
      <c r="C357" s="1">
        <v>44095</v>
      </c>
      <c r="D357" s="2">
        <f t="shared" si="35"/>
        <v>9</v>
      </c>
      <c r="E357" s="2">
        <f t="shared" si="36"/>
        <v>2020</v>
      </c>
      <c r="F357" t="s">
        <v>42</v>
      </c>
      <c r="G357" s="8">
        <f t="shared" si="37"/>
        <v>4</v>
      </c>
      <c r="H357" s="8" t="str">
        <f t="shared" si="38"/>
        <v>40</v>
      </c>
      <c r="I357" s="8" t="str">
        <f t="shared" si="39"/>
        <v>401</v>
      </c>
      <c r="J357" t="s">
        <v>43</v>
      </c>
      <c r="K357">
        <v>45</v>
      </c>
      <c r="L357" t="s">
        <v>304</v>
      </c>
      <c r="M357" t="s">
        <v>305</v>
      </c>
      <c r="N357" s="7" t="str">
        <f t="shared" si="40"/>
        <v>2020-40</v>
      </c>
      <c r="O357" s="7">
        <f t="shared" si="41"/>
        <v>45081.36</v>
      </c>
      <c r="P357">
        <v>0</v>
      </c>
      <c r="Q357">
        <v>45081.36</v>
      </c>
    </row>
    <row r="358" spans="1:17" x14ac:dyDescent="0.25">
      <c r="A358" t="s">
        <v>10</v>
      </c>
      <c r="B358" t="s">
        <v>11</v>
      </c>
      <c r="C358" s="1">
        <v>44095</v>
      </c>
      <c r="D358" s="2">
        <f t="shared" si="35"/>
        <v>9</v>
      </c>
      <c r="E358" s="2">
        <f t="shared" si="36"/>
        <v>2020</v>
      </c>
      <c r="F358">
        <v>60714</v>
      </c>
      <c r="G358" s="8">
        <f t="shared" si="37"/>
        <v>6</v>
      </c>
      <c r="H358" s="8" t="str">
        <f t="shared" si="38"/>
        <v>60</v>
      </c>
      <c r="I358" s="8" t="str">
        <f t="shared" si="39"/>
        <v>607</v>
      </c>
      <c r="J358" t="s">
        <v>36</v>
      </c>
      <c r="K358">
        <v>45</v>
      </c>
      <c r="L358" t="s">
        <v>304</v>
      </c>
      <c r="M358" t="s">
        <v>305</v>
      </c>
      <c r="N358" s="7" t="str">
        <f t="shared" si="40"/>
        <v>2020-60</v>
      </c>
      <c r="O358" s="7">
        <f t="shared" si="41"/>
        <v>-8704.7999999999993</v>
      </c>
      <c r="P358">
        <v>8704.7999999999993</v>
      </c>
      <c r="Q358">
        <v>0</v>
      </c>
    </row>
    <row r="359" spans="1:17" x14ac:dyDescent="0.25">
      <c r="A359" t="s">
        <v>10</v>
      </c>
      <c r="B359" t="s">
        <v>11</v>
      </c>
      <c r="C359" s="1">
        <v>44095</v>
      </c>
      <c r="D359" s="2">
        <f t="shared" si="35"/>
        <v>9</v>
      </c>
      <c r="E359" s="2">
        <f t="shared" si="36"/>
        <v>2020</v>
      </c>
      <c r="F359">
        <v>60711</v>
      </c>
      <c r="G359" s="8">
        <f t="shared" si="37"/>
        <v>6</v>
      </c>
      <c r="H359" s="8" t="str">
        <f t="shared" si="38"/>
        <v>60</v>
      </c>
      <c r="I359" s="8" t="str">
        <f t="shared" si="39"/>
        <v>607</v>
      </c>
      <c r="J359" t="s">
        <v>28</v>
      </c>
      <c r="K359">
        <v>45</v>
      </c>
      <c r="L359" t="s">
        <v>304</v>
      </c>
      <c r="M359" t="s">
        <v>305</v>
      </c>
      <c r="N359" s="7" t="str">
        <f t="shared" si="40"/>
        <v>2020-60</v>
      </c>
      <c r="O359" s="7">
        <f t="shared" si="41"/>
        <v>-28863</v>
      </c>
      <c r="P359">
        <v>28863</v>
      </c>
      <c r="Q359">
        <v>0</v>
      </c>
    </row>
    <row r="360" spans="1:17" x14ac:dyDescent="0.25">
      <c r="A360" t="s">
        <v>10</v>
      </c>
      <c r="B360" t="s">
        <v>11</v>
      </c>
      <c r="C360" s="1">
        <v>44095</v>
      </c>
      <c r="D360" s="2">
        <f t="shared" si="35"/>
        <v>9</v>
      </c>
      <c r="E360" s="2">
        <f t="shared" si="36"/>
        <v>2020</v>
      </c>
      <c r="F360">
        <v>445661</v>
      </c>
      <c r="G360" s="8">
        <f t="shared" si="37"/>
        <v>4</v>
      </c>
      <c r="H360" s="8" t="str">
        <f t="shared" si="38"/>
        <v>44</v>
      </c>
      <c r="I360" s="8" t="str">
        <f t="shared" si="39"/>
        <v>445</v>
      </c>
      <c r="J360" t="s">
        <v>29</v>
      </c>
      <c r="K360">
        <v>45</v>
      </c>
      <c r="L360" t="s">
        <v>304</v>
      </c>
      <c r="M360" t="s">
        <v>305</v>
      </c>
      <c r="N360" s="7" t="str">
        <f t="shared" si="40"/>
        <v>2020-44</v>
      </c>
      <c r="O360" s="7">
        <f t="shared" si="41"/>
        <v>-7513.56</v>
      </c>
      <c r="P360">
        <v>7513.56</v>
      </c>
      <c r="Q360">
        <v>0</v>
      </c>
    </row>
    <row r="361" spans="1:17" x14ac:dyDescent="0.25">
      <c r="A361" t="s">
        <v>10</v>
      </c>
      <c r="B361" t="s">
        <v>11</v>
      </c>
      <c r="C361" s="1">
        <v>44099</v>
      </c>
      <c r="D361" s="2">
        <f t="shared" si="35"/>
        <v>9</v>
      </c>
      <c r="E361" s="2">
        <f t="shared" si="36"/>
        <v>2020</v>
      </c>
      <c r="F361" t="s">
        <v>306</v>
      </c>
      <c r="G361" s="8">
        <f t="shared" si="37"/>
        <v>4</v>
      </c>
      <c r="H361" s="8" t="str">
        <f t="shared" si="38"/>
        <v>40</v>
      </c>
      <c r="I361" s="8" t="str">
        <f t="shared" si="39"/>
        <v>401</v>
      </c>
      <c r="J361" t="s">
        <v>307</v>
      </c>
      <c r="K361">
        <v>46</v>
      </c>
      <c r="L361" t="s">
        <v>308</v>
      </c>
      <c r="M361" t="s">
        <v>309</v>
      </c>
      <c r="N361" s="7" t="str">
        <f t="shared" si="40"/>
        <v>2020-40</v>
      </c>
      <c r="O361" s="7">
        <f t="shared" si="41"/>
        <v>20952</v>
      </c>
      <c r="P361">
        <v>0</v>
      </c>
      <c r="Q361">
        <v>20952</v>
      </c>
    </row>
    <row r="362" spans="1:17" x14ac:dyDescent="0.25">
      <c r="A362" t="s">
        <v>10</v>
      </c>
      <c r="B362" t="s">
        <v>11</v>
      </c>
      <c r="C362" s="1">
        <v>44099</v>
      </c>
      <c r="D362" s="2">
        <f t="shared" si="35"/>
        <v>9</v>
      </c>
      <c r="E362" s="2">
        <f t="shared" si="36"/>
        <v>2020</v>
      </c>
      <c r="F362">
        <v>60711</v>
      </c>
      <c r="G362" s="8">
        <f t="shared" si="37"/>
        <v>6</v>
      </c>
      <c r="H362" s="8" t="str">
        <f t="shared" si="38"/>
        <v>60</v>
      </c>
      <c r="I362" s="8" t="str">
        <f t="shared" si="39"/>
        <v>607</v>
      </c>
      <c r="J362" t="s">
        <v>28</v>
      </c>
      <c r="K362">
        <v>46</v>
      </c>
      <c r="L362" t="s">
        <v>308</v>
      </c>
      <c r="M362" t="s">
        <v>309</v>
      </c>
      <c r="N362" s="7" t="str">
        <f t="shared" si="40"/>
        <v>2020-60</v>
      </c>
      <c r="O362" s="7">
        <f t="shared" si="41"/>
        <v>-4521.6000000000004</v>
      </c>
      <c r="P362">
        <v>4521.6000000000004</v>
      </c>
      <c r="Q362">
        <v>0</v>
      </c>
    </row>
    <row r="363" spans="1:17" x14ac:dyDescent="0.25">
      <c r="A363" t="s">
        <v>10</v>
      </c>
      <c r="B363" t="s">
        <v>11</v>
      </c>
      <c r="C363" s="1">
        <v>44099</v>
      </c>
      <c r="D363" s="2">
        <f t="shared" si="35"/>
        <v>9</v>
      </c>
      <c r="E363" s="2">
        <f t="shared" si="36"/>
        <v>2020</v>
      </c>
      <c r="F363">
        <v>60714</v>
      </c>
      <c r="G363" s="8">
        <f t="shared" si="37"/>
        <v>6</v>
      </c>
      <c r="H363" s="8" t="str">
        <f t="shared" si="38"/>
        <v>60</v>
      </c>
      <c r="I363" s="8" t="str">
        <f t="shared" si="39"/>
        <v>607</v>
      </c>
      <c r="J363" t="s">
        <v>36</v>
      </c>
      <c r="K363">
        <v>46</v>
      </c>
      <c r="L363" t="s">
        <v>308</v>
      </c>
      <c r="M363" t="s">
        <v>309</v>
      </c>
      <c r="N363" s="7" t="str">
        <f t="shared" si="40"/>
        <v>2020-60</v>
      </c>
      <c r="O363" s="7">
        <f t="shared" si="41"/>
        <v>-12938.4</v>
      </c>
      <c r="P363">
        <v>12938.4</v>
      </c>
      <c r="Q363">
        <v>0</v>
      </c>
    </row>
    <row r="364" spans="1:17" x14ac:dyDescent="0.25">
      <c r="A364" t="s">
        <v>10</v>
      </c>
      <c r="B364" t="s">
        <v>11</v>
      </c>
      <c r="C364" s="1">
        <v>44099</v>
      </c>
      <c r="D364" s="2">
        <f t="shared" si="35"/>
        <v>9</v>
      </c>
      <c r="E364" s="2">
        <f t="shared" si="36"/>
        <v>2020</v>
      </c>
      <c r="F364">
        <v>445661</v>
      </c>
      <c r="G364" s="8">
        <f t="shared" si="37"/>
        <v>4</v>
      </c>
      <c r="H364" s="8" t="str">
        <f t="shared" si="38"/>
        <v>44</v>
      </c>
      <c r="I364" s="8" t="str">
        <f t="shared" si="39"/>
        <v>445</v>
      </c>
      <c r="J364" t="s">
        <v>29</v>
      </c>
      <c r="K364">
        <v>46</v>
      </c>
      <c r="L364" t="s">
        <v>308</v>
      </c>
      <c r="M364" t="s">
        <v>309</v>
      </c>
      <c r="N364" s="7" t="str">
        <f t="shared" si="40"/>
        <v>2020-44</v>
      </c>
      <c r="O364" s="7">
        <f t="shared" si="41"/>
        <v>-3492</v>
      </c>
      <c r="P364">
        <v>3492</v>
      </c>
      <c r="Q364">
        <v>0</v>
      </c>
    </row>
    <row r="365" spans="1:17" x14ac:dyDescent="0.25">
      <c r="A365" t="s">
        <v>10</v>
      </c>
      <c r="B365" t="s">
        <v>11</v>
      </c>
      <c r="C365" s="1">
        <v>44104</v>
      </c>
      <c r="D365" s="2">
        <f t="shared" si="35"/>
        <v>9</v>
      </c>
      <c r="E365" s="2">
        <f t="shared" si="36"/>
        <v>2020</v>
      </c>
      <c r="F365" t="s">
        <v>38</v>
      </c>
      <c r="G365" s="8">
        <f t="shared" si="37"/>
        <v>4</v>
      </c>
      <c r="H365" s="8" t="str">
        <f t="shared" si="38"/>
        <v>40</v>
      </c>
      <c r="I365" s="8" t="str">
        <f t="shared" si="39"/>
        <v>401</v>
      </c>
      <c r="J365" t="s">
        <v>39</v>
      </c>
      <c r="K365">
        <v>47</v>
      </c>
      <c r="L365" t="s">
        <v>310</v>
      </c>
      <c r="M365" t="s">
        <v>311</v>
      </c>
      <c r="N365" s="7" t="str">
        <f t="shared" si="40"/>
        <v>2020-40</v>
      </c>
      <c r="O365" s="7">
        <f t="shared" si="41"/>
        <v>34424.46</v>
      </c>
      <c r="P365">
        <v>0</v>
      </c>
      <c r="Q365">
        <v>34424.46</v>
      </c>
    </row>
    <row r="366" spans="1:17" x14ac:dyDescent="0.25">
      <c r="A366" t="s">
        <v>10</v>
      </c>
      <c r="B366" t="s">
        <v>11</v>
      </c>
      <c r="C366" s="1">
        <v>44104</v>
      </c>
      <c r="D366" s="2">
        <f t="shared" si="35"/>
        <v>9</v>
      </c>
      <c r="E366" s="2">
        <f t="shared" si="36"/>
        <v>2020</v>
      </c>
      <c r="F366">
        <v>60713</v>
      </c>
      <c r="G366" s="8">
        <f t="shared" si="37"/>
        <v>6</v>
      </c>
      <c r="H366" s="8" t="str">
        <f t="shared" si="38"/>
        <v>60</v>
      </c>
      <c r="I366" s="8" t="str">
        <f t="shared" si="39"/>
        <v>607</v>
      </c>
      <c r="J366" t="s">
        <v>35</v>
      </c>
      <c r="K366">
        <v>47</v>
      </c>
      <c r="L366" t="s">
        <v>310</v>
      </c>
      <c r="M366" t="s">
        <v>311</v>
      </c>
      <c r="N366" s="7" t="str">
        <f t="shared" si="40"/>
        <v>2020-60</v>
      </c>
      <c r="O366" s="7">
        <f t="shared" si="41"/>
        <v>-3582</v>
      </c>
      <c r="P366">
        <v>3582</v>
      </c>
      <c r="Q366">
        <v>0</v>
      </c>
    </row>
    <row r="367" spans="1:17" x14ac:dyDescent="0.25">
      <c r="A367" t="s">
        <v>10</v>
      </c>
      <c r="B367" t="s">
        <v>11</v>
      </c>
      <c r="C367" s="1">
        <v>44104</v>
      </c>
      <c r="D367" s="2">
        <f t="shared" si="35"/>
        <v>9</v>
      </c>
      <c r="E367" s="2">
        <f t="shared" si="36"/>
        <v>2020</v>
      </c>
      <c r="F367">
        <v>60711</v>
      </c>
      <c r="G367" s="8">
        <f t="shared" si="37"/>
        <v>6</v>
      </c>
      <c r="H367" s="8" t="str">
        <f t="shared" si="38"/>
        <v>60</v>
      </c>
      <c r="I367" s="8" t="str">
        <f t="shared" si="39"/>
        <v>607</v>
      </c>
      <c r="J367" t="s">
        <v>28</v>
      </c>
      <c r="K367">
        <v>47</v>
      </c>
      <c r="L367" t="s">
        <v>310</v>
      </c>
      <c r="M367" t="s">
        <v>311</v>
      </c>
      <c r="N367" s="7" t="str">
        <f t="shared" si="40"/>
        <v>2020-60</v>
      </c>
      <c r="O367" s="7">
        <f t="shared" si="41"/>
        <v>-25030.799999999999</v>
      </c>
      <c r="P367">
        <v>25030.799999999999</v>
      </c>
      <c r="Q367">
        <v>0</v>
      </c>
    </row>
    <row r="368" spans="1:17" x14ac:dyDescent="0.25">
      <c r="A368" t="s">
        <v>10</v>
      </c>
      <c r="B368" t="s">
        <v>11</v>
      </c>
      <c r="C368" s="1">
        <v>44104</v>
      </c>
      <c r="D368" s="2">
        <f t="shared" si="35"/>
        <v>9</v>
      </c>
      <c r="E368" s="2">
        <f t="shared" si="36"/>
        <v>2020</v>
      </c>
      <c r="F368">
        <v>60714</v>
      </c>
      <c r="G368" s="8">
        <f t="shared" si="37"/>
        <v>6</v>
      </c>
      <c r="H368" s="8" t="str">
        <f t="shared" si="38"/>
        <v>60</v>
      </c>
      <c r="I368" s="8" t="str">
        <f t="shared" si="39"/>
        <v>607</v>
      </c>
      <c r="J368" t="s">
        <v>36</v>
      </c>
      <c r="K368">
        <v>47</v>
      </c>
      <c r="L368" t="s">
        <v>310</v>
      </c>
      <c r="M368" t="s">
        <v>311</v>
      </c>
      <c r="N368" s="7" t="str">
        <f t="shared" si="40"/>
        <v>2020-60</v>
      </c>
      <c r="O368" s="7">
        <f t="shared" si="41"/>
        <v>-74.25</v>
      </c>
      <c r="P368">
        <v>74.25</v>
      </c>
      <c r="Q368">
        <v>0</v>
      </c>
    </row>
    <row r="369" spans="1:17" x14ac:dyDescent="0.25">
      <c r="A369" t="s">
        <v>10</v>
      </c>
      <c r="B369" t="s">
        <v>11</v>
      </c>
      <c r="C369" s="1">
        <v>44104</v>
      </c>
      <c r="D369" s="2">
        <f t="shared" si="35"/>
        <v>9</v>
      </c>
      <c r="E369" s="2">
        <f t="shared" si="36"/>
        <v>2020</v>
      </c>
      <c r="F369">
        <v>445661</v>
      </c>
      <c r="G369" s="8">
        <f t="shared" si="37"/>
        <v>4</v>
      </c>
      <c r="H369" s="8" t="str">
        <f t="shared" si="38"/>
        <v>44</v>
      </c>
      <c r="I369" s="8" t="str">
        <f t="shared" si="39"/>
        <v>445</v>
      </c>
      <c r="J369" t="s">
        <v>29</v>
      </c>
      <c r="K369">
        <v>47</v>
      </c>
      <c r="L369" t="s">
        <v>310</v>
      </c>
      <c r="M369" t="s">
        <v>311</v>
      </c>
      <c r="N369" s="7" t="str">
        <f t="shared" si="40"/>
        <v>2020-44</v>
      </c>
      <c r="O369" s="7">
        <f t="shared" si="41"/>
        <v>-5737.41</v>
      </c>
      <c r="P369">
        <v>5737.41</v>
      </c>
      <c r="Q369">
        <v>0</v>
      </c>
    </row>
    <row r="370" spans="1:17" x14ac:dyDescent="0.25">
      <c r="A370" t="s">
        <v>10</v>
      </c>
      <c r="B370" t="s">
        <v>11</v>
      </c>
      <c r="C370" s="1">
        <v>44104</v>
      </c>
      <c r="D370" s="2">
        <f t="shared" si="35"/>
        <v>9</v>
      </c>
      <c r="E370" s="2">
        <f t="shared" si="36"/>
        <v>2020</v>
      </c>
      <c r="F370" t="s">
        <v>306</v>
      </c>
      <c r="G370" s="8">
        <f t="shared" si="37"/>
        <v>4</v>
      </c>
      <c r="H370" s="8" t="str">
        <f t="shared" si="38"/>
        <v>40</v>
      </c>
      <c r="I370" s="8" t="str">
        <f t="shared" si="39"/>
        <v>401</v>
      </c>
      <c r="J370" t="s">
        <v>307</v>
      </c>
      <c r="K370">
        <v>48</v>
      </c>
      <c r="L370" t="s">
        <v>312</v>
      </c>
      <c r="M370" t="s">
        <v>313</v>
      </c>
      <c r="N370" s="7" t="str">
        <f t="shared" si="40"/>
        <v>2020-40</v>
      </c>
      <c r="O370" s="7">
        <f t="shared" si="41"/>
        <v>-802.76</v>
      </c>
      <c r="P370">
        <v>802.76</v>
      </c>
      <c r="Q370">
        <v>0</v>
      </c>
    </row>
    <row r="371" spans="1:17" x14ac:dyDescent="0.25">
      <c r="A371" t="s">
        <v>10</v>
      </c>
      <c r="B371" t="s">
        <v>11</v>
      </c>
      <c r="C371" s="1">
        <v>44104</v>
      </c>
      <c r="D371" s="2">
        <f t="shared" si="35"/>
        <v>9</v>
      </c>
      <c r="E371" s="2">
        <f t="shared" si="36"/>
        <v>2020</v>
      </c>
      <c r="F371">
        <v>60711</v>
      </c>
      <c r="G371" s="8">
        <f t="shared" si="37"/>
        <v>6</v>
      </c>
      <c r="H371" s="8" t="str">
        <f t="shared" si="38"/>
        <v>60</v>
      </c>
      <c r="I371" s="8" t="str">
        <f t="shared" si="39"/>
        <v>607</v>
      </c>
      <c r="J371" t="s">
        <v>28</v>
      </c>
      <c r="K371">
        <v>48</v>
      </c>
      <c r="L371" t="s">
        <v>312</v>
      </c>
      <c r="M371" t="s">
        <v>313</v>
      </c>
      <c r="N371" s="7" t="str">
        <f t="shared" si="40"/>
        <v>2020-60</v>
      </c>
      <c r="O371" s="7">
        <f t="shared" si="41"/>
        <v>226.08</v>
      </c>
      <c r="P371">
        <v>0</v>
      </c>
      <c r="Q371">
        <v>226.08</v>
      </c>
    </row>
    <row r="372" spans="1:17" x14ac:dyDescent="0.25">
      <c r="A372" t="s">
        <v>10</v>
      </c>
      <c r="B372" t="s">
        <v>11</v>
      </c>
      <c r="C372" s="1">
        <v>44104</v>
      </c>
      <c r="D372" s="2">
        <f t="shared" si="35"/>
        <v>9</v>
      </c>
      <c r="E372" s="2">
        <f t="shared" si="36"/>
        <v>2020</v>
      </c>
      <c r="F372">
        <v>60714</v>
      </c>
      <c r="G372" s="8">
        <f t="shared" si="37"/>
        <v>6</v>
      </c>
      <c r="H372" s="8" t="str">
        <f t="shared" si="38"/>
        <v>60</v>
      </c>
      <c r="I372" s="8" t="str">
        <f t="shared" si="39"/>
        <v>607</v>
      </c>
      <c r="J372" t="s">
        <v>36</v>
      </c>
      <c r="K372">
        <v>48</v>
      </c>
      <c r="L372" t="s">
        <v>312</v>
      </c>
      <c r="M372" t="s">
        <v>313</v>
      </c>
      <c r="N372" s="7" t="str">
        <f t="shared" si="40"/>
        <v>2020-60</v>
      </c>
      <c r="O372" s="7">
        <f t="shared" si="41"/>
        <v>442.89</v>
      </c>
      <c r="P372">
        <v>0</v>
      </c>
      <c r="Q372">
        <v>442.89</v>
      </c>
    </row>
    <row r="373" spans="1:17" x14ac:dyDescent="0.25">
      <c r="A373" t="s">
        <v>10</v>
      </c>
      <c r="B373" t="s">
        <v>11</v>
      </c>
      <c r="C373" s="1">
        <v>44104</v>
      </c>
      <c r="D373" s="2">
        <f t="shared" si="35"/>
        <v>9</v>
      </c>
      <c r="E373" s="2">
        <f t="shared" si="36"/>
        <v>2020</v>
      </c>
      <c r="F373">
        <v>445661</v>
      </c>
      <c r="G373" s="8">
        <f t="shared" si="37"/>
        <v>4</v>
      </c>
      <c r="H373" s="8" t="str">
        <f t="shared" si="38"/>
        <v>44</v>
      </c>
      <c r="I373" s="8" t="str">
        <f t="shared" si="39"/>
        <v>445</v>
      </c>
      <c r="J373" t="s">
        <v>29</v>
      </c>
      <c r="K373">
        <v>48</v>
      </c>
      <c r="L373" t="s">
        <v>312</v>
      </c>
      <c r="M373" t="s">
        <v>313</v>
      </c>
      <c r="N373" s="7" t="str">
        <f t="shared" si="40"/>
        <v>2020-44</v>
      </c>
      <c r="O373" s="7">
        <f t="shared" si="41"/>
        <v>133.79</v>
      </c>
      <c r="P373">
        <v>0</v>
      </c>
      <c r="Q373">
        <v>133.79</v>
      </c>
    </row>
    <row r="374" spans="1:17" x14ac:dyDescent="0.25">
      <c r="A374" t="s">
        <v>10</v>
      </c>
      <c r="B374" t="s">
        <v>11</v>
      </c>
      <c r="C374" s="1">
        <v>44104</v>
      </c>
      <c r="D374" s="2">
        <f t="shared" si="35"/>
        <v>9</v>
      </c>
      <c r="E374" s="2">
        <f t="shared" si="36"/>
        <v>2020</v>
      </c>
      <c r="F374">
        <v>60611</v>
      </c>
      <c r="G374" s="8">
        <f t="shared" si="37"/>
        <v>6</v>
      </c>
      <c r="H374" s="8" t="str">
        <f t="shared" si="38"/>
        <v>60</v>
      </c>
      <c r="I374" s="8" t="str">
        <f t="shared" si="39"/>
        <v>606</v>
      </c>
      <c r="J374" t="s">
        <v>119</v>
      </c>
      <c r="K374">
        <v>137</v>
      </c>
      <c r="L374" t="s">
        <v>314</v>
      </c>
      <c r="M374" t="s">
        <v>315</v>
      </c>
      <c r="N374" s="7" t="str">
        <f t="shared" si="40"/>
        <v>2020-60</v>
      </c>
      <c r="O374" s="7">
        <f t="shared" si="41"/>
        <v>-232.5</v>
      </c>
      <c r="P374">
        <v>232.5</v>
      </c>
      <c r="Q374">
        <v>0</v>
      </c>
    </row>
    <row r="375" spans="1:17" x14ac:dyDescent="0.25">
      <c r="A375" t="s">
        <v>10</v>
      </c>
      <c r="B375" t="s">
        <v>11</v>
      </c>
      <c r="C375" s="1">
        <v>44104</v>
      </c>
      <c r="D375" s="2">
        <f t="shared" si="35"/>
        <v>9</v>
      </c>
      <c r="E375" s="2">
        <f t="shared" si="36"/>
        <v>2020</v>
      </c>
      <c r="F375">
        <v>445661</v>
      </c>
      <c r="G375" s="8">
        <f t="shared" si="37"/>
        <v>4</v>
      </c>
      <c r="H375" s="8" t="str">
        <f t="shared" si="38"/>
        <v>44</v>
      </c>
      <c r="I375" s="8" t="str">
        <f t="shared" si="39"/>
        <v>445</v>
      </c>
      <c r="J375" t="s">
        <v>29</v>
      </c>
      <c r="K375">
        <v>137</v>
      </c>
      <c r="L375" t="s">
        <v>314</v>
      </c>
      <c r="M375" t="s">
        <v>315</v>
      </c>
      <c r="N375" s="7" t="str">
        <f t="shared" si="40"/>
        <v>2020-44</v>
      </c>
      <c r="O375" s="7">
        <f t="shared" si="41"/>
        <v>-46.5</v>
      </c>
      <c r="P375">
        <v>46.5</v>
      </c>
      <c r="Q375">
        <v>0</v>
      </c>
    </row>
    <row r="376" spans="1:17" x14ac:dyDescent="0.25">
      <c r="A376" t="s">
        <v>10</v>
      </c>
      <c r="B376" t="s">
        <v>11</v>
      </c>
      <c r="C376" s="1">
        <v>44104</v>
      </c>
      <c r="D376" s="2">
        <f t="shared" si="35"/>
        <v>9</v>
      </c>
      <c r="E376" s="2">
        <f t="shared" si="36"/>
        <v>2020</v>
      </c>
      <c r="F376" t="s">
        <v>122</v>
      </c>
      <c r="G376" s="8">
        <f t="shared" si="37"/>
        <v>4</v>
      </c>
      <c r="H376" s="8" t="str">
        <f t="shared" si="38"/>
        <v>40</v>
      </c>
      <c r="I376" s="8" t="str">
        <f t="shared" si="39"/>
        <v>401</v>
      </c>
      <c r="J376" t="s">
        <v>123</v>
      </c>
      <c r="K376">
        <v>137</v>
      </c>
      <c r="L376" t="s">
        <v>314</v>
      </c>
      <c r="M376" t="s">
        <v>315</v>
      </c>
      <c r="N376" s="7" t="str">
        <f t="shared" si="40"/>
        <v>2020-40</v>
      </c>
      <c r="O376" s="7">
        <f t="shared" si="41"/>
        <v>279</v>
      </c>
      <c r="P376">
        <v>0</v>
      </c>
      <c r="Q376">
        <v>279</v>
      </c>
    </row>
    <row r="377" spans="1:17" x14ac:dyDescent="0.25">
      <c r="A377" t="s">
        <v>10</v>
      </c>
      <c r="B377" t="s">
        <v>11</v>
      </c>
      <c r="C377" s="1">
        <v>44104</v>
      </c>
      <c r="D377" s="2">
        <f t="shared" si="35"/>
        <v>9</v>
      </c>
      <c r="E377" s="2">
        <f t="shared" si="36"/>
        <v>2020</v>
      </c>
      <c r="F377">
        <v>60611</v>
      </c>
      <c r="G377" s="8">
        <f t="shared" si="37"/>
        <v>6</v>
      </c>
      <c r="H377" s="8" t="str">
        <f t="shared" si="38"/>
        <v>60</v>
      </c>
      <c r="I377" s="8" t="str">
        <f t="shared" si="39"/>
        <v>606</v>
      </c>
      <c r="J377" t="s">
        <v>119</v>
      </c>
      <c r="K377">
        <v>146</v>
      </c>
      <c r="L377" t="s">
        <v>316</v>
      </c>
      <c r="M377" t="s">
        <v>317</v>
      </c>
      <c r="N377" s="7" t="str">
        <f t="shared" si="40"/>
        <v>2020-60</v>
      </c>
      <c r="O377" s="7">
        <f t="shared" si="41"/>
        <v>-88.5</v>
      </c>
      <c r="P377">
        <v>88.5</v>
      </c>
      <c r="Q377">
        <v>0</v>
      </c>
    </row>
    <row r="378" spans="1:17" x14ac:dyDescent="0.25">
      <c r="A378" t="s">
        <v>10</v>
      </c>
      <c r="B378" t="s">
        <v>11</v>
      </c>
      <c r="C378" s="1">
        <v>44104</v>
      </c>
      <c r="D378" s="2">
        <f t="shared" si="35"/>
        <v>9</v>
      </c>
      <c r="E378" s="2">
        <f t="shared" si="36"/>
        <v>2020</v>
      </c>
      <c r="F378">
        <v>445661</v>
      </c>
      <c r="G378" s="8">
        <f t="shared" si="37"/>
        <v>4</v>
      </c>
      <c r="H378" s="8" t="str">
        <f t="shared" si="38"/>
        <v>44</v>
      </c>
      <c r="I378" s="8" t="str">
        <f t="shared" si="39"/>
        <v>445</v>
      </c>
      <c r="J378" t="s">
        <v>29</v>
      </c>
      <c r="K378">
        <v>146</v>
      </c>
      <c r="L378" t="s">
        <v>316</v>
      </c>
      <c r="M378" t="s">
        <v>317</v>
      </c>
      <c r="N378" s="7" t="str">
        <f t="shared" si="40"/>
        <v>2020-44</v>
      </c>
      <c r="O378" s="7">
        <f t="shared" si="41"/>
        <v>-1.5</v>
      </c>
      <c r="P378">
        <v>1.5</v>
      </c>
      <c r="Q378">
        <v>0</v>
      </c>
    </row>
    <row r="379" spans="1:17" x14ac:dyDescent="0.25">
      <c r="A379" t="s">
        <v>10</v>
      </c>
      <c r="B379" t="s">
        <v>11</v>
      </c>
      <c r="C379" s="1">
        <v>44104</v>
      </c>
      <c r="D379" s="2">
        <f t="shared" si="35"/>
        <v>9</v>
      </c>
      <c r="E379" s="2">
        <f t="shared" si="36"/>
        <v>2020</v>
      </c>
      <c r="F379" t="s">
        <v>122</v>
      </c>
      <c r="G379" s="8">
        <f t="shared" si="37"/>
        <v>4</v>
      </c>
      <c r="H379" s="8" t="str">
        <f t="shared" si="38"/>
        <v>40</v>
      </c>
      <c r="I379" s="8" t="str">
        <f t="shared" si="39"/>
        <v>401</v>
      </c>
      <c r="J379" t="s">
        <v>123</v>
      </c>
      <c r="K379">
        <v>146</v>
      </c>
      <c r="L379" t="s">
        <v>316</v>
      </c>
      <c r="M379" t="s">
        <v>317</v>
      </c>
      <c r="N379" s="7" t="str">
        <f t="shared" si="40"/>
        <v>2020-40</v>
      </c>
      <c r="O379" s="7">
        <f t="shared" si="41"/>
        <v>90</v>
      </c>
      <c r="P379">
        <v>0</v>
      </c>
      <c r="Q379">
        <v>90</v>
      </c>
    </row>
    <row r="380" spans="1:17" x14ac:dyDescent="0.25">
      <c r="A380" t="s">
        <v>10</v>
      </c>
      <c r="B380" t="s">
        <v>11</v>
      </c>
      <c r="C380" s="1">
        <v>44104</v>
      </c>
      <c r="D380" s="2">
        <f t="shared" si="35"/>
        <v>9</v>
      </c>
      <c r="E380" s="2">
        <f t="shared" si="36"/>
        <v>2020</v>
      </c>
      <c r="F380">
        <v>6242</v>
      </c>
      <c r="G380" s="8">
        <f t="shared" si="37"/>
        <v>6</v>
      </c>
      <c r="H380" s="8" t="str">
        <f t="shared" si="38"/>
        <v>62</v>
      </c>
      <c r="I380" s="8" t="str">
        <f t="shared" si="39"/>
        <v>624</v>
      </c>
      <c r="J380" t="s">
        <v>126</v>
      </c>
      <c r="K380">
        <v>159</v>
      </c>
      <c r="L380" t="s">
        <v>318</v>
      </c>
      <c r="M380" t="s">
        <v>319</v>
      </c>
      <c r="N380" s="7" t="str">
        <f t="shared" si="40"/>
        <v>2020-62</v>
      </c>
      <c r="O380" s="7">
        <f t="shared" si="41"/>
        <v>-568</v>
      </c>
      <c r="P380">
        <v>568</v>
      </c>
      <c r="Q380">
        <v>0</v>
      </c>
    </row>
    <row r="381" spans="1:17" x14ac:dyDescent="0.25">
      <c r="A381" t="s">
        <v>10</v>
      </c>
      <c r="B381" t="s">
        <v>11</v>
      </c>
      <c r="C381" s="1">
        <v>44104</v>
      </c>
      <c r="D381" s="2">
        <f t="shared" si="35"/>
        <v>9</v>
      </c>
      <c r="E381" s="2">
        <f t="shared" si="36"/>
        <v>2020</v>
      </c>
      <c r="F381">
        <v>445661</v>
      </c>
      <c r="G381" s="8">
        <f t="shared" si="37"/>
        <v>4</v>
      </c>
      <c r="H381" s="8" t="str">
        <f t="shared" si="38"/>
        <v>44</v>
      </c>
      <c r="I381" s="8" t="str">
        <f t="shared" si="39"/>
        <v>445</v>
      </c>
      <c r="J381" t="s">
        <v>29</v>
      </c>
      <c r="K381">
        <v>159</v>
      </c>
      <c r="L381" t="s">
        <v>318</v>
      </c>
      <c r="M381" t="s">
        <v>319</v>
      </c>
      <c r="N381" s="7" t="str">
        <f t="shared" si="40"/>
        <v>2020-44</v>
      </c>
      <c r="O381" s="7">
        <f t="shared" si="41"/>
        <v>-113.6</v>
      </c>
      <c r="P381">
        <v>113.6</v>
      </c>
      <c r="Q381">
        <v>0</v>
      </c>
    </row>
    <row r="382" spans="1:17" x14ac:dyDescent="0.25">
      <c r="A382" t="s">
        <v>10</v>
      </c>
      <c r="B382" t="s">
        <v>11</v>
      </c>
      <c r="C382" s="1">
        <v>44104</v>
      </c>
      <c r="D382" s="2">
        <f t="shared" si="35"/>
        <v>9</v>
      </c>
      <c r="E382" s="2">
        <f t="shared" si="36"/>
        <v>2020</v>
      </c>
      <c r="F382" t="s">
        <v>129</v>
      </c>
      <c r="G382" s="8">
        <f t="shared" si="37"/>
        <v>4</v>
      </c>
      <c r="H382" s="8" t="str">
        <f t="shared" si="38"/>
        <v>40</v>
      </c>
      <c r="I382" s="8" t="str">
        <f t="shared" si="39"/>
        <v>401</v>
      </c>
      <c r="J382" t="s">
        <v>130</v>
      </c>
      <c r="K382">
        <v>159</v>
      </c>
      <c r="L382" t="s">
        <v>318</v>
      </c>
      <c r="M382" t="s">
        <v>319</v>
      </c>
      <c r="N382" s="7" t="str">
        <f t="shared" si="40"/>
        <v>2020-40</v>
      </c>
      <c r="O382" s="7">
        <f t="shared" si="41"/>
        <v>681.6</v>
      </c>
      <c r="P382">
        <v>0</v>
      </c>
      <c r="Q382">
        <v>681.6</v>
      </c>
    </row>
    <row r="383" spans="1:17" x14ac:dyDescent="0.25">
      <c r="A383" t="s">
        <v>10</v>
      </c>
      <c r="B383" t="s">
        <v>11</v>
      </c>
      <c r="C383" s="1">
        <v>44104</v>
      </c>
      <c r="D383" s="2">
        <f t="shared" si="35"/>
        <v>9</v>
      </c>
      <c r="E383" s="2">
        <f t="shared" si="36"/>
        <v>2020</v>
      </c>
      <c r="F383">
        <v>6261</v>
      </c>
      <c r="G383" s="8">
        <f t="shared" si="37"/>
        <v>6</v>
      </c>
      <c r="H383" s="8" t="str">
        <f t="shared" si="38"/>
        <v>62</v>
      </c>
      <c r="I383" s="8" t="str">
        <f t="shared" si="39"/>
        <v>626</v>
      </c>
      <c r="J383" t="s">
        <v>131</v>
      </c>
      <c r="K383">
        <v>160</v>
      </c>
      <c r="L383" t="s">
        <v>320</v>
      </c>
      <c r="M383" t="s">
        <v>321</v>
      </c>
      <c r="N383" s="7" t="str">
        <f t="shared" si="40"/>
        <v>2020-62</v>
      </c>
      <c r="O383" s="7">
        <f t="shared" si="41"/>
        <v>-263.2</v>
      </c>
      <c r="P383">
        <v>263.2</v>
      </c>
      <c r="Q383">
        <v>0</v>
      </c>
    </row>
    <row r="384" spans="1:17" x14ac:dyDescent="0.25">
      <c r="A384" t="s">
        <v>10</v>
      </c>
      <c r="B384" t="s">
        <v>11</v>
      </c>
      <c r="C384" s="1">
        <v>44104</v>
      </c>
      <c r="D384" s="2">
        <f t="shared" si="35"/>
        <v>9</v>
      </c>
      <c r="E384" s="2">
        <f t="shared" si="36"/>
        <v>2020</v>
      </c>
      <c r="F384">
        <v>445661</v>
      </c>
      <c r="G384" s="8">
        <f t="shared" si="37"/>
        <v>4</v>
      </c>
      <c r="H384" s="8" t="str">
        <f t="shared" si="38"/>
        <v>44</v>
      </c>
      <c r="I384" s="8" t="str">
        <f t="shared" si="39"/>
        <v>445</v>
      </c>
      <c r="J384" t="s">
        <v>29</v>
      </c>
      <c r="K384">
        <v>160</v>
      </c>
      <c r="L384" t="s">
        <v>320</v>
      </c>
      <c r="M384" t="s">
        <v>321</v>
      </c>
      <c r="N384" s="7" t="str">
        <f t="shared" si="40"/>
        <v>2020-44</v>
      </c>
      <c r="O384" s="7">
        <f t="shared" si="41"/>
        <v>-52.64</v>
      </c>
      <c r="P384">
        <v>52.64</v>
      </c>
      <c r="Q384">
        <v>0</v>
      </c>
    </row>
    <row r="385" spans="1:17" x14ac:dyDescent="0.25">
      <c r="A385" t="s">
        <v>10</v>
      </c>
      <c r="B385" t="s">
        <v>11</v>
      </c>
      <c r="C385" s="1">
        <v>44104</v>
      </c>
      <c r="D385" s="2">
        <f t="shared" si="35"/>
        <v>9</v>
      </c>
      <c r="E385" s="2">
        <f t="shared" si="36"/>
        <v>2020</v>
      </c>
      <c r="F385" t="s">
        <v>134</v>
      </c>
      <c r="G385" s="8">
        <f t="shared" si="37"/>
        <v>4</v>
      </c>
      <c r="H385" s="8" t="str">
        <f t="shared" si="38"/>
        <v>40</v>
      </c>
      <c r="I385" s="8" t="str">
        <f t="shared" si="39"/>
        <v>401</v>
      </c>
      <c r="J385" t="s">
        <v>135</v>
      </c>
      <c r="K385">
        <v>160</v>
      </c>
      <c r="L385" t="s">
        <v>320</v>
      </c>
      <c r="M385" t="s">
        <v>321</v>
      </c>
      <c r="N385" s="7" t="str">
        <f t="shared" si="40"/>
        <v>2020-40</v>
      </c>
      <c r="O385" s="7">
        <f t="shared" si="41"/>
        <v>315.83999999999997</v>
      </c>
      <c r="P385">
        <v>0</v>
      </c>
      <c r="Q385">
        <v>315.83999999999997</v>
      </c>
    </row>
    <row r="386" spans="1:17" x14ac:dyDescent="0.25">
      <c r="A386" t="s">
        <v>10</v>
      </c>
      <c r="B386" t="s">
        <v>11</v>
      </c>
      <c r="C386" s="1">
        <v>44104</v>
      </c>
      <c r="D386" s="2">
        <f t="shared" si="35"/>
        <v>9</v>
      </c>
      <c r="E386" s="2">
        <f t="shared" si="36"/>
        <v>2020</v>
      </c>
      <c r="F386">
        <v>6226</v>
      </c>
      <c r="G386" s="8">
        <f t="shared" si="37"/>
        <v>6</v>
      </c>
      <c r="H386" s="8" t="str">
        <f t="shared" si="38"/>
        <v>62</v>
      </c>
      <c r="I386" s="8" t="str">
        <f t="shared" si="39"/>
        <v>622</v>
      </c>
      <c r="J386" t="s">
        <v>226</v>
      </c>
      <c r="K386">
        <v>183</v>
      </c>
      <c r="L386" t="s">
        <v>322</v>
      </c>
      <c r="M386" t="s">
        <v>323</v>
      </c>
      <c r="N386" s="7" t="str">
        <f t="shared" si="40"/>
        <v>2020-62</v>
      </c>
      <c r="O386" s="7">
        <f t="shared" si="41"/>
        <v>-1400</v>
      </c>
      <c r="P386">
        <v>1400</v>
      </c>
      <c r="Q386">
        <v>0</v>
      </c>
    </row>
    <row r="387" spans="1:17" x14ac:dyDescent="0.25">
      <c r="A387" t="s">
        <v>10</v>
      </c>
      <c r="B387" t="s">
        <v>11</v>
      </c>
      <c r="C387" s="1">
        <v>44104</v>
      </c>
      <c r="D387" s="2">
        <f t="shared" ref="D387:D450" si="42">MONTH(C387)</f>
        <v>9</v>
      </c>
      <c r="E387" s="2">
        <f t="shared" ref="E387:E450" si="43">YEAR(C387)</f>
        <v>2020</v>
      </c>
      <c r="F387">
        <v>4456614</v>
      </c>
      <c r="G387" s="8">
        <f t="shared" ref="G387:G450" si="44">VALUE(LEFT($F387,1))</f>
        <v>4</v>
      </c>
      <c r="H387" s="8" t="str">
        <f t="shared" ref="H387:H450" si="45">LEFT($F387,2)</f>
        <v>44</v>
      </c>
      <c r="I387" s="8" t="str">
        <f t="shared" ref="I387:I450" si="46">LEFT($F387,3)</f>
        <v>445</v>
      </c>
      <c r="J387" t="s">
        <v>229</v>
      </c>
      <c r="K387">
        <v>183</v>
      </c>
      <c r="L387" t="s">
        <v>322</v>
      </c>
      <c r="M387" t="s">
        <v>323</v>
      </c>
      <c r="N387" s="7" t="str">
        <f t="shared" ref="N387:N450" si="47">$E387&amp;"-"&amp;H387</f>
        <v>2020-44</v>
      </c>
      <c r="O387" s="7">
        <f t="shared" ref="O387:O450" si="48">Q387-P387</f>
        <v>-280</v>
      </c>
      <c r="P387">
        <v>280</v>
      </c>
      <c r="Q387">
        <v>0</v>
      </c>
    </row>
    <row r="388" spans="1:17" x14ac:dyDescent="0.25">
      <c r="A388" t="s">
        <v>10</v>
      </c>
      <c r="B388" t="s">
        <v>11</v>
      </c>
      <c r="C388" s="1">
        <v>44104</v>
      </c>
      <c r="D388" s="2">
        <f t="shared" si="42"/>
        <v>9</v>
      </c>
      <c r="E388" s="2">
        <f t="shared" si="43"/>
        <v>2020</v>
      </c>
      <c r="F388" t="s">
        <v>230</v>
      </c>
      <c r="G388" s="8">
        <f t="shared" si="44"/>
        <v>4</v>
      </c>
      <c r="H388" s="8" t="str">
        <f t="shared" si="45"/>
        <v>40</v>
      </c>
      <c r="I388" s="8" t="str">
        <f t="shared" si="46"/>
        <v>401</v>
      </c>
      <c r="J388" t="s">
        <v>231</v>
      </c>
      <c r="K388">
        <v>183</v>
      </c>
      <c r="L388" t="s">
        <v>322</v>
      </c>
      <c r="M388" t="s">
        <v>323</v>
      </c>
      <c r="N388" s="7" t="str">
        <f t="shared" si="47"/>
        <v>2020-40</v>
      </c>
      <c r="O388" s="7">
        <f t="shared" si="48"/>
        <v>1680</v>
      </c>
      <c r="P388">
        <v>0</v>
      </c>
      <c r="Q388">
        <v>1680</v>
      </c>
    </row>
    <row r="389" spans="1:17" x14ac:dyDescent="0.25">
      <c r="A389" t="s">
        <v>10</v>
      </c>
      <c r="B389" t="s">
        <v>11</v>
      </c>
      <c r="C389" s="1">
        <v>44104</v>
      </c>
      <c r="D389" s="2">
        <f t="shared" si="42"/>
        <v>9</v>
      </c>
      <c r="E389" s="2">
        <f t="shared" si="43"/>
        <v>2020</v>
      </c>
      <c r="F389">
        <v>6222</v>
      </c>
      <c r="G389" s="8">
        <f t="shared" si="44"/>
        <v>6</v>
      </c>
      <c r="H389" s="8" t="str">
        <f t="shared" si="45"/>
        <v>62</v>
      </c>
      <c r="I389" s="8" t="str">
        <f t="shared" si="46"/>
        <v>622</v>
      </c>
      <c r="J389" t="s">
        <v>324</v>
      </c>
      <c r="K389">
        <v>188</v>
      </c>
      <c r="L389" t="s">
        <v>325</v>
      </c>
      <c r="M389" t="s">
        <v>326</v>
      </c>
      <c r="N389" s="7" t="str">
        <f t="shared" si="47"/>
        <v>2020-62</v>
      </c>
      <c r="O389" s="7">
        <f t="shared" si="48"/>
        <v>-4453.57</v>
      </c>
      <c r="P389">
        <v>4453.57</v>
      </c>
      <c r="Q389">
        <v>0</v>
      </c>
    </row>
    <row r="390" spans="1:17" x14ac:dyDescent="0.25">
      <c r="A390" t="s">
        <v>10</v>
      </c>
      <c r="B390" t="s">
        <v>11</v>
      </c>
      <c r="C390" s="1">
        <v>44104</v>
      </c>
      <c r="D390" s="2">
        <f t="shared" si="42"/>
        <v>9</v>
      </c>
      <c r="E390" s="2">
        <f t="shared" si="43"/>
        <v>2020</v>
      </c>
      <c r="F390">
        <v>445661</v>
      </c>
      <c r="G390" s="8">
        <f t="shared" si="44"/>
        <v>4</v>
      </c>
      <c r="H390" s="8" t="str">
        <f t="shared" si="45"/>
        <v>44</v>
      </c>
      <c r="I390" s="8" t="str">
        <f t="shared" si="46"/>
        <v>445</v>
      </c>
      <c r="J390" t="s">
        <v>29</v>
      </c>
      <c r="K390">
        <v>188</v>
      </c>
      <c r="L390" t="s">
        <v>325</v>
      </c>
      <c r="M390" t="s">
        <v>326</v>
      </c>
      <c r="N390" s="7" t="str">
        <f t="shared" si="47"/>
        <v>2020-44</v>
      </c>
      <c r="O390" s="7">
        <f t="shared" si="48"/>
        <v>-890.71</v>
      </c>
      <c r="P390">
        <v>890.71</v>
      </c>
      <c r="Q390">
        <v>0</v>
      </c>
    </row>
    <row r="391" spans="1:17" x14ac:dyDescent="0.25">
      <c r="A391" t="s">
        <v>10</v>
      </c>
      <c r="B391" t="s">
        <v>11</v>
      </c>
      <c r="C391" s="1">
        <v>44104</v>
      </c>
      <c r="D391" s="2">
        <f t="shared" si="42"/>
        <v>9</v>
      </c>
      <c r="E391" s="2">
        <f t="shared" si="43"/>
        <v>2020</v>
      </c>
      <c r="F391" t="s">
        <v>327</v>
      </c>
      <c r="G391" s="8">
        <f t="shared" si="44"/>
        <v>4</v>
      </c>
      <c r="H391" s="8" t="str">
        <f t="shared" si="45"/>
        <v>40</v>
      </c>
      <c r="I391" s="8" t="str">
        <f t="shared" si="46"/>
        <v>401</v>
      </c>
      <c r="J391" t="s">
        <v>328</v>
      </c>
      <c r="K391">
        <v>188</v>
      </c>
      <c r="L391" t="s">
        <v>325</v>
      </c>
      <c r="M391" t="s">
        <v>326</v>
      </c>
      <c r="N391" s="7" t="str">
        <f t="shared" si="47"/>
        <v>2020-40</v>
      </c>
      <c r="O391" s="7">
        <f t="shared" si="48"/>
        <v>5344.28</v>
      </c>
      <c r="P391">
        <v>0</v>
      </c>
      <c r="Q391">
        <v>5344.28</v>
      </c>
    </row>
    <row r="392" spans="1:17" x14ac:dyDescent="0.25">
      <c r="A392" t="s">
        <v>10</v>
      </c>
      <c r="B392" t="s">
        <v>11</v>
      </c>
      <c r="C392" s="1">
        <v>44107</v>
      </c>
      <c r="D392" s="2">
        <f t="shared" si="42"/>
        <v>10</v>
      </c>
      <c r="E392" s="2">
        <f t="shared" si="43"/>
        <v>2020</v>
      </c>
      <c r="F392" t="s">
        <v>38</v>
      </c>
      <c r="G392" s="8">
        <f t="shared" si="44"/>
        <v>4</v>
      </c>
      <c r="H392" s="8" t="str">
        <f t="shared" si="45"/>
        <v>40</v>
      </c>
      <c r="I392" s="8" t="str">
        <f t="shared" si="46"/>
        <v>401</v>
      </c>
      <c r="J392" t="s">
        <v>39</v>
      </c>
      <c r="K392">
        <v>49</v>
      </c>
      <c r="L392" t="s">
        <v>329</v>
      </c>
      <c r="M392" t="s">
        <v>330</v>
      </c>
      <c r="N392" s="7" t="str">
        <f t="shared" si="47"/>
        <v>2020-40</v>
      </c>
      <c r="O392" s="7">
        <f t="shared" si="48"/>
        <v>72649.98</v>
      </c>
      <c r="P392">
        <v>0</v>
      </c>
      <c r="Q392">
        <v>72649.98</v>
      </c>
    </row>
    <row r="393" spans="1:17" x14ac:dyDescent="0.25">
      <c r="A393" t="s">
        <v>10</v>
      </c>
      <c r="B393" t="s">
        <v>11</v>
      </c>
      <c r="C393" s="1">
        <v>44107</v>
      </c>
      <c r="D393" s="2">
        <f t="shared" si="42"/>
        <v>10</v>
      </c>
      <c r="E393" s="2">
        <f t="shared" si="43"/>
        <v>2020</v>
      </c>
      <c r="F393">
        <v>60713</v>
      </c>
      <c r="G393" s="8">
        <f t="shared" si="44"/>
        <v>6</v>
      </c>
      <c r="H393" s="8" t="str">
        <f t="shared" si="45"/>
        <v>60</v>
      </c>
      <c r="I393" s="8" t="str">
        <f t="shared" si="46"/>
        <v>607</v>
      </c>
      <c r="J393" t="s">
        <v>35</v>
      </c>
      <c r="K393">
        <v>49</v>
      </c>
      <c r="L393" t="s">
        <v>329</v>
      </c>
      <c r="M393" t="s">
        <v>330</v>
      </c>
      <c r="N393" s="7" t="str">
        <f t="shared" si="47"/>
        <v>2020-60</v>
      </c>
      <c r="O393" s="7">
        <f t="shared" si="48"/>
        <v>-3582</v>
      </c>
      <c r="P393">
        <v>3582</v>
      </c>
      <c r="Q393">
        <v>0</v>
      </c>
    </row>
    <row r="394" spans="1:17" x14ac:dyDescent="0.25">
      <c r="A394" t="s">
        <v>10</v>
      </c>
      <c r="B394" t="s">
        <v>11</v>
      </c>
      <c r="C394" s="1">
        <v>44107</v>
      </c>
      <c r="D394" s="2">
        <f t="shared" si="42"/>
        <v>10</v>
      </c>
      <c r="E394" s="2">
        <f t="shared" si="43"/>
        <v>2020</v>
      </c>
      <c r="F394">
        <v>60711</v>
      </c>
      <c r="G394" s="8">
        <f t="shared" si="44"/>
        <v>6</v>
      </c>
      <c r="H394" s="8" t="str">
        <f t="shared" si="45"/>
        <v>60</v>
      </c>
      <c r="I394" s="8" t="str">
        <f t="shared" si="46"/>
        <v>607</v>
      </c>
      <c r="J394" t="s">
        <v>28</v>
      </c>
      <c r="K394">
        <v>49</v>
      </c>
      <c r="L394" t="s">
        <v>329</v>
      </c>
      <c r="M394" t="s">
        <v>330</v>
      </c>
      <c r="N394" s="7" t="str">
        <f t="shared" si="47"/>
        <v>2020-60</v>
      </c>
      <c r="O394" s="7">
        <f t="shared" si="48"/>
        <v>-56782.8</v>
      </c>
      <c r="P394">
        <v>56782.8</v>
      </c>
      <c r="Q394">
        <v>0</v>
      </c>
    </row>
    <row r="395" spans="1:17" x14ac:dyDescent="0.25">
      <c r="A395" t="s">
        <v>10</v>
      </c>
      <c r="B395" t="s">
        <v>11</v>
      </c>
      <c r="C395" s="1">
        <v>44107</v>
      </c>
      <c r="D395" s="2">
        <f t="shared" si="42"/>
        <v>10</v>
      </c>
      <c r="E395" s="2">
        <f t="shared" si="43"/>
        <v>2020</v>
      </c>
      <c r="F395">
        <v>60714</v>
      </c>
      <c r="G395" s="8">
        <f t="shared" si="44"/>
        <v>6</v>
      </c>
      <c r="H395" s="8" t="str">
        <f t="shared" si="45"/>
        <v>60</v>
      </c>
      <c r="I395" s="8" t="str">
        <f t="shared" si="46"/>
        <v>607</v>
      </c>
      <c r="J395" t="s">
        <v>36</v>
      </c>
      <c r="K395">
        <v>49</v>
      </c>
      <c r="L395" t="s">
        <v>329</v>
      </c>
      <c r="M395" t="s">
        <v>330</v>
      </c>
      <c r="N395" s="7" t="str">
        <f t="shared" si="47"/>
        <v>2020-60</v>
      </c>
      <c r="O395" s="7">
        <f t="shared" si="48"/>
        <v>-18.899999999999999</v>
      </c>
      <c r="P395">
        <v>18.899999999999999</v>
      </c>
      <c r="Q395">
        <v>0</v>
      </c>
    </row>
    <row r="396" spans="1:17" x14ac:dyDescent="0.25">
      <c r="A396" t="s">
        <v>10</v>
      </c>
      <c r="B396" t="s">
        <v>11</v>
      </c>
      <c r="C396" s="1">
        <v>44107</v>
      </c>
      <c r="D396" s="2">
        <f t="shared" si="42"/>
        <v>10</v>
      </c>
      <c r="E396" s="2">
        <f t="shared" si="43"/>
        <v>2020</v>
      </c>
      <c r="F396">
        <v>60716</v>
      </c>
      <c r="G396" s="8">
        <f t="shared" si="44"/>
        <v>6</v>
      </c>
      <c r="H396" s="8" t="str">
        <f t="shared" si="45"/>
        <v>60</v>
      </c>
      <c r="I396" s="8" t="str">
        <f t="shared" si="46"/>
        <v>607</v>
      </c>
      <c r="J396" t="s">
        <v>34</v>
      </c>
      <c r="K396">
        <v>49</v>
      </c>
      <c r="L396" t="s">
        <v>329</v>
      </c>
      <c r="M396" t="s">
        <v>330</v>
      </c>
      <c r="N396" s="7" t="str">
        <f t="shared" si="47"/>
        <v>2020-60</v>
      </c>
      <c r="O396" s="7">
        <f t="shared" si="48"/>
        <v>-157.94999999999999</v>
      </c>
      <c r="P396">
        <v>157.94999999999999</v>
      </c>
      <c r="Q396">
        <v>0</v>
      </c>
    </row>
    <row r="397" spans="1:17" x14ac:dyDescent="0.25">
      <c r="A397" t="s">
        <v>10</v>
      </c>
      <c r="B397" t="s">
        <v>11</v>
      </c>
      <c r="C397" s="1">
        <v>44107</v>
      </c>
      <c r="D397" s="2">
        <f t="shared" si="42"/>
        <v>10</v>
      </c>
      <c r="E397" s="2">
        <f t="shared" si="43"/>
        <v>2020</v>
      </c>
      <c r="F397">
        <v>445661</v>
      </c>
      <c r="G397" s="8">
        <f t="shared" si="44"/>
        <v>4</v>
      </c>
      <c r="H397" s="8" t="str">
        <f t="shared" si="45"/>
        <v>44</v>
      </c>
      <c r="I397" s="8" t="str">
        <f t="shared" si="46"/>
        <v>445</v>
      </c>
      <c r="J397" t="s">
        <v>29</v>
      </c>
      <c r="K397">
        <v>49</v>
      </c>
      <c r="L397" t="s">
        <v>329</v>
      </c>
      <c r="M397" t="s">
        <v>330</v>
      </c>
      <c r="N397" s="7" t="str">
        <f t="shared" si="47"/>
        <v>2020-44</v>
      </c>
      <c r="O397" s="7">
        <f t="shared" si="48"/>
        <v>-12108.33</v>
      </c>
      <c r="P397">
        <v>12108.33</v>
      </c>
      <c r="Q397">
        <v>0</v>
      </c>
    </row>
    <row r="398" spans="1:17" x14ac:dyDescent="0.25">
      <c r="A398" t="s">
        <v>10</v>
      </c>
      <c r="B398" t="s">
        <v>11</v>
      </c>
      <c r="C398" s="1">
        <v>44111</v>
      </c>
      <c r="D398" s="2">
        <f t="shared" si="42"/>
        <v>10</v>
      </c>
      <c r="E398" s="2">
        <f t="shared" si="43"/>
        <v>2020</v>
      </c>
      <c r="F398" t="s">
        <v>291</v>
      </c>
      <c r="G398" s="8">
        <f t="shared" si="44"/>
        <v>4</v>
      </c>
      <c r="H398" s="8" t="str">
        <f t="shared" si="45"/>
        <v>40</v>
      </c>
      <c r="I398" s="8" t="str">
        <f t="shared" si="46"/>
        <v>401</v>
      </c>
      <c r="J398" t="s">
        <v>292</v>
      </c>
      <c r="K398">
        <v>54</v>
      </c>
      <c r="L398" t="s">
        <v>331</v>
      </c>
      <c r="M398" t="s">
        <v>332</v>
      </c>
      <c r="N398" s="7" t="str">
        <f t="shared" si="47"/>
        <v>2020-40</v>
      </c>
      <c r="O398" s="7">
        <f t="shared" si="48"/>
        <v>74547.539999999994</v>
      </c>
      <c r="P398">
        <v>0</v>
      </c>
      <c r="Q398">
        <v>74547.539999999994</v>
      </c>
    </row>
    <row r="399" spans="1:17" x14ac:dyDescent="0.25">
      <c r="A399" t="s">
        <v>10</v>
      </c>
      <c r="B399" t="s">
        <v>11</v>
      </c>
      <c r="C399" s="1">
        <v>44111</v>
      </c>
      <c r="D399" s="2">
        <f t="shared" si="42"/>
        <v>10</v>
      </c>
      <c r="E399" s="2">
        <f t="shared" si="43"/>
        <v>2020</v>
      </c>
      <c r="F399">
        <v>60712</v>
      </c>
      <c r="G399" s="8">
        <f t="shared" si="44"/>
        <v>6</v>
      </c>
      <c r="H399" s="8" t="str">
        <f t="shared" si="45"/>
        <v>60</v>
      </c>
      <c r="I399" s="8" t="str">
        <f t="shared" si="46"/>
        <v>607</v>
      </c>
      <c r="J399" t="s">
        <v>247</v>
      </c>
      <c r="K399">
        <v>54</v>
      </c>
      <c r="L399" t="s">
        <v>331</v>
      </c>
      <c r="M399" t="s">
        <v>332</v>
      </c>
      <c r="N399" s="7" t="str">
        <f t="shared" si="47"/>
        <v>2020-60</v>
      </c>
      <c r="O399" s="7">
        <f t="shared" si="48"/>
        <v>-2376</v>
      </c>
      <c r="P399">
        <v>2376</v>
      </c>
      <c r="Q399">
        <v>0</v>
      </c>
    </row>
    <row r="400" spans="1:17" x14ac:dyDescent="0.25">
      <c r="A400" t="s">
        <v>10</v>
      </c>
      <c r="B400" t="s">
        <v>11</v>
      </c>
      <c r="C400" s="1">
        <v>44111</v>
      </c>
      <c r="D400" s="2">
        <f t="shared" si="42"/>
        <v>10</v>
      </c>
      <c r="E400" s="2">
        <f t="shared" si="43"/>
        <v>2020</v>
      </c>
      <c r="F400">
        <v>60716</v>
      </c>
      <c r="G400" s="8">
        <f t="shared" si="44"/>
        <v>6</v>
      </c>
      <c r="H400" s="8" t="str">
        <f t="shared" si="45"/>
        <v>60</v>
      </c>
      <c r="I400" s="8" t="str">
        <f t="shared" si="46"/>
        <v>607</v>
      </c>
      <c r="J400" t="s">
        <v>34</v>
      </c>
      <c r="K400">
        <v>54</v>
      </c>
      <c r="L400" t="s">
        <v>331</v>
      </c>
      <c r="M400" t="s">
        <v>332</v>
      </c>
      <c r="N400" s="7" t="str">
        <f t="shared" si="47"/>
        <v>2020-60</v>
      </c>
      <c r="O400" s="7">
        <f t="shared" si="48"/>
        <v>-59143.5</v>
      </c>
      <c r="P400">
        <v>59143.5</v>
      </c>
      <c r="Q400">
        <v>0</v>
      </c>
    </row>
    <row r="401" spans="1:17" x14ac:dyDescent="0.25">
      <c r="A401" t="s">
        <v>10</v>
      </c>
      <c r="B401" t="s">
        <v>11</v>
      </c>
      <c r="C401" s="1">
        <v>44111</v>
      </c>
      <c r="D401" s="2">
        <f t="shared" si="42"/>
        <v>10</v>
      </c>
      <c r="E401" s="2">
        <f t="shared" si="43"/>
        <v>2020</v>
      </c>
      <c r="F401">
        <v>60715</v>
      </c>
      <c r="G401" s="8">
        <f t="shared" si="44"/>
        <v>6</v>
      </c>
      <c r="H401" s="8" t="str">
        <f t="shared" si="45"/>
        <v>60</v>
      </c>
      <c r="I401" s="8" t="str">
        <f t="shared" si="46"/>
        <v>607</v>
      </c>
      <c r="J401" t="s">
        <v>295</v>
      </c>
      <c r="K401">
        <v>54</v>
      </c>
      <c r="L401" t="s">
        <v>331</v>
      </c>
      <c r="M401" t="s">
        <v>332</v>
      </c>
      <c r="N401" s="7" t="str">
        <f t="shared" si="47"/>
        <v>2020-60</v>
      </c>
      <c r="O401" s="7">
        <f t="shared" si="48"/>
        <v>-603.45000000000005</v>
      </c>
      <c r="P401">
        <v>603.45000000000005</v>
      </c>
      <c r="Q401">
        <v>0</v>
      </c>
    </row>
    <row r="402" spans="1:17" x14ac:dyDescent="0.25">
      <c r="A402" t="s">
        <v>10</v>
      </c>
      <c r="B402" t="s">
        <v>11</v>
      </c>
      <c r="C402" s="1">
        <v>44111</v>
      </c>
      <c r="D402" s="2">
        <f t="shared" si="42"/>
        <v>10</v>
      </c>
      <c r="E402" s="2">
        <f t="shared" si="43"/>
        <v>2020</v>
      </c>
      <c r="F402">
        <v>445661</v>
      </c>
      <c r="G402" s="8">
        <f t="shared" si="44"/>
        <v>4</v>
      </c>
      <c r="H402" s="8" t="str">
        <f t="shared" si="45"/>
        <v>44</v>
      </c>
      <c r="I402" s="8" t="str">
        <f t="shared" si="46"/>
        <v>445</v>
      </c>
      <c r="J402" t="s">
        <v>29</v>
      </c>
      <c r="K402">
        <v>54</v>
      </c>
      <c r="L402" t="s">
        <v>331</v>
      </c>
      <c r="M402" t="s">
        <v>332</v>
      </c>
      <c r="N402" s="7" t="str">
        <f t="shared" si="47"/>
        <v>2020-44</v>
      </c>
      <c r="O402" s="7">
        <f t="shared" si="48"/>
        <v>-12424.59</v>
      </c>
      <c r="P402">
        <v>12424.59</v>
      </c>
      <c r="Q402">
        <v>0</v>
      </c>
    </row>
    <row r="403" spans="1:17" x14ac:dyDescent="0.25">
      <c r="A403" t="s">
        <v>10</v>
      </c>
      <c r="B403" t="s">
        <v>11</v>
      </c>
      <c r="C403" s="1">
        <v>44113</v>
      </c>
      <c r="D403" s="2">
        <f t="shared" si="42"/>
        <v>10</v>
      </c>
      <c r="E403" s="2">
        <f t="shared" si="43"/>
        <v>2020</v>
      </c>
      <c r="F403" t="s">
        <v>333</v>
      </c>
      <c r="G403" s="8">
        <f t="shared" si="44"/>
        <v>4</v>
      </c>
      <c r="H403" s="8" t="str">
        <f t="shared" si="45"/>
        <v>40</v>
      </c>
      <c r="I403" s="8" t="str">
        <f t="shared" si="46"/>
        <v>401</v>
      </c>
      <c r="J403" t="s">
        <v>334</v>
      </c>
      <c r="K403">
        <v>55</v>
      </c>
      <c r="L403" t="s">
        <v>335</v>
      </c>
      <c r="M403" t="s">
        <v>336</v>
      </c>
      <c r="N403" s="7" t="str">
        <f t="shared" si="47"/>
        <v>2020-40</v>
      </c>
      <c r="O403" s="7">
        <f t="shared" si="48"/>
        <v>32826</v>
      </c>
      <c r="P403">
        <v>0</v>
      </c>
      <c r="Q403">
        <v>32826</v>
      </c>
    </row>
    <row r="404" spans="1:17" x14ac:dyDescent="0.25">
      <c r="A404" t="s">
        <v>10</v>
      </c>
      <c r="B404" t="s">
        <v>11</v>
      </c>
      <c r="C404" s="1">
        <v>44113</v>
      </c>
      <c r="D404" s="2">
        <f t="shared" si="42"/>
        <v>10</v>
      </c>
      <c r="E404" s="2">
        <f t="shared" si="43"/>
        <v>2020</v>
      </c>
      <c r="F404">
        <v>60724</v>
      </c>
      <c r="G404" s="8">
        <f t="shared" si="44"/>
        <v>6</v>
      </c>
      <c r="H404" s="8" t="str">
        <f t="shared" si="45"/>
        <v>60</v>
      </c>
      <c r="I404" s="8" t="str">
        <f t="shared" si="46"/>
        <v>607</v>
      </c>
      <c r="J404" t="s">
        <v>211</v>
      </c>
      <c r="K404">
        <v>55</v>
      </c>
      <c r="L404" t="s">
        <v>335</v>
      </c>
      <c r="M404" t="s">
        <v>336</v>
      </c>
      <c r="N404" s="7" t="str">
        <f t="shared" si="47"/>
        <v>2020-60</v>
      </c>
      <c r="O404" s="7">
        <f t="shared" si="48"/>
        <v>-1882</v>
      </c>
      <c r="P404">
        <v>1882</v>
      </c>
      <c r="Q404">
        <v>0</v>
      </c>
    </row>
    <row r="405" spans="1:17" x14ac:dyDescent="0.25">
      <c r="A405" t="s">
        <v>10</v>
      </c>
      <c r="B405" t="s">
        <v>11</v>
      </c>
      <c r="C405" s="1">
        <v>44113</v>
      </c>
      <c r="D405" s="2">
        <f t="shared" si="42"/>
        <v>10</v>
      </c>
      <c r="E405" s="2">
        <f t="shared" si="43"/>
        <v>2020</v>
      </c>
      <c r="F405">
        <v>60723</v>
      </c>
      <c r="G405" s="8">
        <f t="shared" si="44"/>
        <v>6</v>
      </c>
      <c r="H405" s="8" t="str">
        <f t="shared" si="45"/>
        <v>60</v>
      </c>
      <c r="I405" s="8" t="str">
        <f t="shared" si="46"/>
        <v>607</v>
      </c>
      <c r="J405" t="s">
        <v>16</v>
      </c>
      <c r="K405">
        <v>55</v>
      </c>
      <c r="L405" t="s">
        <v>335</v>
      </c>
      <c r="M405" t="s">
        <v>336</v>
      </c>
      <c r="N405" s="7" t="str">
        <f t="shared" si="47"/>
        <v>2020-60</v>
      </c>
      <c r="O405" s="7">
        <f t="shared" si="48"/>
        <v>-17942.400000000001</v>
      </c>
      <c r="P405">
        <v>17942.400000000001</v>
      </c>
      <c r="Q405">
        <v>0</v>
      </c>
    </row>
    <row r="406" spans="1:17" x14ac:dyDescent="0.25">
      <c r="A406" t="s">
        <v>10</v>
      </c>
      <c r="B406" t="s">
        <v>11</v>
      </c>
      <c r="C406" s="1">
        <v>44113</v>
      </c>
      <c r="D406" s="2">
        <f t="shared" si="42"/>
        <v>10</v>
      </c>
      <c r="E406" s="2">
        <f t="shared" si="43"/>
        <v>2020</v>
      </c>
      <c r="F406">
        <v>60721</v>
      </c>
      <c r="G406" s="8">
        <f t="shared" si="44"/>
        <v>6</v>
      </c>
      <c r="H406" s="8" t="str">
        <f t="shared" si="45"/>
        <v>60</v>
      </c>
      <c r="I406" s="8" t="str">
        <f t="shared" si="46"/>
        <v>607</v>
      </c>
      <c r="J406" t="s">
        <v>194</v>
      </c>
      <c r="K406">
        <v>55</v>
      </c>
      <c r="L406" t="s">
        <v>335</v>
      </c>
      <c r="M406" t="s">
        <v>336</v>
      </c>
      <c r="N406" s="7" t="str">
        <f t="shared" si="47"/>
        <v>2020-60</v>
      </c>
      <c r="O406" s="7">
        <f t="shared" si="48"/>
        <v>-13001.6</v>
      </c>
      <c r="P406">
        <v>13001.6</v>
      </c>
      <c r="Q406">
        <v>0</v>
      </c>
    </row>
    <row r="407" spans="1:17" x14ac:dyDescent="0.25">
      <c r="A407" t="s">
        <v>10</v>
      </c>
      <c r="B407" t="s">
        <v>11</v>
      </c>
      <c r="C407" s="1">
        <v>44113</v>
      </c>
      <c r="D407" s="2">
        <f t="shared" si="42"/>
        <v>10</v>
      </c>
      <c r="E407" s="2">
        <f t="shared" si="43"/>
        <v>2020</v>
      </c>
      <c r="F407">
        <v>44566</v>
      </c>
      <c r="G407" s="8">
        <f t="shared" si="44"/>
        <v>4</v>
      </c>
      <c r="H407" s="8" t="str">
        <f t="shared" si="45"/>
        <v>44</v>
      </c>
      <c r="I407" s="8" t="str">
        <f t="shared" si="46"/>
        <v>445</v>
      </c>
      <c r="J407" t="s">
        <v>17</v>
      </c>
      <c r="K407">
        <v>55</v>
      </c>
      <c r="L407" t="s">
        <v>335</v>
      </c>
      <c r="M407" t="s">
        <v>336</v>
      </c>
      <c r="N407" s="7" t="str">
        <f t="shared" si="47"/>
        <v>2020-44</v>
      </c>
      <c r="O407" s="7">
        <f t="shared" si="48"/>
        <v>-6565.2</v>
      </c>
      <c r="P407">
        <v>6565.2</v>
      </c>
      <c r="Q407">
        <v>0</v>
      </c>
    </row>
    <row r="408" spans="1:17" x14ac:dyDescent="0.25">
      <c r="A408" t="s">
        <v>10</v>
      </c>
      <c r="B408" t="s">
        <v>11</v>
      </c>
      <c r="C408" s="1">
        <v>44113</v>
      </c>
      <c r="D408" s="2">
        <f t="shared" si="42"/>
        <v>10</v>
      </c>
      <c r="E408" s="2">
        <f t="shared" si="43"/>
        <v>2020</v>
      </c>
      <c r="F408">
        <v>44521</v>
      </c>
      <c r="G408" s="8">
        <f t="shared" si="44"/>
        <v>4</v>
      </c>
      <c r="H408" s="8" t="str">
        <f t="shared" si="45"/>
        <v>44</v>
      </c>
      <c r="I408" s="8" t="str">
        <f t="shared" si="46"/>
        <v>445</v>
      </c>
      <c r="J408" t="s">
        <v>18</v>
      </c>
      <c r="K408">
        <v>55</v>
      </c>
      <c r="L408" t="s">
        <v>335</v>
      </c>
      <c r="M408" t="s">
        <v>336</v>
      </c>
      <c r="N408" s="7" t="str">
        <f t="shared" si="47"/>
        <v>2020-44</v>
      </c>
      <c r="O408" s="7">
        <f t="shared" si="48"/>
        <v>6565.2</v>
      </c>
      <c r="P408">
        <v>0</v>
      </c>
      <c r="Q408">
        <v>6565.2</v>
      </c>
    </row>
    <row r="409" spans="1:17" x14ac:dyDescent="0.25">
      <c r="A409" t="s">
        <v>10</v>
      </c>
      <c r="B409" t="s">
        <v>11</v>
      </c>
      <c r="C409" s="1">
        <v>44114</v>
      </c>
      <c r="D409" s="2">
        <f t="shared" si="42"/>
        <v>10</v>
      </c>
      <c r="E409" s="2">
        <f t="shared" si="43"/>
        <v>2020</v>
      </c>
      <c r="F409" t="s">
        <v>38</v>
      </c>
      <c r="G409" s="8">
        <f t="shared" si="44"/>
        <v>4</v>
      </c>
      <c r="H409" s="8" t="str">
        <f t="shared" si="45"/>
        <v>40</v>
      </c>
      <c r="I409" s="8" t="str">
        <f t="shared" si="46"/>
        <v>401</v>
      </c>
      <c r="J409" t="s">
        <v>39</v>
      </c>
      <c r="K409">
        <v>57</v>
      </c>
      <c r="L409" t="s">
        <v>337</v>
      </c>
      <c r="M409" t="s">
        <v>338</v>
      </c>
      <c r="N409" s="7" t="str">
        <f t="shared" si="47"/>
        <v>2020-40</v>
      </c>
      <c r="O409" s="7">
        <f t="shared" si="48"/>
        <v>-859.68</v>
      </c>
      <c r="P409">
        <v>859.68</v>
      </c>
      <c r="Q409">
        <v>0</v>
      </c>
    </row>
    <row r="410" spans="1:17" x14ac:dyDescent="0.25">
      <c r="A410" t="s">
        <v>10</v>
      </c>
      <c r="B410" t="s">
        <v>11</v>
      </c>
      <c r="C410" s="1">
        <v>44114</v>
      </c>
      <c r="D410" s="2">
        <f t="shared" si="42"/>
        <v>10</v>
      </c>
      <c r="E410" s="2">
        <f t="shared" si="43"/>
        <v>2020</v>
      </c>
      <c r="F410">
        <v>60713</v>
      </c>
      <c r="G410" s="8">
        <f t="shared" si="44"/>
        <v>6</v>
      </c>
      <c r="H410" s="8" t="str">
        <f t="shared" si="45"/>
        <v>60</v>
      </c>
      <c r="I410" s="8" t="str">
        <f t="shared" si="46"/>
        <v>607</v>
      </c>
      <c r="J410" t="s">
        <v>35</v>
      </c>
      <c r="K410">
        <v>57</v>
      </c>
      <c r="L410" t="s">
        <v>337</v>
      </c>
      <c r="M410" t="s">
        <v>338</v>
      </c>
      <c r="N410" s="7" t="str">
        <f t="shared" si="47"/>
        <v>2020-60</v>
      </c>
      <c r="O410" s="7">
        <f t="shared" si="48"/>
        <v>716.4</v>
      </c>
      <c r="P410">
        <v>0</v>
      </c>
      <c r="Q410">
        <v>716.4</v>
      </c>
    </row>
    <row r="411" spans="1:17" x14ac:dyDescent="0.25">
      <c r="A411" t="s">
        <v>10</v>
      </c>
      <c r="B411" t="s">
        <v>11</v>
      </c>
      <c r="C411" s="1">
        <v>44114</v>
      </c>
      <c r="D411" s="2">
        <f t="shared" si="42"/>
        <v>10</v>
      </c>
      <c r="E411" s="2">
        <f t="shared" si="43"/>
        <v>2020</v>
      </c>
      <c r="F411">
        <v>445661</v>
      </c>
      <c r="G411" s="8">
        <f t="shared" si="44"/>
        <v>4</v>
      </c>
      <c r="H411" s="8" t="str">
        <f t="shared" si="45"/>
        <v>44</v>
      </c>
      <c r="I411" s="8" t="str">
        <f t="shared" si="46"/>
        <v>445</v>
      </c>
      <c r="J411" t="s">
        <v>29</v>
      </c>
      <c r="K411">
        <v>57</v>
      </c>
      <c r="L411" t="s">
        <v>337</v>
      </c>
      <c r="M411" t="s">
        <v>338</v>
      </c>
      <c r="N411" s="7" t="str">
        <f t="shared" si="47"/>
        <v>2020-44</v>
      </c>
      <c r="O411" s="7">
        <f t="shared" si="48"/>
        <v>143.28</v>
      </c>
      <c r="P411">
        <v>0</v>
      </c>
      <c r="Q411">
        <v>143.28</v>
      </c>
    </row>
    <row r="412" spans="1:17" x14ac:dyDescent="0.25">
      <c r="A412" t="s">
        <v>10</v>
      </c>
      <c r="B412" t="s">
        <v>11</v>
      </c>
      <c r="C412" s="1">
        <v>44134</v>
      </c>
      <c r="D412" s="2">
        <f t="shared" si="42"/>
        <v>10</v>
      </c>
      <c r="E412" s="2">
        <f t="shared" si="43"/>
        <v>2020</v>
      </c>
      <c r="F412">
        <v>60611</v>
      </c>
      <c r="G412" s="8">
        <f t="shared" si="44"/>
        <v>6</v>
      </c>
      <c r="H412" s="8" t="str">
        <f t="shared" si="45"/>
        <v>60</v>
      </c>
      <c r="I412" s="8" t="str">
        <f t="shared" si="46"/>
        <v>606</v>
      </c>
      <c r="J412" t="s">
        <v>119</v>
      </c>
      <c r="K412">
        <v>147</v>
      </c>
      <c r="L412" t="s">
        <v>339</v>
      </c>
      <c r="M412" t="s">
        <v>340</v>
      </c>
      <c r="N412" s="7" t="str">
        <f t="shared" si="47"/>
        <v>2020-60</v>
      </c>
      <c r="O412" s="7">
        <f t="shared" si="48"/>
        <v>-302</v>
      </c>
      <c r="P412">
        <v>302</v>
      </c>
      <c r="Q412">
        <v>0</v>
      </c>
    </row>
    <row r="413" spans="1:17" x14ac:dyDescent="0.25">
      <c r="A413" t="s">
        <v>10</v>
      </c>
      <c r="B413" t="s">
        <v>11</v>
      </c>
      <c r="C413" s="1">
        <v>44134</v>
      </c>
      <c r="D413" s="2">
        <f t="shared" si="42"/>
        <v>10</v>
      </c>
      <c r="E413" s="2">
        <f t="shared" si="43"/>
        <v>2020</v>
      </c>
      <c r="F413">
        <v>445661</v>
      </c>
      <c r="G413" s="8">
        <f t="shared" si="44"/>
        <v>4</v>
      </c>
      <c r="H413" s="8" t="str">
        <f t="shared" si="45"/>
        <v>44</v>
      </c>
      <c r="I413" s="8" t="str">
        <f t="shared" si="46"/>
        <v>445</v>
      </c>
      <c r="J413" t="s">
        <v>29</v>
      </c>
      <c r="K413">
        <v>147</v>
      </c>
      <c r="L413" t="s">
        <v>339</v>
      </c>
      <c r="M413" t="s">
        <v>340</v>
      </c>
      <c r="N413" s="7" t="str">
        <f t="shared" si="47"/>
        <v>2020-44</v>
      </c>
      <c r="O413" s="7">
        <f t="shared" si="48"/>
        <v>-60.4</v>
      </c>
      <c r="P413">
        <v>60.4</v>
      </c>
      <c r="Q413">
        <v>0</v>
      </c>
    </row>
    <row r="414" spans="1:17" x14ac:dyDescent="0.25">
      <c r="A414" t="s">
        <v>10</v>
      </c>
      <c r="B414" t="s">
        <v>11</v>
      </c>
      <c r="C414" s="1">
        <v>44134</v>
      </c>
      <c r="D414" s="2">
        <f t="shared" si="42"/>
        <v>10</v>
      </c>
      <c r="E414" s="2">
        <f t="shared" si="43"/>
        <v>2020</v>
      </c>
      <c r="F414" t="s">
        <v>122</v>
      </c>
      <c r="G414" s="8">
        <f t="shared" si="44"/>
        <v>4</v>
      </c>
      <c r="H414" s="8" t="str">
        <f t="shared" si="45"/>
        <v>40</v>
      </c>
      <c r="I414" s="8" t="str">
        <f t="shared" si="46"/>
        <v>401</v>
      </c>
      <c r="J414" t="s">
        <v>123</v>
      </c>
      <c r="K414">
        <v>147</v>
      </c>
      <c r="L414" t="s">
        <v>339</v>
      </c>
      <c r="M414" t="s">
        <v>340</v>
      </c>
      <c r="N414" s="7" t="str">
        <f t="shared" si="47"/>
        <v>2020-40</v>
      </c>
      <c r="O414" s="7">
        <f t="shared" si="48"/>
        <v>362.4</v>
      </c>
      <c r="P414">
        <v>0</v>
      </c>
      <c r="Q414">
        <v>362.4</v>
      </c>
    </row>
    <row r="415" spans="1:17" x14ac:dyDescent="0.25">
      <c r="A415" t="s">
        <v>10</v>
      </c>
      <c r="B415" t="s">
        <v>11</v>
      </c>
      <c r="C415" s="1">
        <v>44134</v>
      </c>
      <c r="D415" s="2">
        <f t="shared" si="42"/>
        <v>10</v>
      </c>
      <c r="E415" s="2">
        <f t="shared" si="43"/>
        <v>2020</v>
      </c>
      <c r="F415">
        <v>60611</v>
      </c>
      <c r="G415" s="8">
        <f t="shared" si="44"/>
        <v>6</v>
      </c>
      <c r="H415" s="8" t="str">
        <f t="shared" si="45"/>
        <v>60</v>
      </c>
      <c r="I415" s="8" t="str">
        <f t="shared" si="46"/>
        <v>606</v>
      </c>
      <c r="J415" t="s">
        <v>119</v>
      </c>
      <c r="K415">
        <v>148</v>
      </c>
      <c r="L415" t="s">
        <v>341</v>
      </c>
      <c r="M415" t="s">
        <v>342</v>
      </c>
      <c r="N415" s="7" t="str">
        <f t="shared" si="47"/>
        <v>2020-60</v>
      </c>
      <c r="O415" s="7">
        <f t="shared" si="48"/>
        <v>-96.76</v>
      </c>
      <c r="P415">
        <v>96.76</v>
      </c>
      <c r="Q415">
        <v>0</v>
      </c>
    </row>
    <row r="416" spans="1:17" x14ac:dyDescent="0.25">
      <c r="A416" t="s">
        <v>10</v>
      </c>
      <c r="B416" t="s">
        <v>11</v>
      </c>
      <c r="C416" s="1">
        <v>44134</v>
      </c>
      <c r="D416" s="2">
        <f t="shared" si="42"/>
        <v>10</v>
      </c>
      <c r="E416" s="2">
        <f t="shared" si="43"/>
        <v>2020</v>
      </c>
      <c r="F416">
        <v>44566</v>
      </c>
      <c r="G416" s="8">
        <f t="shared" si="44"/>
        <v>4</v>
      </c>
      <c r="H416" s="8" t="str">
        <f t="shared" si="45"/>
        <v>44</v>
      </c>
      <c r="I416" s="8" t="str">
        <f t="shared" si="46"/>
        <v>445</v>
      </c>
      <c r="J416" t="s">
        <v>17</v>
      </c>
      <c r="K416">
        <v>148</v>
      </c>
      <c r="L416" t="s">
        <v>341</v>
      </c>
      <c r="M416" t="s">
        <v>342</v>
      </c>
      <c r="N416" s="7" t="str">
        <f t="shared" si="47"/>
        <v>2020-44</v>
      </c>
      <c r="O416" s="7">
        <f t="shared" si="48"/>
        <v>-1.64</v>
      </c>
      <c r="P416">
        <v>1.64</v>
      </c>
      <c r="Q416">
        <v>0</v>
      </c>
    </row>
    <row r="417" spans="1:17" x14ac:dyDescent="0.25">
      <c r="A417" t="s">
        <v>10</v>
      </c>
      <c r="B417" t="s">
        <v>11</v>
      </c>
      <c r="C417" s="1">
        <v>44134</v>
      </c>
      <c r="D417" s="2">
        <f t="shared" si="42"/>
        <v>10</v>
      </c>
      <c r="E417" s="2">
        <f t="shared" si="43"/>
        <v>2020</v>
      </c>
      <c r="F417" t="s">
        <v>122</v>
      </c>
      <c r="G417" s="8">
        <f t="shared" si="44"/>
        <v>4</v>
      </c>
      <c r="H417" s="8" t="str">
        <f t="shared" si="45"/>
        <v>40</v>
      </c>
      <c r="I417" s="8" t="str">
        <f t="shared" si="46"/>
        <v>401</v>
      </c>
      <c r="J417" t="s">
        <v>123</v>
      </c>
      <c r="K417">
        <v>148</v>
      </c>
      <c r="L417" t="s">
        <v>341</v>
      </c>
      <c r="M417" t="s">
        <v>342</v>
      </c>
      <c r="N417" s="7" t="str">
        <f t="shared" si="47"/>
        <v>2020-40</v>
      </c>
      <c r="O417" s="7">
        <f t="shared" si="48"/>
        <v>98.4</v>
      </c>
      <c r="P417">
        <v>0</v>
      </c>
      <c r="Q417">
        <v>98.4</v>
      </c>
    </row>
    <row r="418" spans="1:17" x14ac:dyDescent="0.25">
      <c r="A418" t="s">
        <v>10</v>
      </c>
      <c r="B418" t="s">
        <v>11</v>
      </c>
      <c r="C418" s="1">
        <v>44134</v>
      </c>
      <c r="D418" s="2">
        <f t="shared" si="42"/>
        <v>10</v>
      </c>
      <c r="E418" s="2">
        <f t="shared" si="43"/>
        <v>2020</v>
      </c>
      <c r="F418">
        <v>6242</v>
      </c>
      <c r="G418" s="8">
        <f t="shared" si="44"/>
        <v>6</v>
      </c>
      <c r="H418" s="8" t="str">
        <f t="shared" si="45"/>
        <v>62</v>
      </c>
      <c r="I418" s="8" t="str">
        <f t="shared" si="46"/>
        <v>624</v>
      </c>
      <c r="J418" t="s">
        <v>126</v>
      </c>
      <c r="K418">
        <v>159</v>
      </c>
      <c r="L418" t="s">
        <v>343</v>
      </c>
      <c r="M418" t="s">
        <v>344</v>
      </c>
      <c r="N418" s="7" t="str">
        <f t="shared" si="47"/>
        <v>2020-62</v>
      </c>
      <c r="O418" s="7">
        <f t="shared" si="48"/>
        <v>-644</v>
      </c>
      <c r="P418">
        <v>644</v>
      </c>
      <c r="Q418">
        <v>0</v>
      </c>
    </row>
    <row r="419" spans="1:17" x14ac:dyDescent="0.25">
      <c r="A419" t="s">
        <v>10</v>
      </c>
      <c r="B419" t="s">
        <v>11</v>
      </c>
      <c r="C419" s="1">
        <v>44134</v>
      </c>
      <c r="D419" s="2">
        <f t="shared" si="42"/>
        <v>10</v>
      </c>
      <c r="E419" s="2">
        <f t="shared" si="43"/>
        <v>2020</v>
      </c>
      <c r="F419">
        <v>445661</v>
      </c>
      <c r="G419" s="8">
        <f t="shared" si="44"/>
        <v>4</v>
      </c>
      <c r="H419" s="8" t="str">
        <f t="shared" si="45"/>
        <v>44</v>
      </c>
      <c r="I419" s="8" t="str">
        <f t="shared" si="46"/>
        <v>445</v>
      </c>
      <c r="J419" t="s">
        <v>29</v>
      </c>
      <c r="K419">
        <v>159</v>
      </c>
      <c r="L419" t="s">
        <v>343</v>
      </c>
      <c r="M419" t="s">
        <v>344</v>
      </c>
      <c r="N419" s="7" t="str">
        <f t="shared" si="47"/>
        <v>2020-44</v>
      </c>
      <c r="O419" s="7">
        <f t="shared" si="48"/>
        <v>-128.80000000000001</v>
      </c>
      <c r="P419">
        <v>128.80000000000001</v>
      </c>
      <c r="Q419">
        <v>0</v>
      </c>
    </row>
    <row r="420" spans="1:17" x14ac:dyDescent="0.25">
      <c r="A420" t="s">
        <v>10</v>
      </c>
      <c r="B420" t="s">
        <v>11</v>
      </c>
      <c r="C420" s="1">
        <v>44134</v>
      </c>
      <c r="D420" s="2">
        <f t="shared" si="42"/>
        <v>10</v>
      </c>
      <c r="E420" s="2">
        <f t="shared" si="43"/>
        <v>2020</v>
      </c>
      <c r="F420" t="s">
        <v>129</v>
      </c>
      <c r="G420" s="8">
        <f t="shared" si="44"/>
        <v>4</v>
      </c>
      <c r="H420" s="8" t="str">
        <f t="shared" si="45"/>
        <v>40</v>
      </c>
      <c r="I420" s="8" t="str">
        <f t="shared" si="46"/>
        <v>401</v>
      </c>
      <c r="J420" t="s">
        <v>130</v>
      </c>
      <c r="K420">
        <v>159</v>
      </c>
      <c r="L420" t="s">
        <v>343</v>
      </c>
      <c r="M420" t="s">
        <v>344</v>
      </c>
      <c r="N420" s="7" t="str">
        <f t="shared" si="47"/>
        <v>2020-40</v>
      </c>
      <c r="O420" s="7">
        <f t="shared" si="48"/>
        <v>772.8</v>
      </c>
      <c r="P420">
        <v>0</v>
      </c>
      <c r="Q420">
        <v>772.8</v>
      </c>
    </row>
    <row r="421" spans="1:17" x14ac:dyDescent="0.25">
      <c r="A421" t="s">
        <v>10</v>
      </c>
      <c r="B421" t="s">
        <v>11</v>
      </c>
      <c r="C421" s="1">
        <v>44135</v>
      </c>
      <c r="D421" s="2">
        <f t="shared" si="42"/>
        <v>10</v>
      </c>
      <c r="E421" s="2">
        <f t="shared" si="43"/>
        <v>2020</v>
      </c>
      <c r="F421">
        <v>6261</v>
      </c>
      <c r="G421" s="8">
        <f t="shared" si="44"/>
        <v>6</v>
      </c>
      <c r="H421" s="8" t="str">
        <f t="shared" si="45"/>
        <v>62</v>
      </c>
      <c r="I421" s="8" t="str">
        <f t="shared" si="46"/>
        <v>626</v>
      </c>
      <c r="J421" t="s">
        <v>131</v>
      </c>
      <c r="K421">
        <v>160</v>
      </c>
      <c r="L421" t="s">
        <v>345</v>
      </c>
      <c r="M421" t="s">
        <v>346</v>
      </c>
      <c r="N421" s="7" t="str">
        <f t="shared" si="47"/>
        <v>2020-62</v>
      </c>
      <c r="O421" s="7">
        <f t="shared" si="48"/>
        <v>-245.6</v>
      </c>
      <c r="P421">
        <v>245.6</v>
      </c>
      <c r="Q421">
        <v>0</v>
      </c>
    </row>
    <row r="422" spans="1:17" x14ac:dyDescent="0.25">
      <c r="A422" t="s">
        <v>10</v>
      </c>
      <c r="B422" t="s">
        <v>11</v>
      </c>
      <c r="C422" s="1">
        <v>44135</v>
      </c>
      <c r="D422" s="2">
        <f t="shared" si="42"/>
        <v>10</v>
      </c>
      <c r="E422" s="2">
        <f t="shared" si="43"/>
        <v>2020</v>
      </c>
      <c r="F422">
        <v>445661</v>
      </c>
      <c r="G422" s="8">
        <f t="shared" si="44"/>
        <v>4</v>
      </c>
      <c r="H422" s="8" t="str">
        <f t="shared" si="45"/>
        <v>44</v>
      </c>
      <c r="I422" s="8" t="str">
        <f t="shared" si="46"/>
        <v>445</v>
      </c>
      <c r="J422" t="s">
        <v>29</v>
      </c>
      <c r="K422">
        <v>160</v>
      </c>
      <c r="L422" t="s">
        <v>345</v>
      </c>
      <c r="M422" t="s">
        <v>346</v>
      </c>
      <c r="N422" s="7" t="str">
        <f t="shared" si="47"/>
        <v>2020-44</v>
      </c>
      <c r="O422" s="7">
        <f t="shared" si="48"/>
        <v>-49.12</v>
      </c>
      <c r="P422">
        <v>49.12</v>
      </c>
      <c r="Q422">
        <v>0</v>
      </c>
    </row>
    <row r="423" spans="1:17" x14ac:dyDescent="0.25">
      <c r="A423" t="s">
        <v>10</v>
      </c>
      <c r="B423" t="s">
        <v>11</v>
      </c>
      <c r="C423" s="1">
        <v>44135</v>
      </c>
      <c r="D423" s="2">
        <f t="shared" si="42"/>
        <v>10</v>
      </c>
      <c r="E423" s="2">
        <f t="shared" si="43"/>
        <v>2020</v>
      </c>
      <c r="F423" t="s">
        <v>134</v>
      </c>
      <c r="G423" s="8">
        <f t="shared" si="44"/>
        <v>4</v>
      </c>
      <c r="H423" s="8" t="str">
        <f t="shared" si="45"/>
        <v>40</v>
      </c>
      <c r="I423" s="8" t="str">
        <f t="shared" si="46"/>
        <v>401</v>
      </c>
      <c r="J423" t="s">
        <v>135</v>
      </c>
      <c r="K423">
        <v>160</v>
      </c>
      <c r="L423" t="s">
        <v>345</v>
      </c>
      <c r="M423" t="s">
        <v>346</v>
      </c>
      <c r="N423" s="7" t="str">
        <f t="shared" si="47"/>
        <v>2020-40</v>
      </c>
      <c r="O423" s="7">
        <f t="shared" si="48"/>
        <v>294.72000000000003</v>
      </c>
      <c r="P423">
        <v>0</v>
      </c>
      <c r="Q423">
        <v>294.72000000000003</v>
      </c>
    </row>
    <row r="424" spans="1:17" x14ac:dyDescent="0.25">
      <c r="A424" t="s">
        <v>10</v>
      </c>
      <c r="B424" t="s">
        <v>11</v>
      </c>
      <c r="C424" s="1">
        <v>44137</v>
      </c>
      <c r="D424" s="2">
        <f t="shared" si="42"/>
        <v>11</v>
      </c>
      <c r="E424" s="2">
        <f t="shared" si="43"/>
        <v>2020</v>
      </c>
      <c r="F424" t="s">
        <v>38</v>
      </c>
      <c r="G424" s="8">
        <f t="shared" si="44"/>
        <v>4</v>
      </c>
      <c r="H424" s="8" t="str">
        <f t="shared" si="45"/>
        <v>40</v>
      </c>
      <c r="I424" s="8" t="str">
        <f t="shared" si="46"/>
        <v>401</v>
      </c>
      <c r="J424" t="s">
        <v>39</v>
      </c>
      <c r="K424">
        <v>58</v>
      </c>
      <c r="L424" t="s">
        <v>347</v>
      </c>
      <c r="M424" t="s">
        <v>348</v>
      </c>
      <c r="N424" s="7" t="str">
        <f t="shared" si="47"/>
        <v>2020-40</v>
      </c>
      <c r="O424" s="7">
        <f t="shared" si="48"/>
        <v>136374.48000000001</v>
      </c>
      <c r="P424">
        <v>0</v>
      </c>
      <c r="Q424">
        <v>136374.48000000001</v>
      </c>
    </row>
    <row r="425" spans="1:17" x14ac:dyDescent="0.25">
      <c r="A425" t="s">
        <v>10</v>
      </c>
      <c r="B425" t="s">
        <v>11</v>
      </c>
      <c r="C425" s="1">
        <v>44137</v>
      </c>
      <c r="D425" s="2">
        <f t="shared" si="42"/>
        <v>11</v>
      </c>
      <c r="E425" s="2">
        <f t="shared" si="43"/>
        <v>2020</v>
      </c>
      <c r="F425">
        <v>60713</v>
      </c>
      <c r="G425" s="8">
        <f t="shared" si="44"/>
        <v>6</v>
      </c>
      <c r="H425" s="8" t="str">
        <f t="shared" si="45"/>
        <v>60</v>
      </c>
      <c r="I425" s="8" t="str">
        <f t="shared" si="46"/>
        <v>607</v>
      </c>
      <c r="J425" t="s">
        <v>35</v>
      </c>
      <c r="K425">
        <v>58</v>
      </c>
      <c r="L425" t="s">
        <v>347</v>
      </c>
      <c r="M425" t="s">
        <v>348</v>
      </c>
      <c r="N425" s="7" t="str">
        <f t="shared" si="47"/>
        <v>2020-60</v>
      </c>
      <c r="O425" s="7">
        <f t="shared" si="48"/>
        <v>-5913</v>
      </c>
      <c r="P425">
        <v>5913</v>
      </c>
      <c r="Q425">
        <v>0</v>
      </c>
    </row>
    <row r="426" spans="1:17" x14ac:dyDescent="0.25">
      <c r="A426" t="s">
        <v>10</v>
      </c>
      <c r="B426" t="s">
        <v>11</v>
      </c>
      <c r="C426" s="1">
        <v>44137</v>
      </c>
      <c r="D426" s="2">
        <f t="shared" si="42"/>
        <v>11</v>
      </c>
      <c r="E426" s="2">
        <f t="shared" si="43"/>
        <v>2020</v>
      </c>
      <c r="F426">
        <v>60711</v>
      </c>
      <c r="G426" s="8">
        <f t="shared" si="44"/>
        <v>6</v>
      </c>
      <c r="H426" s="8" t="str">
        <f t="shared" si="45"/>
        <v>60</v>
      </c>
      <c r="I426" s="8" t="str">
        <f t="shared" si="46"/>
        <v>607</v>
      </c>
      <c r="J426" t="s">
        <v>28</v>
      </c>
      <c r="K426">
        <v>58</v>
      </c>
      <c r="L426" t="s">
        <v>347</v>
      </c>
      <c r="M426" t="s">
        <v>348</v>
      </c>
      <c r="N426" s="7" t="str">
        <f t="shared" si="47"/>
        <v>2020-60</v>
      </c>
      <c r="O426" s="7">
        <f t="shared" si="48"/>
        <v>-90362.4</v>
      </c>
      <c r="P426">
        <v>90362.4</v>
      </c>
      <c r="Q426">
        <v>0</v>
      </c>
    </row>
    <row r="427" spans="1:17" x14ac:dyDescent="0.25">
      <c r="A427" t="s">
        <v>10</v>
      </c>
      <c r="B427" t="s">
        <v>11</v>
      </c>
      <c r="C427" s="1">
        <v>44137</v>
      </c>
      <c r="D427" s="2">
        <f t="shared" si="42"/>
        <v>11</v>
      </c>
      <c r="E427" s="2">
        <f t="shared" si="43"/>
        <v>2020</v>
      </c>
      <c r="F427">
        <v>60714</v>
      </c>
      <c r="G427" s="8">
        <f t="shared" si="44"/>
        <v>6</v>
      </c>
      <c r="H427" s="8" t="str">
        <f t="shared" si="45"/>
        <v>60</v>
      </c>
      <c r="I427" s="8" t="str">
        <f t="shared" si="46"/>
        <v>607</v>
      </c>
      <c r="J427" t="s">
        <v>36</v>
      </c>
      <c r="K427">
        <v>58</v>
      </c>
      <c r="L427" t="s">
        <v>347</v>
      </c>
      <c r="M427" t="s">
        <v>348</v>
      </c>
      <c r="N427" s="7" t="str">
        <f t="shared" si="47"/>
        <v>2020-60</v>
      </c>
      <c r="O427" s="7">
        <f t="shared" si="48"/>
        <v>-6840</v>
      </c>
      <c r="P427">
        <v>6840</v>
      </c>
      <c r="Q427">
        <v>0</v>
      </c>
    </row>
    <row r="428" spans="1:17" x14ac:dyDescent="0.25">
      <c r="A428" t="s">
        <v>10</v>
      </c>
      <c r="B428" t="s">
        <v>11</v>
      </c>
      <c r="C428" s="1">
        <v>44137</v>
      </c>
      <c r="D428" s="2">
        <f t="shared" si="42"/>
        <v>11</v>
      </c>
      <c r="E428" s="2">
        <f t="shared" si="43"/>
        <v>2020</v>
      </c>
      <c r="F428">
        <v>60716</v>
      </c>
      <c r="G428" s="8">
        <f t="shared" si="44"/>
        <v>6</v>
      </c>
      <c r="H428" s="8" t="str">
        <f t="shared" si="45"/>
        <v>60</v>
      </c>
      <c r="I428" s="8" t="str">
        <f t="shared" si="46"/>
        <v>607</v>
      </c>
      <c r="J428" t="s">
        <v>34</v>
      </c>
      <c r="K428">
        <v>58</v>
      </c>
      <c r="L428" t="s">
        <v>347</v>
      </c>
      <c r="M428" t="s">
        <v>348</v>
      </c>
      <c r="N428" s="7" t="str">
        <f t="shared" si="47"/>
        <v>2020-60</v>
      </c>
      <c r="O428" s="7">
        <f t="shared" si="48"/>
        <v>-10530</v>
      </c>
      <c r="P428">
        <v>10530</v>
      </c>
      <c r="Q428">
        <v>0</v>
      </c>
    </row>
    <row r="429" spans="1:17" x14ac:dyDescent="0.25">
      <c r="A429" t="s">
        <v>10</v>
      </c>
      <c r="B429" t="s">
        <v>11</v>
      </c>
      <c r="C429" s="1">
        <v>44137</v>
      </c>
      <c r="D429" s="2">
        <f t="shared" si="42"/>
        <v>11</v>
      </c>
      <c r="E429" s="2">
        <f t="shared" si="43"/>
        <v>2020</v>
      </c>
      <c r="F429">
        <v>445661</v>
      </c>
      <c r="G429" s="8">
        <f t="shared" si="44"/>
        <v>4</v>
      </c>
      <c r="H429" s="8" t="str">
        <f t="shared" si="45"/>
        <v>44</v>
      </c>
      <c r="I429" s="8" t="str">
        <f t="shared" si="46"/>
        <v>445</v>
      </c>
      <c r="J429" t="s">
        <v>29</v>
      </c>
      <c r="K429">
        <v>58</v>
      </c>
      <c r="L429" t="s">
        <v>347</v>
      </c>
      <c r="M429" t="s">
        <v>348</v>
      </c>
      <c r="N429" s="7" t="str">
        <f t="shared" si="47"/>
        <v>2020-44</v>
      </c>
      <c r="O429" s="7">
        <f t="shared" si="48"/>
        <v>-22729.08</v>
      </c>
      <c r="P429">
        <v>22729.08</v>
      </c>
      <c r="Q429">
        <v>0</v>
      </c>
    </row>
    <row r="430" spans="1:17" x14ac:dyDescent="0.25">
      <c r="A430" t="s">
        <v>10</v>
      </c>
      <c r="B430" t="s">
        <v>11</v>
      </c>
      <c r="C430" s="1">
        <v>44165</v>
      </c>
      <c r="D430" s="2">
        <f t="shared" si="42"/>
        <v>11</v>
      </c>
      <c r="E430" s="2">
        <f t="shared" si="43"/>
        <v>2020</v>
      </c>
      <c r="F430" t="s">
        <v>30</v>
      </c>
      <c r="G430" s="8">
        <f t="shared" si="44"/>
        <v>4</v>
      </c>
      <c r="H430" s="8" t="str">
        <f t="shared" si="45"/>
        <v>40</v>
      </c>
      <c r="I430" s="8" t="str">
        <f t="shared" si="46"/>
        <v>401</v>
      </c>
      <c r="J430" t="s">
        <v>31</v>
      </c>
      <c r="K430">
        <v>59</v>
      </c>
      <c r="L430" t="s">
        <v>349</v>
      </c>
      <c r="M430" t="s">
        <v>350</v>
      </c>
      <c r="N430" s="7" t="str">
        <f t="shared" si="47"/>
        <v>2020-40</v>
      </c>
      <c r="O430" s="7">
        <f t="shared" si="48"/>
        <v>54726.3</v>
      </c>
      <c r="P430">
        <v>0</v>
      </c>
      <c r="Q430">
        <v>54726.3</v>
      </c>
    </row>
    <row r="431" spans="1:17" x14ac:dyDescent="0.25">
      <c r="A431" t="s">
        <v>10</v>
      </c>
      <c r="B431" t="s">
        <v>11</v>
      </c>
      <c r="C431" s="1">
        <v>44165</v>
      </c>
      <c r="D431" s="2">
        <f t="shared" si="42"/>
        <v>11</v>
      </c>
      <c r="E431" s="2">
        <f t="shared" si="43"/>
        <v>2020</v>
      </c>
      <c r="F431">
        <v>60716</v>
      </c>
      <c r="G431" s="8">
        <f t="shared" si="44"/>
        <v>6</v>
      </c>
      <c r="H431" s="8" t="str">
        <f t="shared" si="45"/>
        <v>60</v>
      </c>
      <c r="I431" s="8" t="str">
        <f t="shared" si="46"/>
        <v>607</v>
      </c>
      <c r="J431" t="s">
        <v>34</v>
      </c>
      <c r="K431">
        <v>59</v>
      </c>
      <c r="L431" t="s">
        <v>349</v>
      </c>
      <c r="M431" t="s">
        <v>350</v>
      </c>
      <c r="N431" s="7" t="str">
        <f t="shared" si="47"/>
        <v>2020-60</v>
      </c>
      <c r="O431" s="7">
        <f t="shared" si="48"/>
        <v>-19216.87</v>
      </c>
      <c r="P431">
        <v>19216.87</v>
      </c>
      <c r="Q431">
        <v>0</v>
      </c>
    </row>
    <row r="432" spans="1:17" x14ac:dyDescent="0.25">
      <c r="A432" t="s">
        <v>10</v>
      </c>
      <c r="B432" t="s">
        <v>11</v>
      </c>
      <c r="C432" s="1">
        <v>44165</v>
      </c>
      <c r="D432" s="2">
        <f t="shared" si="42"/>
        <v>11</v>
      </c>
      <c r="E432" s="2">
        <f t="shared" si="43"/>
        <v>2020</v>
      </c>
      <c r="F432">
        <v>60713</v>
      </c>
      <c r="G432" s="8">
        <f t="shared" si="44"/>
        <v>6</v>
      </c>
      <c r="H432" s="8" t="str">
        <f t="shared" si="45"/>
        <v>60</v>
      </c>
      <c r="I432" s="8" t="str">
        <f t="shared" si="46"/>
        <v>607</v>
      </c>
      <c r="J432" t="s">
        <v>35</v>
      </c>
      <c r="K432">
        <v>59</v>
      </c>
      <c r="L432" t="s">
        <v>349</v>
      </c>
      <c r="M432" t="s">
        <v>350</v>
      </c>
      <c r="N432" s="7" t="str">
        <f t="shared" si="47"/>
        <v>2020-60</v>
      </c>
      <c r="O432" s="7">
        <f t="shared" si="48"/>
        <v>-15069.38</v>
      </c>
      <c r="P432">
        <v>15069.38</v>
      </c>
      <c r="Q432">
        <v>0</v>
      </c>
    </row>
    <row r="433" spans="1:17" x14ac:dyDescent="0.25">
      <c r="A433" t="s">
        <v>10</v>
      </c>
      <c r="B433" t="s">
        <v>11</v>
      </c>
      <c r="C433" s="1">
        <v>44165</v>
      </c>
      <c r="D433" s="2">
        <f t="shared" si="42"/>
        <v>11</v>
      </c>
      <c r="E433" s="2">
        <f t="shared" si="43"/>
        <v>2020</v>
      </c>
      <c r="F433">
        <v>60714</v>
      </c>
      <c r="G433" s="8">
        <f t="shared" si="44"/>
        <v>6</v>
      </c>
      <c r="H433" s="8" t="str">
        <f t="shared" si="45"/>
        <v>60</v>
      </c>
      <c r="I433" s="8" t="str">
        <f t="shared" si="46"/>
        <v>607</v>
      </c>
      <c r="J433" t="s">
        <v>36</v>
      </c>
      <c r="K433">
        <v>59</v>
      </c>
      <c r="L433" t="s">
        <v>349</v>
      </c>
      <c r="M433" t="s">
        <v>350</v>
      </c>
      <c r="N433" s="7" t="str">
        <f t="shared" si="47"/>
        <v>2020-60</v>
      </c>
      <c r="O433" s="7">
        <f t="shared" si="48"/>
        <v>-9519</v>
      </c>
      <c r="P433">
        <v>9519</v>
      </c>
      <c r="Q433">
        <v>0</v>
      </c>
    </row>
    <row r="434" spans="1:17" x14ac:dyDescent="0.25">
      <c r="A434" t="s">
        <v>10</v>
      </c>
      <c r="B434" t="s">
        <v>11</v>
      </c>
      <c r="C434" s="1">
        <v>44165</v>
      </c>
      <c r="D434" s="2">
        <f t="shared" si="42"/>
        <v>11</v>
      </c>
      <c r="E434" s="2">
        <f t="shared" si="43"/>
        <v>2020</v>
      </c>
      <c r="F434">
        <v>60712</v>
      </c>
      <c r="G434" s="8">
        <f t="shared" si="44"/>
        <v>6</v>
      </c>
      <c r="H434" s="8" t="str">
        <f t="shared" si="45"/>
        <v>60</v>
      </c>
      <c r="I434" s="8" t="str">
        <f t="shared" si="46"/>
        <v>607</v>
      </c>
      <c r="J434" t="s">
        <v>247</v>
      </c>
      <c r="K434">
        <v>59</v>
      </c>
      <c r="L434" t="s">
        <v>349</v>
      </c>
      <c r="M434" t="s">
        <v>350</v>
      </c>
      <c r="N434" s="7" t="str">
        <f t="shared" si="47"/>
        <v>2020-60</v>
      </c>
      <c r="O434" s="7">
        <f t="shared" si="48"/>
        <v>-945</v>
      </c>
      <c r="P434">
        <v>945</v>
      </c>
      <c r="Q434">
        <v>0</v>
      </c>
    </row>
    <row r="435" spans="1:17" x14ac:dyDescent="0.25">
      <c r="A435" t="s">
        <v>10</v>
      </c>
      <c r="B435" t="s">
        <v>11</v>
      </c>
      <c r="C435" s="1">
        <v>44165</v>
      </c>
      <c r="D435" s="2">
        <f t="shared" si="42"/>
        <v>11</v>
      </c>
      <c r="E435" s="2">
        <f t="shared" si="43"/>
        <v>2020</v>
      </c>
      <c r="F435">
        <v>60711</v>
      </c>
      <c r="G435" s="8">
        <f t="shared" si="44"/>
        <v>6</v>
      </c>
      <c r="H435" s="8" t="str">
        <f t="shared" si="45"/>
        <v>60</v>
      </c>
      <c r="I435" s="8" t="str">
        <f t="shared" si="46"/>
        <v>607</v>
      </c>
      <c r="J435" t="s">
        <v>28</v>
      </c>
      <c r="K435">
        <v>59</v>
      </c>
      <c r="L435" t="s">
        <v>349</v>
      </c>
      <c r="M435" t="s">
        <v>350</v>
      </c>
      <c r="N435" s="7" t="str">
        <f t="shared" si="47"/>
        <v>2020-60</v>
      </c>
      <c r="O435" s="7">
        <f t="shared" si="48"/>
        <v>-855</v>
      </c>
      <c r="P435">
        <v>855</v>
      </c>
      <c r="Q435">
        <v>0</v>
      </c>
    </row>
    <row r="436" spans="1:17" x14ac:dyDescent="0.25">
      <c r="A436" t="s">
        <v>10</v>
      </c>
      <c r="B436" t="s">
        <v>11</v>
      </c>
      <c r="C436" s="1">
        <v>44165</v>
      </c>
      <c r="D436" s="2">
        <f t="shared" si="42"/>
        <v>11</v>
      </c>
      <c r="E436" s="2">
        <f t="shared" si="43"/>
        <v>2020</v>
      </c>
      <c r="F436">
        <v>445661</v>
      </c>
      <c r="G436" s="8">
        <f t="shared" si="44"/>
        <v>4</v>
      </c>
      <c r="H436" s="8" t="str">
        <f t="shared" si="45"/>
        <v>44</v>
      </c>
      <c r="I436" s="8" t="str">
        <f t="shared" si="46"/>
        <v>445</v>
      </c>
      <c r="J436" t="s">
        <v>29</v>
      </c>
      <c r="K436">
        <v>59</v>
      </c>
      <c r="L436" t="s">
        <v>349</v>
      </c>
      <c r="M436" t="s">
        <v>350</v>
      </c>
      <c r="N436" s="7" t="str">
        <f t="shared" si="47"/>
        <v>2020-44</v>
      </c>
      <c r="O436" s="7">
        <f t="shared" si="48"/>
        <v>-9121.0499999999993</v>
      </c>
      <c r="P436">
        <v>9121.0499999999993</v>
      </c>
      <c r="Q436">
        <v>0</v>
      </c>
    </row>
    <row r="437" spans="1:17" x14ac:dyDescent="0.25">
      <c r="A437" t="s">
        <v>10</v>
      </c>
      <c r="B437" t="s">
        <v>11</v>
      </c>
      <c r="C437" s="1">
        <v>44165</v>
      </c>
      <c r="D437" s="2">
        <f t="shared" si="42"/>
        <v>11</v>
      </c>
      <c r="E437" s="2">
        <f t="shared" si="43"/>
        <v>2020</v>
      </c>
      <c r="F437" t="s">
        <v>42</v>
      </c>
      <c r="G437" s="8">
        <f t="shared" si="44"/>
        <v>4</v>
      </c>
      <c r="H437" s="8" t="str">
        <f t="shared" si="45"/>
        <v>40</v>
      </c>
      <c r="I437" s="8" t="str">
        <f t="shared" si="46"/>
        <v>401</v>
      </c>
      <c r="J437" t="s">
        <v>43</v>
      </c>
      <c r="K437">
        <v>60</v>
      </c>
      <c r="L437" t="s">
        <v>351</v>
      </c>
      <c r="M437" t="s">
        <v>352</v>
      </c>
      <c r="N437" s="7" t="str">
        <f t="shared" si="47"/>
        <v>2020-40</v>
      </c>
      <c r="O437" s="7">
        <f t="shared" si="48"/>
        <v>35379</v>
      </c>
      <c r="P437">
        <v>0</v>
      </c>
      <c r="Q437">
        <v>35379</v>
      </c>
    </row>
    <row r="438" spans="1:17" x14ac:dyDescent="0.25">
      <c r="A438" t="s">
        <v>10</v>
      </c>
      <c r="B438" t="s">
        <v>11</v>
      </c>
      <c r="C438" s="1">
        <v>44165</v>
      </c>
      <c r="D438" s="2">
        <f t="shared" si="42"/>
        <v>11</v>
      </c>
      <c r="E438" s="2">
        <f t="shared" si="43"/>
        <v>2020</v>
      </c>
      <c r="F438">
        <v>60714</v>
      </c>
      <c r="G438" s="8">
        <f t="shared" si="44"/>
        <v>6</v>
      </c>
      <c r="H438" s="8" t="str">
        <f t="shared" si="45"/>
        <v>60</v>
      </c>
      <c r="I438" s="8" t="str">
        <f t="shared" si="46"/>
        <v>607</v>
      </c>
      <c r="J438" t="s">
        <v>36</v>
      </c>
      <c r="K438">
        <v>60</v>
      </c>
      <c r="L438" t="s">
        <v>351</v>
      </c>
      <c r="M438" t="s">
        <v>352</v>
      </c>
      <c r="N438" s="7" t="str">
        <f t="shared" si="47"/>
        <v>2020-60</v>
      </c>
      <c r="O438" s="7">
        <f t="shared" si="48"/>
        <v>-5430</v>
      </c>
      <c r="P438">
        <v>5430</v>
      </c>
      <c r="Q438">
        <v>0</v>
      </c>
    </row>
    <row r="439" spans="1:17" x14ac:dyDescent="0.25">
      <c r="A439" t="s">
        <v>10</v>
      </c>
      <c r="B439" t="s">
        <v>11</v>
      </c>
      <c r="C439" s="1">
        <v>44165</v>
      </c>
      <c r="D439" s="2">
        <f t="shared" si="42"/>
        <v>11</v>
      </c>
      <c r="E439" s="2">
        <f t="shared" si="43"/>
        <v>2020</v>
      </c>
      <c r="F439">
        <v>60711</v>
      </c>
      <c r="G439" s="8">
        <f t="shared" si="44"/>
        <v>6</v>
      </c>
      <c r="H439" s="8" t="str">
        <f t="shared" si="45"/>
        <v>60</v>
      </c>
      <c r="I439" s="8" t="str">
        <f t="shared" si="46"/>
        <v>607</v>
      </c>
      <c r="J439" t="s">
        <v>28</v>
      </c>
      <c r="K439">
        <v>60</v>
      </c>
      <c r="L439" t="s">
        <v>351</v>
      </c>
      <c r="M439" t="s">
        <v>352</v>
      </c>
      <c r="N439" s="7" t="str">
        <f t="shared" si="47"/>
        <v>2020-60</v>
      </c>
      <c r="O439" s="7">
        <f t="shared" si="48"/>
        <v>-24052.5</v>
      </c>
      <c r="P439">
        <v>24052.5</v>
      </c>
      <c r="Q439">
        <v>0</v>
      </c>
    </row>
    <row r="440" spans="1:17" x14ac:dyDescent="0.25">
      <c r="A440" t="s">
        <v>10</v>
      </c>
      <c r="B440" t="s">
        <v>11</v>
      </c>
      <c r="C440" s="1">
        <v>44165</v>
      </c>
      <c r="D440" s="2">
        <f t="shared" si="42"/>
        <v>11</v>
      </c>
      <c r="E440" s="2">
        <f t="shared" si="43"/>
        <v>2020</v>
      </c>
      <c r="F440">
        <v>445661</v>
      </c>
      <c r="G440" s="8">
        <f t="shared" si="44"/>
        <v>4</v>
      </c>
      <c r="H440" s="8" t="str">
        <f t="shared" si="45"/>
        <v>44</v>
      </c>
      <c r="I440" s="8" t="str">
        <f t="shared" si="46"/>
        <v>445</v>
      </c>
      <c r="J440" t="s">
        <v>29</v>
      </c>
      <c r="K440">
        <v>60</v>
      </c>
      <c r="L440" t="s">
        <v>351</v>
      </c>
      <c r="M440" t="s">
        <v>352</v>
      </c>
      <c r="N440" s="7" t="str">
        <f t="shared" si="47"/>
        <v>2020-44</v>
      </c>
      <c r="O440" s="7">
        <f t="shared" si="48"/>
        <v>-5896.5</v>
      </c>
      <c r="P440">
        <v>5896.5</v>
      </c>
      <c r="Q440">
        <v>0</v>
      </c>
    </row>
    <row r="441" spans="1:17" x14ac:dyDescent="0.25">
      <c r="A441" t="s">
        <v>10</v>
      </c>
      <c r="B441" t="s">
        <v>11</v>
      </c>
      <c r="C441" s="1">
        <v>44165</v>
      </c>
      <c r="D441" s="2">
        <f t="shared" si="42"/>
        <v>11</v>
      </c>
      <c r="E441" s="2">
        <f t="shared" si="43"/>
        <v>2020</v>
      </c>
      <c r="F441">
        <v>60611</v>
      </c>
      <c r="G441" s="8">
        <f t="shared" si="44"/>
        <v>6</v>
      </c>
      <c r="H441" s="8" t="str">
        <f t="shared" si="45"/>
        <v>60</v>
      </c>
      <c r="I441" s="8" t="str">
        <f t="shared" si="46"/>
        <v>606</v>
      </c>
      <c r="J441" t="s">
        <v>119</v>
      </c>
      <c r="K441">
        <v>149</v>
      </c>
      <c r="L441" t="s">
        <v>353</v>
      </c>
      <c r="M441" t="s">
        <v>354</v>
      </c>
      <c r="N441" s="7" t="str">
        <f t="shared" si="47"/>
        <v>2020-60</v>
      </c>
      <c r="O441" s="7">
        <f t="shared" si="48"/>
        <v>-314.2</v>
      </c>
      <c r="P441">
        <v>314.2</v>
      </c>
      <c r="Q441">
        <v>0</v>
      </c>
    </row>
    <row r="442" spans="1:17" x14ac:dyDescent="0.25">
      <c r="A442" t="s">
        <v>10</v>
      </c>
      <c r="B442" t="s">
        <v>11</v>
      </c>
      <c r="C442" s="1">
        <v>44165</v>
      </c>
      <c r="D442" s="2">
        <f t="shared" si="42"/>
        <v>11</v>
      </c>
      <c r="E442" s="2">
        <f t="shared" si="43"/>
        <v>2020</v>
      </c>
      <c r="F442">
        <v>445661</v>
      </c>
      <c r="G442" s="8">
        <f t="shared" si="44"/>
        <v>4</v>
      </c>
      <c r="H442" s="8" t="str">
        <f t="shared" si="45"/>
        <v>44</v>
      </c>
      <c r="I442" s="8" t="str">
        <f t="shared" si="46"/>
        <v>445</v>
      </c>
      <c r="J442" t="s">
        <v>29</v>
      </c>
      <c r="K442">
        <v>149</v>
      </c>
      <c r="L442" t="s">
        <v>353</v>
      </c>
      <c r="M442" t="s">
        <v>354</v>
      </c>
      <c r="N442" s="7" t="str">
        <f t="shared" si="47"/>
        <v>2020-44</v>
      </c>
      <c r="O442" s="7">
        <f t="shared" si="48"/>
        <v>-62.84</v>
      </c>
      <c r="P442">
        <v>62.84</v>
      </c>
      <c r="Q442">
        <v>0</v>
      </c>
    </row>
    <row r="443" spans="1:17" x14ac:dyDescent="0.25">
      <c r="A443" t="s">
        <v>10</v>
      </c>
      <c r="B443" t="s">
        <v>11</v>
      </c>
      <c r="C443" s="1">
        <v>44165</v>
      </c>
      <c r="D443" s="2">
        <f t="shared" si="42"/>
        <v>11</v>
      </c>
      <c r="E443" s="2">
        <f t="shared" si="43"/>
        <v>2020</v>
      </c>
      <c r="F443" t="s">
        <v>122</v>
      </c>
      <c r="G443" s="8">
        <f t="shared" si="44"/>
        <v>4</v>
      </c>
      <c r="H443" s="8" t="str">
        <f t="shared" si="45"/>
        <v>40</v>
      </c>
      <c r="I443" s="8" t="str">
        <f t="shared" si="46"/>
        <v>401</v>
      </c>
      <c r="J443" t="s">
        <v>123</v>
      </c>
      <c r="K443">
        <v>149</v>
      </c>
      <c r="L443" t="s">
        <v>353</v>
      </c>
      <c r="M443" t="s">
        <v>354</v>
      </c>
      <c r="N443" s="7" t="str">
        <f t="shared" si="47"/>
        <v>2020-40</v>
      </c>
      <c r="O443" s="7">
        <f t="shared" si="48"/>
        <v>377.04</v>
      </c>
      <c r="P443">
        <v>0</v>
      </c>
      <c r="Q443">
        <v>377.04</v>
      </c>
    </row>
    <row r="444" spans="1:17" x14ac:dyDescent="0.25">
      <c r="A444" t="s">
        <v>10</v>
      </c>
      <c r="B444" t="s">
        <v>11</v>
      </c>
      <c r="C444" s="1">
        <v>44165</v>
      </c>
      <c r="D444" s="2">
        <f t="shared" si="42"/>
        <v>11</v>
      </c>
      <c r="E444" s="2">
        <f t="shared" si="43"/>
        <v>2020</v>
      </c>
      <c r="F444">
        <v>60611</v>
      </c>
      <c r="G444" s="8">
        <f t="shared" si="44"/>
        <v>6</v>
      </c>
      <c r="H444" s="8" t="str">
        <f t="shared" si="45"/>
        <v>60</v>
      </c>
      <c r="I444" s="8" t="str">
        <f t="shared" si="46"/>
        <v>606</v>
      </c>
      <c r="J444" t="s">
        <v>119</v>
      </c>
      <c r="K444">
        <v>150</v>
      </c>
      <c r="L444" t="s">
        <v>355</v>
      </c>
      <c r="M444" t="s">
        <v>356</v>
      </c>
      <c r="N444" s="7" t="str">
        <f t="shared" si="47"/>
        <v>2020-60</v>
      </c>
      <c r="O444" s="7">
        <f t="shared" si="48"/>
        <v>-89.68</v>
      </c>
      <c r="P444">
        <v>89.68</v>
      </c>
      <c r="Q444">
        <v>0</v>
      </c>
    </row>
    <row r="445" spans="1:17" x14ac:dyDescent="0.25">
      <c r="A445" t="s">
        <v>10</v>
      </c>
      <c r="B445" t="s">
        <v>11</v>
      </c>
      <c r="C445" s="1">
        <v>44165</v>
      </c>
      <c r="D445" s="2">
        <f t="shared" si="42"/>
        <v>11</v>
      </c>
      <c r="E445" s="2">
        <f t="shared" si="43"/>
        <v>2020</v>
      </c>
      <c r="F445">
        <v>445661</v>
      </c>
      <c r="G445" s="8">
        <f t="shared" si="44"/>
        <v>4</v>
      </c>
      <c r="H445" s="8" t="str">
        <f t="shared" si="45"/>
        <v>44</v>
      </c>
      <c r="I445" s="8" t="str">
        <f t="shared" si="46"/>
        <v>445</v>
      </c>
      <c r="J445" t="s">
        <v>29</v>
      </c>
      <c r="K445">
        <v>150</v>
      </c>
      <c r="L445" t="s">
        <v>355</v>
      </c>
      <c r="M445" t="s">
        <v>356</v>
      </c>
      <c r="N445" s="7" t="str">
        <f t="shared" si="47"/>
        <v>2020-44</v>
      </c>
      <c r="O445" s="7">
        <f t="shared" si="48"/>
        <v>-1.52</v>
      </c>
      <c r="P445">
        <v>1.52</v>
      </c>
      <c r="Q445">
        <v>0</v>
      </c>
    </row>
    <row r="446" spans="1:17" x14ac:dyDescent="0.25">
      <c r="A446" t="s">
        <v>10</v>
      </c>
      <c r="B446" t="s">
        <v>11</v>
      </c>
      <c r="C446" s="1">
        <v>44165</v>
      </c>
      <c r="D446" s="2">
        <f t="shared" si="42"/>
        <v>11</v>
      </c>
      <c r="E446" s="2">
        <f t="shared" si="43"/>
        <v>2020</v>
      </c>
      <c r="F446" t="s">
        <v>122</v>
      </c>
      <c r="G446" s="8">
        <f t="shared" si="44"/>
        <v>4</v>
      </c>
      <c r="H446" s="8" t="str">
        <f t="shared" si="45"/>
        <v>40</v>
      </c>
      <c r="I446" s="8" t="str">
        <f t="shared" si="46"/>
        <v>401</v>
      </c>
      <c r="J446" t="s">
        <v>123</v>
      </c>
      <c r="K446">
        <v>150</v>
      </c>
      <c r="L446" t="s">
        <v>355</v>
      </c>
      <c r="M446" t="s">
        <v>356</v>
      </c>
      <c r="N446" s="7" t="str">
        <f t="shared" si="47"/>
        <v>2020-40</v>
      </c>
      <c r="O446" s="7">
        <f t="shared" si="48"/>
        <v>91.2</v>
      </c>
      <c r="P446">
        <v>0</v>
      </c>
      <c r="Q446">
        <v>91.2</v>
      </c>
    </row>
    <row r="447" spans="1:17" x14ac:dyDescent="0.25">
      <c r="A447" t="s">
        <v>10</v>
      </c>
      <c r="B447" t="s">
        <v>11</v>
      </c>
      <c r="C447" s="1">
        <v>44165</v>
      </c>
      <c r="D447" s="2">
        <f t="shared" si="42"/>
        <v>11</v>
      </c>
      <c r="E447" s="2">
        <f t="shared" si="43"/>
        <v>2020</v>
      </c>
      <c r="F447">
        <v>6242</v>
      </c>
      <c r="G447" s="8">
        <f t="shared" si="44"/>
        <v>6</v>
      </c>
      <c r="H447" s="8" t="str">
        <f t="shared" si="45"/>
        <v>62</v>
      </c>
      <c r="I447" s="8" t="str">
        <f t="shared" si="46"/>
        <v>624</v>
      </c>
      <c r="J447" t="s">
        <v>126</v>
      </c>
      <c r="K447">
        <v>159</v>
      </c>
      <c r="L447" t="s">
        <v>357</v>
      </c>
      <c r="M447" t="s">
        <v>358</v>
      </c>
      <c r="N447" s="7" t="str">
        <f t="shared" si="47"/>
        <v>2020-62</v>
      </c>
      <c r="O447" s="7">
        <f t="shared" si="48"/>
        <v>-521.70000000000005</v>
      </c>
      <c r="P447">
        <v>521.70000000000005</v>
      </c>
      <c r="Q447">
        <v>0</v>
      </c>
    </row>
    <row r="448" spans="1:17" x14ac:dyDescent="0.25">
      <c r="A448" t="s">
        <v>10</v>
      </c>
      <c r="B448" t="s">
        <v>11</v>
      </c>
      <c r="C448" s="1">
        <v>44165</v>
      </c>
      <c r="D448" s="2">
        <f t="shared" si="42"/>
        <v>11</v>
      </c>
      <c r="E448" s="2">
        <f t="shared" si="43"/>
        <v>2020</v>
      </c>
      <c r="F448">
        <v>445661</v>
      </c>
      <c r="G448" s="8">
        <f t="shared" si="44"/>
        <v>4</v>
      </c>
      <c r="H448" s="8" t="str">
        <f t="shared" si="45"/>
        <v>44</v>
      </c>
      <c r="I448" s="8" t="str">
        <f t="shared" si="46"/>
        <v>445</v>
      </c>
      <c r="J448" t="s">
        <v>29</v>
      </c>
      <c r="K448">
        <v>159</v>
      </c>
      <c r="L448" t="s">
        <v>357</v>
      </c>
      <c r="M448" t="s">
        <v>358</v>
      </c>
      <c r="N448" s="7" t="str">
        <f t="shared" si="47"/>
        <v>2020-44</v>
      </c>
      <c r="O448" s="7">
        <f t="shared" si="48"/>
        <v>-104.34</v>
      </c>
      <c r="P448">
        <v>104.34</v>
      </c>
      <c r="Q448">
        <v>0</v>
      </c>
    </row>
    <row r="449" spans="1:17" x14ac:dyDescent="0.25">
      <c r="A449" t="s">
        <v>10</v>
      </c>
      <c r="B449" t="s">
        <v>11</v>
      </c>
      <c r="C449" s="1">
        <v>44165</v>
      </c>
      <c r="D449" s="2">
        <f t="shared" si="42"/>
        <v>11</v>
      </c>
      <c r="E449" s="2">
        <f t="shared" si="43"/>
        <v>2020</v>
      </c>
      <c r="F449" t="s">
        <v>129</v>
      </c>
      <c r="G449" s="8">
        <f t="shared" si="44"/>
        <v>4</v>
      </c>
      <c r="H449" s="8" t="str">
        <f t="shared" si="45"/>
        <v>40</v>
      </c>
      <c r="I449" s="8" t="str">
        <f t="shared" si="46"/>
        <v>401</v>
      </c>
      <c r="J449" t="s">
        <v>130</v>
      </c>
      <c r="K449">
        <v>159</v>
      </c>
      <c r="L449" t="s">
        <v>357</v>
      </c>
      <c r="M449" t="s">
        <v>358</v>
      </c>
      <c r="N449" s="7" t="str">
        <f t="shared" si="47"/>
        <v>2020-40</v>
      </c>
      <c r="O449" s="7">
        <f t="shared" si="48"/>
        <v>626.04</v>
      </c>
      <c r="P449">
        <v>0</v>
      </c>
      <c r="Q449">
        <v>626.04</v>
      </c>
    </row>
    <row r="450" spans="1:17" x14ac:dyDescent="0.25">
      <c r="A450" t="s">
        <v>10</v>
      </c>
      <c r="B450" t="s">
        <v>11</v>
      </c>
      <c r="C450" s="1">
        <v>44165</v>
      </c>
      <c r="D450" s="2">
        <f t="shared" si="42"/>
        <v>11</v>
      </c>
      <c r="E450" s="2">
        <f t="shared" si="43"/>
        <v>2020</v>
      </c>
      <c r="F450">
        <v>6261</v>
      </c>
      <c r="G450" s="8">
        <f t="shared" si="44"/>
        <v>6</v>
      </c>
      <c r="H450" s="8" t="str">
        <f t="shared" si="45"/>
        <v>62</v>
      </c>
      <c r="I450" s="8" t="str">
        <f t="shared" si="46"/>
        <v>626</v>
      </c>
      <c r="J450" t="s">
        <v>131</v>
      </c>
      <c r="K450">
        <v>160</v>
      </c>
      <c r="L450" t="s">
        <v>359</v>
      </c>
      <c r="M450" t="s">
        <v>360</v>
      </c>
      <c r="N450" s="7" t="str">
        <f t="shared" si="47"/>
        <v>2020-62</v>
      </c>
      <c r="O450" s="7">
        <f t="shared" si="48"/>
        <v>-241.5</v>
      </c>
      <c r="P450">
        <v>241.5</v>
      </c>
      <c r="Q450">
        <v>0</v>
      </c>
    </row>
    <row r="451" spans="1:17" x14ac:dyDescent="0.25">
      <c r="A451" t="s">
        <v>10</v>
      </c>
      <c r="B451" t="s">
        <v>11</v>
      </c>
      <c r="C451" s="1">
        <v>44165</v>
      </c>
      <c r="D451" s="2">
        <f t="shared" ref="D451:D514" si="49">MONTH(C451)</f>
        <v>11</v>
      </c>
      <c r="E451" s="2">
        <f t="shared" ref="E451:E514" si="50">YEAR(C451)</f>
        <v>2020</v>
      </c>
      <c r="F451">
        <v>445661</v>
      </c>
      <c r="G451" s="8">
        <f t="shared" ref="G451:G514" si="51">VALUE(LEFT($F451,1))</f>
        <v>4</v>
      </c>
      <c r="H451" s="8" t="str">
        <f t="shared" ref="H451:H514" si="52">LEFT($F451,2)</f>
        <v>44</v>
      </c>
      <c r="I451" s="8" t="str">
        <f t="shared" ref="I451:I514" si="53">LEFT($F451,3)</f>
        <v>445</v>
      </c>
      <c r="J451" t="s">
        <v>29</v>
      </c>
      <c r="K451">
        <v>160</v>
      </c>
      <c r="L451" t="s">
        <v>359</v>
      </c>
      <c r="M451" t="s">
        <v>360</v>
      </c>
      <c r="N451" s="7" t="str">
        <f t="shared" ref="N451:N514" si="54">$E451&amp;"-"&amp;H451</f>
        <v>2020-44</v>
      </c>
      <c r="O451" s="7">
        <f t="shared" ref="O451:O514" si="55">Q451-P451</f>
        <v>-48.3</v>
      </c>
      <c r="P451">
        <v>48.3</v>
      </c>
      <c r="Q451">
        <v>0</v>
      </c>
    </row>
    <row r="452" spans="1:17" x14ac:dyDescent="0.25">
      <c r="A452" t="s">
        <v>10</v>
      </c>
      <c r="B452" t="s">
        <v>11</v>
      </c>
      <c r="C452" s="1">
        <v>44165</v>
      </c>
      <c r="D452" s="2">
        <f t="shared" si="49"/>
        <v>11</v>
      </c>
      <c r="E452" s="2">
        <f t="shared" si="50"/>
        <v>2020</v>
      </c>
      <c r="F452" t="s">
        <v>134</v>
      </c>
      <c r="G452" s="8">
        <f t="shared" si="51"/>
        <v>4</v>
      </c>
      <c r="H452" s="8" t="str">
        <f t="shared" si="52"/>
        <v>40</v>
      </c>
      <c r="I452" s="8" t="str">
        <f t="shared" si="53"/>
        <v>401</v>
      </c>
      <c r="J452" t="s">
        <v>135</v>
      </c>
      <c r="K452">
        <v>160</v>
      </c>
      <c r="L452" t="s">
        <v>359</v>
      </c>
      <c r="M452" t="s">
        <v>360</v>
      </c>
      <c r="N452" s="7" t="str">
        <f t="shared" si="54"/>
        <v>2020-40</v>
      </c>
      <c r="O452" s="7">
        <f t="shared" si="55"/>
        <v>289.8</v>
      </c>
      <c r="P452">
        <v>0</v>
      </c>
      <c r="Q452">
        <v>289.8</v>
      </c>
    </row>
    <row r="453" spans="1:17" x14ac:dyDescent="0.25">
      <c r="A453" t="s">
        <v>10</v>
      </c>
      <c r="B453" t="s">
        <v>11</v>
      </c>
      <c r="C453" s="1">
        <v>44167</v>
      </c>
      <c r="D453" s="2">
        <f t="shared" si="49"/>
        <v>12</v>
      </c>
      <c r="E453" s="2">
        <f t="shared" si="50"/>
        <v>2020</v>
      </c>
      <c r="F453" t="s">
        <v>296</v>
      </c>
      <c r="G453" s="8">
        <f t="shared" si="51"/>
        <v>4</v>
      </c>
      <c r="H453" s="8" t="str">
        <f t="shared" si="52"/>
        <v>40</v>
      </c>
      <c r="I453" s="8" t="str">
        <f t="shared" si="53"/>
        <v>401</v>
      </c>
      <c r="J453" t="s">
        <v>297</v>
      </c>
      <c r="K453">
        <v>61</v>
      </c>
      <c r="L453" t="s">
        <v>361</v>
      </c>
      <c r="M453" t="s">
        <v>362</v>
      </c>
      <c r="N453" s="7" t="str">
        <f t="shared" si="54"/>
        <v>2020-40</v>
      </c>
      <c r="O453" s="7">
        <f t="shared" si="55"/>
        <v>50051.7</v>
      </c>
      <c r="P453">
        <v>0</v>
      </c>
      <c r="Q453">
        <v>50051.7</v>
      </c>
    </row>
    <row r="454" spans="1:17" x14ac:dyDescent="0.25">
      <c r="A454" t="s">
        <v>10</v>
      </c>
      <c r="B454" t="s">
        <v>11</v>
      </c>
      <c r="C454" s="1">
        <v>44167</v>
      </c>
      <c r="D454" s="2">
        <f t="shared" si="49"/>
        <v>12</v>
      </c>
      <c r="E454" s="2">
        <f t="shared" si="50"/>
        <v>2020</v>
      </c>
      <c r="F454">
        <v>60713</v>
      </c>
      <c r="G454" s="8">
        <f t="shared" si="51"/>
        <v>6</v>
      </c>
      <c r="H454" s="8" t="str">
        <f t="shared" si="52"/>
        <v>60</v>
      </c>
      <c r="I454" s="8" t="str">
        <f t="shared" si="53"/>
        <v>607</v>
      </c>
      <c r="J454" t="s">
        <v>35</v>
      </c>
      <c r="K454">
        <v>61</v>
      </c>
      <c r="L454" t="s">
        <v>361</v>
      </c>
      <c r="M454" t="s">
        <v>362</v>
      </c>
      <c r="N454" s="7" t="str">
        <f t="shared" si="54"/>
        <v>2020-60</v>
      </c>
      <c r="O454" s="7">
        <f t="shared" si="55"/>
        <v>-41709.75</v>
      </c>
      <c r="P454">
        <v>41709.75</v>
      </c>
      <c r="Q454">
        <v>0</v>
      </c>
    </row>
    <row r="455" spans="1:17" x14ac:dyDescent="0.25">
      <c r="A455" t="s">
        <v>10</v>
      </c>
      <c r="B455" t="s">
        <v>11</v>
      </c>
      <c r="C455" s="1">
        <v>44167</v>
      </c>
      <c r="D455" s="2">
        <f t="shared" si="49"/>
        <v>12</v>
      </c>
      <c r="E455" s="2">
        <f t="shared" si="50"/>
        <v>2020</v>
      </c>
      <c r="F455">
        <v>445661</v>
      </c>
      <c r="G455" s="8">
        <f t="shared" si="51"/>
        <v>4</v>
      </c>
      <c r="H455" s="8" t="str">
        <f t="shared" si="52"/>
        <v>44</v>
      </c>
      <c r="I455" s="8" t="str">
        <f t="shared" si="53"/>
        <v>445</v>
      </c>
      <c r="J455" t="s">
        <v>29</v>
      </c>
      <c r="K455">
        <v>61</v>
      </c>
      <c r="L455" t="s">
        <v>361</v>
      </c>
      <c r="M455" t="s">
        <v>362</v>
      </c>
      <c r="N455" s="7" t="str">
        <f t="shared" si="54"/>
        <v>2020-44</v>
      </c>
      <c r="O455" s="7">
        <f t="shared" si="55"/>
        <v>-8341.9500000000007</v>
      </c>
      <c r="P455">
        <v>8341.9500000000007</v>
      </c>
      <c r="Q455">
        <v>0</v>
      </c>
    </row>
    <row r="456" spans="1:17" x14ac:dyDescent="0.25">
      <c r="A456" t="s">
        <v>10</v>
      </c>
      <c r="B456" t="s">
        <v>11</v>
      </c>
      <c r="C456" s="1">
        <v>44169</v>
      </c>
      <c r="D456" s="2">
        <f t="shared" si="49"/>
        <v>12</v>
      </c>
      <c r="E456" s="2">
        <f t="shared" si="50"/>
        <v>2020</v>
      </c>
      <c r="F456" t="s">
        <v>42</v>
      </c>
      <c r="G456" s="8">
        <f t="shared" si="51"/>
        <v>4</v>
      </c>
      <c r="H456" s="8" t="str">
        <f t="shared" si="52"/>
        <v>40</v>
      </c>
      <c r="I456" s="8" t="str">
        <f t="shared" si="53"/>
        <v>401</v>
      </c>
      <c r="J456" t="s">
        <v>43</v>
      </c>
      <c r="K456">
        <v>62</v>
      </c>
      <c r="L456" t="s">
        <v>363</v>
      </c>
      <c r="M456" t="s">
        <v>364</v>
      </c>
      <c r="N456" s="7" t="str">
        <f t="shared" si="54"/>
        <v>2020-40</v>
      </c>
      <c r="O456" s="7">
        <f t="shared" si="55"/>
        <v>32301</v>
      </c>
      <c r="P456">
        <v>0</v>
      </c>
      <c r="Q456">
        <v>32301</v>
      </c>
    </row>
    <row r="457" spans="1:17" x14ac:dyDescent="0.25">
      <c r="A457" t="s">
        <v>10</v>
      </c>
      <c r="B457" t="s">
        <v>11</v>
      </c>
      <c r="C457" s="1">
        <v>44169</v>
      </c>
      <c r="D457" s="2">
        <f t="shared" si="49"/>
        <v>12</v>
      </c>
      <c r="E457" s="2">
        <f t="shared" si="50"/>
        <v>2020</v>
      </c>
      <c r="F457">
        <v>60714</v>
      </c>
      <c r="G457" s="8">
        <f t="shared" si="51"/>
        <v>6</v>
      </c>
      <c r="H457" s="8" t="str">
        <f t="shared" si="52"/>
        <v>60</v>
      </c>
      <c r="I457" s="8" t="str">
        <f t="shared" si="53"/>
        <v>607</v>
      </c>
      <c r="J457" t="s">
        <v>36</v>
      </c>
      <c r="K457">
        <v>62</v>
      </c>
      <c r="L457" t="s">
        <v>363</v>
      </c>
      <c r="M457" t="s">
        <v>364</v>
      </c>
      <c r="N457" s="7" t="str">
        <f t="shared" si="54"/>
        <v>2020-60</v>
      </c>
      <c r="O457" s="7">
        <f t="shared" si="55"/>
        <v>-4125</v>
      </c>
      <c r="P457">
        <v>4125</v>
      </c>
      <c r="Q457">
        <v>0</v>
      </c>
    </row>
    <row r="458" spans="1:17" x14ac:dyDescent="0.25">
      <c r="A458" t="s">
        <v>10</v>
      </c>
      <c r="B458" t="s">
        <v>11</v>
      </c>
      <c r="C458" s="1">
        <v>44169</v>
      </c>
      <c r="D458" s="2">
        <f t="shared" si="49"/>
        <v>12</v>
      </c>
      <c r="E458" s="2">
        <f t="shared" si="50"/>
        <v>2020</v>
      </c>
      <c r="F458">
        <v>60711</v>
      </c>
      <c r="G458" s="8">
        <f t="shared" si="51"/>
        <v>6</v>
      </c>
      <c r="H458" s="8" t="str">
        <f t="shared" si="52"/>
        <v>60</v>
      </c>
      <c r="I458" s="8" t="str">
        <f t="shared" si="53"/>
        <v>607</v>
      </c>
      <c r="J458" t="s">
        <v>28</v>
      </c>
      <c r="K458">
        <v>62</v>
      </c>
      <c r="L458" t="s">
        <v>363</v>
      </c>
      <c r="M458" t="s">
        <v>364</v>
      </c>
      <c r="N458" s="7" t="str">
        <f t="shared" si="54"/>
        <v>2020-60</v>
      </c>
      <c r="O458" s="7">
        <f t="shared" si="55"/>
        <v>-22792.5</v>
      </c>
      <c r="P458">
        <v>22792.5</v>
      </c>
      <c r="Q458">
        <v>0</v>
      </c>
    </row>
    <row r="459" spans="1:17" x14ac:dyDescent="0.25">
      <c r="A459" t="s">
        <v>10</v>
      </c>
      <c r="B459" t="s">
        <v>11</v>
      </c>
      <c r="C459" s="1">
        <v>44169</v>
      </c>
      <c r="D459" s="2">
        <f t="shared" si="49"/>
        <v>12</v>
      </c>
      <c r="E459" s="2">
        <f t="shared" si="50"/>
        <v>2020</v>
      </c>
      <c r="F459">
        <v>445661</v>
      </c>
      <c r="G459" s="8">
        <f t="shared" si="51"/>
        <v>4</v>
      </c>
      <c r="H459" s="8" t="str">
        <f t="shared" si="52"/>
        <v>44</v>
      </c>
      <c r="I459" s="8" t="str">
        <f t="shared" si="53"/>
        <v>445</v>
      </c>
      <c r="J459" t="s">
        <v>29</v>
      </c>
      <c r="K459">
        <v>62</v>
      </c>
      <c r="L459" t="s">
        <v>363</v>
      </c>
      <c r="M459" t="s">
        <v>364</v>
      </c>
      <c r="N459" s="7" t="str">
        <f t="shared" si="54"/>
        <v>2020-44</v>
      </c>
      <c r="O459" s="7">
        <f t="shared" si="55"/>
        <v>-5383.5</v>
      </c>
      <c r="P459">
        <v>5383.5</v>
      </c>
      <c r="Q459">
        <v>0</v>
      </c>
    </row>
    <row r="460" spans="1:17" x14ac:dyDescent="0.25">
      <c r="A460" t="s">
        <v>10</v>
      </c>
      <c r="B460" t="s">
        <v>11</v>
      </c>
      <c r="C460" s="1">
        <v>44170</v>
      </c>
      <c r="D460" s="2">
        <f t="shared" si="49"/>
        <v>12</v>
      </c>
      <c r="E460" s="2">
        <f t="shared" si="50"/>
        <v>2020</v>
      </c>
      <c r="F460" t="s">
        <v>365</v>
      </c>
      <c r="G460" s="8">
        <f t="shared" si="51"/>
        <v>4</v>
      </c>
      <c r="H460" s="8" t="str">
        <f t="shared" si="52"/>
        <v>40</v>
      </c>
      <c r="I460" s="8" t="str">
        <f t="shared" si="53"/>
        <v>401</v>
      </c>
      <c r="J460" t="s">
        <v>366</v>
      </c>
      <c r="K460">
        <v>63</v>
      </c>
      <c r="L460" t="s">
        <v>367</v>
      </c>
      <c r="M460" t="s">
        <v>368</v>
      </c>
      <c r="N460" s="7" t="str">
        <f t="shared" si="54"/>
        <v>2020-40</v>
      </c>
      <c r="O460" s="7">
        <f t="shared" si="55"/>
        <v>22366.080000000002</v>
      </c>
      <c r="P460">
        <v>0</v>
      </c>
      <c r="Q460">
        <v>22366.080000000002</v>
      </c>
    </row>
    <row r="461" spans="1:17" x14ac:dyDescent="0.25">
      <c r="A461" t="s">
        <v>10</v>
      </c>
      <c r="B461" t="s">
        <v>11</v>
      </c>
      <c r="C461" s="1">
        <v>44170</v>
      </c>
      <c r="D461" s="2">
        <f t="shared" si="49"/>
        <v>12</v>
      </c>
      <c r="E461" s="2">
        <f t="shared" si="50"/>
        <v>2020</v>
      </c>
      <c r="F461">
        <v>60713</v>
      </c>
      <c r="G461" s="8">
        <f t="shared" si="51"/>
        <v>6</v>
      </c>
      <c r="H461" s="8" t="str">
        <f t="shared" si="52"/>
        <v>60</v>
      </c>
      <c r="I461" s="8" t="str">
        <f t="shared" si="53"/>
        <v>607</v>
      </c>
      <c r="J461" t="s">
        <v>35</v>
      </c>
      <c r="K461">
        <v>63</v>
      </c>
      <c r="L461" t="s">
        <v>367</v>
      </c>
      <c r="M461" t="s">
        <v>368</v>
      </c>
      <c r="N461" s="7" t="str">
        <f t="shared" si="54"/>
        <v>2020-60</v>
      </c>
      <c r="O461" s="7">
        <f t="shared" si="55"/>
        <v>-16998.400000000001</v>
      </c>
      <c r="P461">
        <v>16998.400000000001</v>
      </c>
      <c r="Q461">
        <v>0</v>
      </c>
    </row>
    <row r="462" spans="1:17" x14ac:dyDescent="0.25">
      <c r="A462" t="s">
        <v>10</v>
      </c>
      <c r="B462" t="s">
        <v>11</v>
      </c>
      <c r="C462" s="1">
        <v>44170</v>
      </c>
      <c r="D462" s="2">
        <f t="shared" si="49"/>
        <v>12</v>
      </c>
      <c r="E462" s="2">
        <f t="shared" si="50"/>
        <v>2020</v>
      </c>
      <c r="F462">
        <v>60714</v>
      </c>
      <c r="G462" s="8">
        <f t="shared" si="51"/>
        <v>6</v>
      </c>
      <c r="H462" s="8" t="str">
        <f t="shared" si="52"/>
        <v>60</v>
      </c>
      <c r="I462" s="8" t="str">
        <f t="shared" si="53"/>
        <v>607</v>
      </c>
      <c r="J462" t="s">
        <v>36</v>
      </c>
      <c r="K462">
        <v>63</v>
      </c>
      <c r="L462" t="s">
        <v>367</v>
      </c>
      <c r="M462" t="s">
        <v>368</v>
      </c>
      <c r="N462" s="7" t="str">
        <f t="shared" si="54"/>
        <v>2020-60</v>
      </c>
      <c r="O462" s="7">
        <f t="shared" si="55"/>
        <v>-1640</v>
      </c>
      <c r="P462">
        <v>1640</v>
      </c>
      <c r="Q462">
        <v>0</v>
      </c>
    </row>
    <row r="463" spans="1:17" x14ac:dyDescent="0.25">
      <c r="A463" t="s">
        <v>10</v>
      </c>
      <c r="B463" t="s">
        <v>11</v>
      </c>
      <c r="C463" s="1">
        <v>44170</v>
      </c>
      <c r="D463" s="2">
        <f t="shared" si="49"/>
        <v>12</v>
      </c>
      <c r="E463" s="2">
        <f t="shared" si="50"/>
        <v>2020</v>
      </c>
      <c r="F463">
        <v>445661</v>
      </c>
      <c r="G463" s="8">
        <f t="shared" si="51"/>
        <v>4</v>
      </c>
      <c r="H463" s="8" t="str">
        <f t="shared" si="52"/>
        <v>44</v>
      </c>
      <c r="I463" s="8" t="str">
        <f t="shared" si="53"/>
        <v>445</v>
      </c>
      <c r="J463" t="s">
        <v>29</v>
      </c>
      <c r="K463">
        <v>63</v>
      </c>
      <c r="L463" t="s">
        <v>367</v>
      </c>
      <c r="M463" t="s">
        <v>368</v>
      </c>
      <c r="N463" s="7" t="str">
        <f t="shared" si="54"/>
        <v>2020-44</v>
      </c>
      <c r="O463" s="7">
        <f t="shared" si="55"/>
        <v>-3727.68</v>
      </c>
      <c r="P463">
        <v>3727.68</v>
      </c>
      <c r="Q463">
        <v>0</v>
      </c>
    </row>
    <row r="464" spans="1:17" x14ac:dyDescent="0.25">
      <c r="A464" t="s">
        <v>10</v>
      </c>
      <c r="B464" t="s">
        <v>11</v>
      </c>
      <c r="C464" s="1">
        <v>44170</v>
      </c>
      <c r="D464" s="2">
        <f t="shared" si="49"/>
        <v>12</v>
      </c>
      <c r="E464" s="2">
        <f t="shared" si="50"/>
        <v>2020</v>
      </c>
      <c r="F464" t="s">
        <v>291</v>
      </c>
      <c r="G464" s="8">
        <f t="shared" si="51"/>
        <v>4</v>
      </c>
      <c r="H464" s="8" t="str">
        <f t="shared" si="52"/>
        <v>40</v>
      </c>
      <c r="I464" s="8" t="str">
        <f t="shared" si="53"/>
        <v>401</v>
      </c>
      <c r="J464" t="s">
        <v>292</v>
      </c>
      <c r="K464">
        <v>64</v>
      </c>
      <c r="L464" t="s">
        <v>369</v>
      </c>
      <c r="M464" t="s">
        <v>370</v>
      </c>
      <c r="N464" s="7" t="str">
        <f t="shared" si="54"/>
        <v>2020-40</v>
      </c>
      <c r="O464" s="7">
        <f t="shared" si="55"/>
        <v>99323.1</v>
      </c>
      <c r="P464">
        <v>0</v>
      </c>
      <c r="Q464">
        <v>99323.1</v>
      </c>
    </row>
    <row r="465" spans="1:17" x14ac:dyDescent="0.25">
      <c r="A465" t="s">
        <v>10</v>
      </c>
      <c r="B465" t="s">
        <v>11</v>
      </c>
      <c r="C465" s="1">
        <v>44170</v>
      </c>
      <c r="D465" s="2">
        <f t="shared" si="49"/>
        <v>12</v>
      </c>
      <c r="E465" s="2">
        <f t="shared" si="50"/>
        <v>2020</v>
      </c>
      <c r="F465">
        <v>60712</v>
      </c>
      <c r="G465" s="8">
        <f t="shared" si="51"/>
        <v>6</v>
      </c>
      <c r="H465" s="8" t="str">
        <f t="shared" si="52"/>
        <v>60</v>
      </c>
      <c r="I465" s="8" t="str">
        <f t="shared" si="53"/>
        <v>607</v>
      </c>
      <c r="J465" t="s">
        <v>247</v>
      </c>
      <c r="K465">
        <v>64</v>
      </c>
      <c r="L465" t="s">
        <v>369</v>
      </c>
      <c r="M465" t="s">
        <v>370</v>
      </c>
      <c r="N465" s="7" t="str">
        <f t="shared" si="54"/>
        <v>2020-60</v>
      </c>
      <c r="O465" s="7">
        <f t="shared" si="55"/>
        <v>-1320</v>
      </c>
      <c r="P465">
        <v>1320</v>
      </c>
      <c r="Q465">
        <v>0</v>
      </c>
    </row>
    <row r="466" spans="1:17" x14ac:dyDescent="0.25">
      <c r="A466" t="s">
        <v>10</v>
      </c>
      <c r="B466" t="s">
        <v>11</v>
      </c>
      <c r="C466" s="1">
        <v>44170</v>
      </c>
      <c r="D466" s="2">
        <f t="shared" si="49"/>
        <v>12</v>
      </c>
      <c r="E466" s="2">
        <f t="shared" si="50"/>
        <v>2020</v>
      </c>
      <c r="F466">
        <v>60716</v>
      </c>
      <c r="G466" s="8">
        <f t="shared" si="51"/>
        <v>6</v>
      </c>
      <c r="H466" s="8" t="str">
        <f t="shared" si="52"/>
        <v>60</v>
      </c>
      <c r="I466" s="8" t="str">
        <f t="shared" si="53"/>
        <v>607</v>
      </c>
      <c r="J466" t="s">
        <v>34</v>
      </c>
      <c r="K466">
        <v>64</v>
      </c>
      <c r="L466" t="s">
        <v>369</v>
      </c>
      <c r="M466" t="s">
        <v>370</v>
      </c>
      <c r="N466" s="7" t="str">
        <f t="shared" si="54"/>
        <v>2020-60</v>
      </c>
      <c r="O466" s="7">
        <f t="shared" si="55"/>
        <v>-81337.5</v>
      </c>
      <c r="P466">
        <v>81337.5</v>
      </c>
      <c r="Q466">
        <v>0</v>
      </c>
    </row>
    <row r="467" spans="1:17" x14ac:dyDescent="0.25">
      <c r="A467" t="s">
        <v>10</v>
      </c>
      <c r="B467" t="s">
        <v>11</v>
      </c>
      <c r="C467" s="1">
        <v>44170</v>
      </c>
      <c r="D467" s="2">
        <f t="shared" si="49"/>
        <v>12</v>
      </c>
      <c r="E467" s="2">
        <f t="shared" si="50"/>
        <v>2020</v>
      </c>
      <c r="F467">
        <v>60715</v>
      </c>
      <c r="G467" s="8">
        <f t="shared" si="51"/>
        <v>6</v>
      </c>
      <c r="H467" s="8" t="str">
        <f t="shared" si="52"/>
        <v>60</v>
      </c>
      <c r="I467" s="8" t="str">
        <f t="shared" si="53"/>
        <v>607</v>
      </c>
      <c r="J467" t="s">
        <v>295</v>
      </c>
      <c r="K467">
        <v>64</v>
      </c>
      <c r="L467" t="s">
        <v>369</v>
      </c>
      <c r="M467" t="s">
        <v>370</v>
      </c>
      <c r="N467" s="7" t="str">
        <f t="shared" si="54"/>
        <v>2020-60</v>
      </c>
      <c r="O467" s="7">
        <f t="shared" si="55"/>
        <v>-111.75</v>
      </c>
      <c r="P467">
        <v>111.75</v>
      </c>
      <c r="Q467">
        <v>0</v>
      </c>
    </row>
    <row r="468" spans="1:17" x14ac:dyDescent="0.25">
      <c r="A468" t="s">
        <v>10</v>
      </c>
      <c r="B468" t="s">
        <v>11</v>
      </c>
      <c r="C468" s="1">
        <v>44170</v>
      </c>
      <c r="D468" s="2">
        <f t="shared" si="49"/>
        <v>12</v>
      </c>
      <c r="E468" s="2">
        <f t="shared" si="50"/>
        <v>2020</v>
      </c>
      <c r="F468">
        <v>445661</v>
      </c>
      <c r="G468" s="8">
        <f t="shared" si="51"/>
        <v>4</v>
      </c>
      <c r="H468" s="8" t="str">
        <f t="shared" si="52"/>
        <v>44</v>
      </c>
      <c r="I468" s="8" t="str">
        <f t="shared" si="53"/>
        <v>445</v>
      </c>
      <c r="J468" t="s">
        <v>29</v>
      </c>
      <c r="K468">
        <v>64</v>
      </c>
      <c r="L468" t="s">
        <v>369</v>
      </c>
      <c r="M468" t="s">
        <v>370</v>
      </c>
      <c r="N468" s="7" t="str">
        <f t="shared" si="54"/>
        <v>2020-44</v>
      </c>
      <c r="O468" s="7">
        <f t="shared" si="55"/>
        <v>-16553.849999999999</v>
      </c>
      <c r="P468">
        <v>16553.849999999999</v>
      </c>
      <c r="Q468">
        <v>0</v>
      </c>
    </row>
    <row r="469" spans="1:17" x14ac:dyDescent="0.25">
      <c r="A469" t="s">
        <v>10</v>
      </c>
      <c r="B469" t="s">
        <v>11</v>
      </c>
      <c r="C469" s="1">
        <v>44179</v>
      </c>
      <c r="D469" s="2">
        <f t="shared" si="49"/>
        <v>12</v>
      </c>
      <c r="E469" s="2">
        <f t="shared" si="50"/>
        <v>2020</v>
      </c>
      <c r="F469" t="s">
        <v>38</v>
      </c>
      <c r="G469" s="8">
        <f t="shared" si="51"/>
        <v>4</v>
      </c>
      <c r="H469" s="8" t="str">
        <f t="shared" si="52"/>
        <v>40</v>
      </c>
      <c r="I469" s="8" t="str">
        <f t="shared" si="53"/>
        <v>401</v>
      </c>
      <c r="J469" t="s">
        <v>39</v>
      </c>
      <c r="K469">
        <v>65</v>
      </c>
      <c r="L469" t="s">
        <v>371</v>
      </c>
      <c r="M469" t="s">
        <v>372</v>
      </c>
      <c r="N469" s="7" t="str">
        <f t="shared" si="54"/>
        <v>2020-40</v>
      </c>
      <c r="O469" s="7">
        <f t="shared" si="55"/>
        <v>166331.1</v>
      </c>
      <c r="P469">
        <v>0</v>
      </c>
      <c r="Q469">
        <v>166331.1</v>
      </c>
    </row>
    <row r="470" spans="1:17" x14ac:dyDescent="0.25">
      <c r="A470" t="s">
        <v>10</v>
      </c>
      <c r="B470" t="s">
        <v>11</v>
      </c>
      <c r="C470" s="1">
        <v>44179</v>
      </c>
      <c r="D470" s="2">
        <f t="shared" si="49"/>
        <v>12</v>
      </c>
      <c r="E470" s="2">
        <f t="shared" si="50"/>
        <v>2020</v>
      </c>
      <c r="F470">
        <v>60713</v>
      </c>
      <c r="G470" s="8">
        <f t="shared" si="51"/>
        <v>6</v>
      </c>
      <c r="H470" s="8" t="str">
        <f t="shared" si="52"/>
        <v>60</v>
      </c>
      <c r="I470" s="8" t="str">
        <f t="shared" si="53"/>
        <v>607</v>
      </c>
      <c r="J470" t="s">
        <v>35</v>
      </c>
      <c r="K470">
        <v>65</v>
      </c>
      <c r="L470" t="s">
        <v>371</v>
      </c>
      <c r="M470" t="s">
        <v>372</v>
      </c>
      <c r="N470" s="7" t="str">
        <f t="shared" si="54"/>
        <v>2020-60</v>
      </c>
      <c r="O470" s="7">
        <f t="shared" si="55"/>
        <v>-3350.75</v>
      </c>
      <c r="P470">
        <v>3350.75</v>
      </c>
      <c r="Q470">
        <v>0</v>
      </c>
    </row>
    <row r="471" spans="1:17" x14ac:dyDescent="0.25">
      <c r="A471" t="s">
        <v>10</v>
      </c>
      <c r="B471" t="s">
        <v>11</v>
      </c>
      <c r="C471" s="1">
        <v>44179</v>
      </c>
      <c r="D471" s="2">
        <f t="shared" si="49"/>
        <v>12</v>
      </c>
      <c r="E471" s="2">
        <f t="shared" si="50"/>
        <v>2020</v>
      </c>
      <c r="F471">
        <v>60711</v>
      </c>
      <c r="G471" s="8">
        <f t="shared" si="51"/>
        <v>6</v>
      </c>
      <c r="H471" s="8" t="str">
        <f t="shared" si="52"/>
        <v>60</v>
      </c>
      <c r="I471" s="8" t="str">
        <f t="shared" si="53"/>
        <v>607</v>
      </c>
      <c r="J471" t="s">
        <v>28</v>
      </c>
      <c r="K471">
        <v>65</v>
      </c>
      <c r="L471" t="s">
        <v>371</v>
      </c>
      <c r="M471" t="s">
        <v>372</v>
      </c>
      <c r="N471" s="7" t="str">
        <f t="shared" si="54"/>
        <v>2020-60</v>
      </c>
      <c r="O471" s="7">
        <f t="shared" si="55"/>
        <v>-133445</v>
      </c>
      <c r="P471">
        <v>133445</v>
      </c>
      <c r="Q471">
        <v>0</v>
      </c>
    </row>
    <row r="472" spans="1:17" x14ac:dyDescent="0.25">
      <c r="A472" t="s">
        <v>10</v>
      </c>
      <c r="B472" t="s">
        <v>11</v>
      </c>
      <c r="C472" s="1">
        <v>44179</v>
      </c>
      <c r="D472" s="2">
        <f t="shared" si="49"/>
        <v>12</v>
      </c>
      <c r="E472" s="2">
        <f t="shared" si="50"/>
        <v>2020</v>
      </c>
      <c r="F472">
        <v>60714</v>
      </c>
      <c r="G472" s="8">
        <f t="shared" si="51"/>
        <v>6</v>
      </c>
      <c r="H472" s="8" t="str">
        <f t="shared" si="52"/>
        <v>60</v>
      </c>
      <c r="I472" s="8" t="str">
        <f t="shared" si="53"/>
        <v>607</v>
      </c>
      <c r="J472" t="s">
        <v>36</v>
      </c>
      <c r="K472">
        <v>65</v>
      </c>
      <c r="L472" t="s">
        <v>371</v>
      </c>
      <c r="M472" t="s">
        <v>372</v>
      </c>
      <c r="N472" s="7" t="str">
        <f t="shared" si="54"/>
        <v>2020-60</v>
      </c>
      <c r="O472" s="7">
        <f t="shared" si="55"/>
        <v>-672.75</v>
      </c>
      <c r="P472">
        <v>672.75</v>
      </c>
      <c r="Q472">
        <v>0</v>
      </c>
    </row>
    <row r="473" spans="1:17" x14ac:dyDescent="0.25">
      <c r="A473" t="s">
        <v>10</v>
      </c>
      <c r="B473" t="s">
        <v>11</v>
      </c>
      <c r="C473" s="1">
        <v>44179</v>
      </c>
      <c r="D473" s="2">
        <f t="shared" si="49"/>
        <v>12</v>
      </c>
      <c r="E473" s="2">
        <f t="shared" si="50"/>
        <v>2020</v>
      </c>
      <c r="F473">
        <v>60716</v>
      </c>
      <c r="G473" s="8">
        <f t="shared" si="51"/>
        <v>6</v>
      </c>
      <c r="H473" s="8" t="str">
        <f t="shared" si="52"/>
        <v>60</v>
      </c>
      <c r="I473" s="8" t="str">
        <f t="shared" si="53"/>
        <v>607</v>
      </c>
      <c r="J473" t="s">
        <v>34</v>
      </c>
      <c r="K473">
        <v>65</v>
      </c>
      <c r="L473" t="s">
        <v>371</v>
      </c>
      <c r="M473" t="s">
        <v>372</v>
      </c>
      <c r="N473" s="7" t="str">
        <f t="shared" si="54"/>
        <v>2020-60</v>
      </c>
      <c r="O473" s="7">
        <f t="shared" si="55"/>
        <v>-1140.75</v>
      </c>
      <c r="P473">
        <v>1140.75</v>
      </c>
      <c r="Q473">
        <v>0</v>
      </c>
    </row>
    <row r="474" spans="1:17" x14ac:dyDescent="0.25">
      <c r="A474" t="s">
        <v>10</v>
      </c>
      <c r="B474" t="s">
        <v>11</v>
      </c>
      <c r="C474" s="1">
        <v>44179</v>
      </c>
      <c r="D474" s="2">
        <f t="shared" si="49"/>
        <v>12</v>
      </c>
      <c r="E474" s="2">
        <f t="shared" si="50"/>
        <v>2020</v>
      </c>
      <c r="F474">
        <v>445661</v>
      </c>
      <c r="G474" s="8">
        <f t="shared" si="51"/>
        <v>4</v>
      </c>
      <c r="H474" s="8" t="str">
        <f t="shared" si="52"/>
        <v>44</v>
      </c>
      <c r="I474" s="8" t="str">
        <f t="shared" si="53"/>
        <v>445</v>
      </c>
      <c r="J474" t="s">
        <v>29</v>
      </c>
      <c r="K474">
        <v>65</v>
      </c>
      <c r="L474" t="s">
        <v>371</v>
      </c>
      <c r="M474" t="s">
        <v>372</v>
      </c>
      <c r="N474" s="7" t="str">
        <f t="shared" si="54"/>
        <v>2020-44</v>
      </c>
      <c r="O474" s="7">
        <f t="shared" si="55"/>
        <v>-27721.85</v>
      </c>
      <c r="P474">
        <v>27721.85</v>
      </c>
      <c r="Q474">
        <v>0</v>
      </c>
    </row>
    <row r="475" spans="1:17" x14ac:dyDescent="0.25">
      <c r="A475" t="s">
        <v>10</v>
      </c>
      <c r="B475" t="s">
        <v>11</v>
      </c>
      <c r="C475" s="1">
        <v>44184</v>
      </c>
      <c r="D475" s="2">
        <f t="shared" si="49"/>
        <v>12</v>
      </c>
      <c r="E475" s="2">
        <f t="shared" si="50"/>
        <v>2020</v>
      </c>
      <c r="F475" t="s">
        <v>38</v>
      </c>
      <c r="G475" s="8">
        <f t="shared" si="51"/>
        <v>4</v>
      </c>
      <c r="H475" s="8" t="str">
        <f t="shared" si="52"/>
        <v>40</v>
      </c>
      <c r="I475" s="8" t="str">
        <f t="shared" si="53"/>
        <v>401</v>
      </c>
      <c r="J475" t="s">
        <v>39</v>
      </c>
      <c r="K475">
        <v>66</v>
      </c>
      <c r="L475" t="s">
        <v>373</v>
      </c>
      <c r="M475" t="s">
        <v>374</v>
      </c>
      <c r="N475" s="7" t="str">
        <f t="shared" si="54"/>
        <v>2020-40</v>
      </c>
      <c r="O475" s="7">
        <f t="shared" si="55"/>
        <v>-7186.14</v>
      </c>
      <c r="P475">
        <v>7186.14</v>
      </c>
      <c r="Q475">
        <v>0</v>
      </c>
    </row>
    <row r="476" spans="1:17" x14ac:dyDescent="0.25">
      <c r="A476" t="s">
        <v>10</v>
      </c>
      <c r="B476" t="s">
        <v>11</v>
      </c>
      <c r="C476" s="1">
        <v>44184</v>
      </c>
      <c r="D476" s="2">
        <f t="shared" si="49"/>
        <v>12</v>
      </c>
      <c r="E476" s="2">
        <f t="shared" si="50"/>
        <v>2020</v>
      </c>
      <c r="F476">
        <v>60714</v>
      </c>
      <c r="G476" s="8">
        <f t="shared" si="51"/>
        <v>6</v>
      </c>
      <c r="H476" s="8" t="str">
        <f t="shared" si="52"/>
        <v>60</v>
      </c>
      <c r="I476" s="8" t="str">
        <f t="shared" si="53"/>
        <v>607</v>
      </c>
      <c r="J476" t="s">
        <v>36</v>
      </c>
      <c r="K476">
        <v>66</v>
      </c>
      <c r="L476" t="s">
        <v>373</v>
      </c>
      <c r="M476" t="s">
        <v>374</v>
      </c>
      <c r="N476" s="7" t="str">
        <f t="shared" si="54"/>
        <v>2020-60</v>
      </c>
      <c r="O476" s="7">
        <f t="shared" si="55"/>
        <v>27.3</v>
      </c>
      <c r="P476">
        <v>0</v>
      </c>
      <c r="Q476">
        <v>27.3</v>
      </c>
    </row>
    <row r="477" spans="1:17" x14ac:dyDescent="0.25">
      <c r="A477" t="s">
        <v>10</v>
      </c>
      <c r="B477" t="s">
        <v>11</v>
      </c>
      <c r="C477" s="1">
        <v>44184</v>
      </c>
      <c r="D477" s="2">
        <f t="shared" si="49"/>
        <v>12</v>
      </c>
      <c r="E477" s="2">
        <f t="shared" si="50"/>
        <v>2020</v>
      </c>
      <c r="F477">
        <v>60716</v>
      </c>
      <c r="G477" s="8">
        <f t="shared" si="51"/>
        <v>6</v>
      </c>
      <c r="H477" s="8" t="str">
        <f t="shared" si="52"/>
        <v>60</v>
      </c>
      <c r="I477" s="8" t="str">
        <f t="shared" si="53"/>
        <v>607</v>
      </c>
      <c r="J477" t="s">
        <v>34</v>
      </c>
      <c r="K477">
        <v>66</v>
      </c>
      <c r="L477" t="s">
        <v>373</v>
      </c>
      <c r="M477" t="s">
        <v>374</v>
      </c>
      <c r="N477" s="7" t="str">
        <f t="shared" si="54"/>
        <v>2020-60</v>
      </c>
      <c r="O477" s="7">
        <f t="shared" si="55"/>
        <v>228.15</v>
      </c>
      <c r="P477">
        <v>0</v>
      </c>
      <c r="Q477">
        <v>228.15</v>
      </c>
    </row>
    <row r="478" spans="1:17" x14ac:dyDescent="0.25">
      <c r="A478" t="s">
        <v>10</v>
      </c>
      <c r="B478" t="s">
        <v>11</v>
      </c>
      <c r="C478" s="1">
        <v>44184</v>
      </c>
      <c r="D478" s="2">
        <f t="shared" si="49"/>
        <v>12</v>
      </c>
      <c r="E478" s="2">
        <f t="shared" si="50"/>
        <v>2020</v>
      </c>
      <c r="F478">
        <v>60711</v>
      </c>
      <c r="G478" s="8">
        <f t="shared" si="51"/>
        <v>6</v>
      </c>
      <c r="H478" s="8" t="str">
        <f t="shared" si="52"/>
        <v>60</v>
      </c>
      <c r="I478" s="8" t="str">
        <f t="shared" si="53"/>
        <v>607</v>
      </c>
      <c r="J478" t="s">
        <v>28</v>
      </c>
      <c r="K478">
        <v>66</v>
      </c>
      <c r="L478" t="s">
        <v>373</v>
      </c>
      <c r="M478" t="s">
        <v>374</v>
      </c>
      <c r="N478" s="7" t="str">
        <f t="shared" si="54"/>
        <v>2020-60</v>
      </c>
      <c r="O478" s="7">
        <f t="shared" si="55"/>
        <v>5733</v>
      </c>
      <c r="P478">
        <v>0</v>
      </c>
      <c r="Q478">
        <v>5733</v>
      </c>
    </row>
    <row r="479" spans="1:17" x14ac:dyDescent="0.25">
      <c r="A479" t="s">
        <v>10</v>
      </c>
      <c r="B479" t="s">
        <v>11</v>
      </c>
      <c r="C479" s="1">
        <v>44184</v>
      </c>
      <c r="D479" s="2">
        <f t="shared" si="49"/>
        <v>12</v>
      </c>
      <c r="E479" s="2">
        <f t="shared" si="50"/>
        <v>2020</v>
      </c>
      <c r="F479">
        <v>445661</v>
      </c>
      <c r="G479" s="8">
        <f t="shared" si="51"/>
        <v>4</v>
      </c>
      <c r="H479" s="8" t="str">
        <f t="shared" si="52"/>
        <v>44</v>
      </c>
      <c r="I479" s="8" t="str">
        <f t="shared" si="53"/>
        <v>445</v>
      </c>
      <c r="J479" t="s">
        <v>29</v>
      </c>
      <c r="K479">
        <v>66</v>
      </c>
      <c r="L479" t="s">
        <v>373</v>
      </c>
      <c r="M479" t="s">
        <v>374</v>
      </c>
      <c r="N479" s="7" t="str">
        <f t="shared" si="54"/>
        <v>2020-44</v>
      </c>
      <c r="O479" s="7">
        <f t="shared" si="55"/>
        <v>1197.69</v>
      </c>
      <c r="P479">
        <v>0</v>
      </c>
      <c r="Q479">
        <v>1197.69</v>
      </c>
    </row>
    <row r="480" spans="1:17" x14ac:dyDescent="0.25">
      <c r="A480" t="s">
        <v>10</v>
      </c>
      <c r="B480" t="s">
        <v>11</v>
      </c>
      <c r="C480" s="1">
        <v>44195</v>
      </c>
      <c r="D480" s="2">
        <f t="shared" si="49"/>
        <v>12</v>
      </c>
      <c r="E480" s="2">
        <f t="shared" si="50"/>
        <v>2020</v>
      </c>
      <c r="F480">
        <v>60611</v>
      </c>
      <c r="G480" s="8">
        <f t="shared" si="51"/>
        <v>6</v>
      </c>
      <c r="H480" s="8" t="str">
        <f t="shared" si="52"/>
        <v>60</v>
      </c>
      <c r="I480" s="8" t="str">
        <f t="shared" si="53"/>
        <v>606</v>
      </c>
      <c r="J480" t="s">
        <v>119</v>
      </c>
      <c r="K480">
        <v>151</v>
      </c>
      <c r="L480" t="s">
        <v>375</v>
      </c>
      <c r="M480" t="s">
        <v>376</v>
      </c>
      <c r="N480" s="7" t="str">
        <f t="shared" si="54"/>
        <v>2020-60</v>
      </c>
      <c r="O480" s="7">
        <f t="shared" si="55"/>
        <v>-366</v>
      </c>
      <c r="P480">
        <v>366</v>
      </c>
      <c r="Q480">
        <v>0</v>
      </c>
    </row>
    <row r="481" spans="1:17" x14ac:dyDescent="0.25">
      <c r="A481" t="s">
        <v>10</v>
      </c>
      <c r="B481" t="s">
        <v>11</v>
      </c>
      <c r="C481" s="1">
        <v>44195</v>
      </c>
      <c r="D481" s="2">
        <f t="shared" si="49"/>
        <v>12</v>
      </c>
      <c r="E481" s="2">
        <f t="shared" si="50"/>
        <v>2020</v>
      </c>
      <c r="F481">
        <v>445661</v>
      </c>
      <c r="G481" s="8">
        <f t="shared" si="51"/>
        <v>4</v>
      </c>
      <c r="H481" s="8" t="str">
        <f t="shared" si="52"/>
        <v>44</v>
      </c>
      <c r="I481" s="8" t="str">
        <f t="shared" si="53"/>
        <v>445</v>
      </c>
      <c r="J481" t="s">
        <v>29</v>
      </c>
      <c r="K481">
        <v>151</v>
      </c>
      <c r="L481" t="s">
        <v>375</v>
      </c>
      <c r="M481" t="s">
        <v>376</v>
      </c>
      <c r="N481" s="7" t="str">
        <f t="shared" si="54"/>
        <v>2020-44</v>
      </c>
      <c r="O481" s="7">
        <f t="shared" si="55"/>
        <v>-73.2</v>
      </c>
      <c r="P481">
        <v>73.2</v>
      </c>
      <c r="Q481">
        <v>0</v>
      </c>
    </row>
    <row r="482" spans="1:17" x14ac:dyDescent="0.25">
      <c r="A482" t="s">
        <v>10</v>
      </c>
      <c r="B482" t="s">
        <v>11</v>
      </c>
      <c r="C482" s="1">
        <v>44195</v>
      </c>
      <c r="D482" s="2">
        <f t="shared" si="49"/>
        <v>12</v>
      </c>
      <c r="E482" s="2">
        <f t="shared" si="50"/>
        <v>2020</v>
      </c>
      <c r="F482" t="s">
        <v>122</v>
      </c>
      <c r="G482" s="8">
        <f t="shared" si="51"/>
        <v>4</v>
      </c>
      <c r="H482" s="8" t="str">
        <f t="shared" si="52"/>
        <v>40</v>
      </c>
      <c r="I482" s="8" t="str">
        <f t="shared" si="53"/>
        <v>401</v>
      </c>
      <c r="J482" t="s">
        <v>123</v>
      </c>
      <c r="K482">
        <v>151</v>
      </c>
      <c r="L482" t="s">
        <v>375</v>
      </c>
      <c r="M482" t="s">
        <v>376</v>
      </c>
      <c r="N482" s="7" t="str">
        <f t="shared" si="54"/>
        <v>2020-40</v>
      </c>
      <c r="O482" s="7">
        <f t="shared" si="55"/>
        <v>439.2</v>
      </c>
      <c r="P482">
        <v>0</v>
      </c>
      <c r="Q482">
        <v>439.2</v>
      </c>
    </row>
    <row r="483" spans="1:17" x14ac:dyDescent="0.25">
      <c r="A483" t="s">
        <v>10</v>
      </c>
      <c r="B483" t="s">
        <v>11</v>
      </c>
      <c r="C483" s="1">
        <v>44195</v>
      </c>
      <c r="D483" s="2">
        <f t="shared" si="49"/>
        <v>12</v>
      </c>
      <c r="E483" s="2">
        <f t="shared" si="50"/>
        <v>2020</v>
      </c>
      <c r="F483">
        <v>60611</v>
      </c>
      <c r="G483" s="8">
        <f t="shared" si="51"/>
        <v>6</v>
      </c>
      <c r="H483" s="8" t="str">
        <f t="shared" si="52"/>
        <v>60</v>
      </c>
      <c r="I483" s="8" t="str">
        <f t="shared" si="53"/>
        <v>606</v>
      </c>
      <c r="J483" t="s">
        <v>119</v>
      </c>
      <c r="K483">
        <v>152</v>
      </c>
      <c r="L483" t="s">
        <v>377</v>
      </c>
      <c r="M483" t="s">
        <v>378</v>
      </c>
      <c r="N483" s="7" t="str">
        <f t="shared" si="54"/>
        <v>2020-60</v>
      </c>
      <c r="O483" s="7">
        <f t="shared" si="55"/>
        <v>-125.08</v>
      </c>
      <c r="P483">
        <v>125.08</v>
      </c>
      <c r="Q483">
        <v>0</v>
      </c>
    </row>
    <row r="484" spans="1:17" x14ac:dyDescent="0.25">
      <c r="A484" t="s">
        <v>10</v>
      </c>
      <c r="B484" t="s">
        <v>11</v>
      </c>
      <c r="C484" s="1">
        <v>44195</v>
      </c>
      <c r="D484" s="2">
        <f t="shared" si="49"/>
        <v>12</v>
      </c>
      <c r="E484" s="2">
        <f t="shared" si="50"/>
        <v>2020</v>
      </c>
      <c r="F484">
        <v>445661</v>
      </c>
      <c r="G484" s="8">
        <f t="shared" si="51"/>
        <v>4</v>
      </c>
      <c r="H484" s="8" t="str">
        <f t="shared" si="52"/>
        <v>44</v>
      </c>
      <c r="I484" s="8" t="str">
        <f t="shared" si="53"/>
        <v>445</v>
      </c>
      <c r="J484" t="s">
        <v>29</v>
      </c>
      <c r="K484">
        <v>152</v>
      </c>
      <c r="L484" t="s">
        <v>377</v>
      </c>
      <c r="M484" t="s">
        <v>378</v>
      </c>
      <c r="N484" s="7" t="str">
        <f t="shared" si="54"/>
        <v>2020-44</v>
      </c>
      <c r="O484" s="7">
        <f t="shared" si="55"/>
        <v>-2.12</v>
      </c>
      <c r="P484">
        <v>2.12</v>
      </c>
      <c r="Q484">
        <v>0</v>
      </c>
    </row>
    <row r="485" spans="1:17" x14ac:dyDescent="0.25">
      <c r="A485" t="s">
        <v>10</v>
      </c>
      <c r="B485" t="s">
        <v>11</v>
      </c>
      <c r="C485" s="1">
        <v>44195</v>
      </c>
      <c r="D485" s="2">
        <f t="shared" si="49"/>
        <v>12</v>
      </c>
      <c r="E485" s="2">
        <f t="shared" si="50"/>
        <v>2020</v>
      </c>
      <c r="F485" t="s">
        <v>122</v>
      </c>
      <c r="G485" s="8">
        <f t="shared" si="51"/>
        <v>4</v>
      </c>
      <c r="H485" s="8" t="str">
        <f t="shared" si="52"/>
        <v>40</v>
      </c>
      <c r="I485" s="8" t="str">
        <f t="shared" si="53"/>
        <v>401</v>
      </c>
      <c r="J485" t="s">
        <v>123</v>
      </c>
      <c r="K485">
        <v>152</v>
      </c>
      <c r="L485" t="s">
        <v>377</v>
      </c>
      <c r="M485" t="s">
        <v>378</v>
      </c>
      <c r="N485" s="7" t="str">
        <f t="shared" si="54"/>
        <v>2020-40</v>
      </c>
      <c r="O485" s="7">
        <f t="shared" si="55"/>
        <v>127.2</v>
      </c>
      <c r="P485">
        <v>0</v>
      </c>
      <c r="Q485">
        <v>127.2</v>
      </c>
    </row>
    <row r="486" spans="1:17" x14ac:dyDescent="0.25">
      <c r="A486" t="s">
        <v>10</v>
      </c>
      <c r="B486" t="s">
        <v>11</v>
      </c>
      <c r="C486" s="1">
        <v>44195</v>
      </c>
      <c r="D486" s="2">
        <f t="shared" si="49"/>
        <v>12</v>
      </c>
      <c r="E486" s="2">
        <f t="shared" si="50"/>
        <v>2020</v>
      </c>
      <c r="F486">
        <v>6242</v>
      </c>
      <c r="G486" s="8">
        <f t="shared" si="51"/>
        <v>6</v>
      </c>
      <c r="H486" s="8" t="str">
        <f t="shared" si="52"/>
        <v>62</v>
      </c>
      <c r="I486" s="8" t="str">
        <f t="shared" si="53"/>
        <v>624</v>
      </c>
      <c r="J486" t="s">
        <v>126</v>
      </c>
      <c r="K486">
        <v>159</v>
      </c>
      <c r="L486" t="s">
        <v>379</v>
      </c>
      <c r="M486" t="s">
        <v>380</v>
      </c>
      <c r="N486" s="7" t="str">
        <f t="shared" si="54"/>
        <v>2020-62</v>
      </c>
      <c r="O486" s="7">
        <f t="shared" si="55"/>
        <v>-603.20000000000005</v>
      </c>
      <c r="P486">
        <v>603.20000000000005</v>
      </c>
      <c r="Q486">
        <v>0</v>
      </c>
    </row>
    <row r="487" spans="1:17" x14ac:dyDescent="0.25">
      <c r="A487" t="s">
        <v>10</v>
      </c>
      <c r="B487" t="s">
        <v>11</v>
      </c>
      <c r="C487" s="1">
        <v>44195</v>
      </c>
      <c r="D487" s="2">
        <f t="shared" si="49"/>
        <v>12</v>
      </c>
      <c r="E487" s="2">
        <f t="shared" si="50"/>
        <v>2020</v>
      </c>
      <c r="F487">
        <v>445661</v>
      </c>
      <c r="G487" s="8">
        <f t="shared" si="51"/>
        <v>4</v>
      </c>
      <c r="H487" s="8" t="str">
        <f t="shared" si="52"/>
        <v>44</v>
      </c>
      <c r="I487" s="8" t="str">
        <f t="shared" si="53"/>
        <v>445</v>
      </c>
      <c r="J487" t="s">
        <v>29</v>
      </c>
      <c r="K487">
        <v>159</v>
      </c>
      <c r="L487" t="s">
        <v>379</v>
      </c>
      <c r="M487" t="s">
        <v>380</v>
      </c>
      <c r="N487" s="7" t="str">
        <f t="shared" si="54"/>
        <v>2020-44</v>
      </c>
      <c r="O487" s="7">
        <f t="shared" si="55"/>
        <v>-120.64</v>
      </c>
      <c r="P487">
        <v>120.64</v>
      </c>
      <c r="Q487">
        <v>0</v>
      </c>
    </row>
    <row r="488" spans="1:17" x14ac:dyDescent="0.25">
      <c r="A488" t="s">
        <v>10</v>
      </c>
      <c r="B488" t="s">
        <v>11</v>
      </c>
      <c r="C488" s="1">
        <v>44195</v>
      </c>
      <c r="D488" s="2">
        <f t="shared" si="49"/>
        <v>12</v>
      </c>
      <c r="E488" s="2">
        <f t="shared" si="50"/>
        <v>2020</v>
      </c>
      <c r="F488" t="s">
        <v>129</v>
      </c>
      <c r="G488" s="8">
        <f t="shared" si="51"/>
        <v>4</v>
      </c>
      <c r="H488" s="8" t="str">
        <f t="shared" si="52"/>
        <v>40</v>
      </c>
      <c r="I488" s="8" t="str">
        <f t="shared" si="53"/>
        <v>401</v>
      </c>
      <c r="J488" t="s">
        <v>130</v>
      </c>
      <c r="K488">
        <v>159</v>
      </c>
      <c r="L488" t="s">
        <v>379</v>
      </c>
      <c r="M488" t="s">
        <v>380</v>
      </c>
      <c r="N488" s="7" t="str">
        <f t="shared" si="54"/>
        <v>2020-40</v>
      </c>
      <c r="O488" s="7">
        <f t="shared" si="55"/>
        <v>723.84</v>
      </c>
      <c r="P488">
        <v>0</v>
      </c>
      <c r="Q488">
        <v>723.84</v>
      </c>
    </row>
    <row r="489" spans="1:17" x14ac:dyDescent="0.25">
      <c r="A489" t="s">
        <v>10</v>
      </c>
      <c r="B489" t="s">
        <v>11</v>
      </c>
      <c r="C489" s="1">
        <v>44196</v>
      </c>
      <c r="D489" s="2">
        <f t="shared" si="49"/>
        <v>12</v>
      </c>
      <c r="E489" s="2">
        <f t="shared" si="50"/>
        <v>2020</v>
      </c>
      <c r="F489">
        <v>6261</v>
      </c>
      <c r="G489" s="8">
        <f t="shared" si="51"/>
        <v>6</v>
      </c>
      <c r="H489" s="8" t="str">
        <f t="shared" si="52"/>
        <v>62</v>
      </c>
      <c r="I489" s="8" t="str">
        <f t="shared" si="53"/>
        <v>626</v>
      </c>
      <c r="J489" t="s">
        <v>131</v>
      </c>
      <c r="K489">
        <v>160</v>
      </c>
      <c r="L489" t="s">
        <v>381</v>
      </c>
      <c r="M489" t="s">
        <v>382</v>
      </c>
      <c r="N489" s="7" t="str">
        <f t="shared" si="54"/>
        <v>2020-62</v>
      </c>
      <c r="O489" s="7">
        <f t="shared" si="55"/>
        <v>-240</v>
      </c>
      <c r="P489">
        <v>240</v>
      </c>
      <c r="Q489">
        <v>0</v>
      </c>
    </row>
    <row r="490" spans="1:17" x14ac:dyDescent="0.25">
      <c r="A490" t="s">
        <v>10</v>
      </c>
      <c r="B490" t="s">
        <v>11</v>
      </c>
      <c r="C490" s="1">
        <v>44196</v>
      </c>
      <c r="D490" s="2">
        <f t="shared" si="49"/>
        <v>12</v>
      </c>
      <c r="E490" s="2">
        <f t="shared" si="50"/>
        <v>2020</v>
      </c>
      <c r="F490">
        <v>445661</v>
      </c>
      <c r="G490" s="8">
        <f t="shared" si="51"/>
        <v>4</v>
      </c>
      <c r="H490" s="8" t="str">
        <f t="shared" si="52"/>
        <v>44</v>
      </c>
      <c r="I490" s="8" t="str">
        <f t="shared" si="53"/>
        <v>445</v>
      </c>
      <c r="J490" t="s">
        <v>29</v>
      </c>
      <c r="K490">
        <v>160</v>
      </c>
      <c r="L490" t="s">
        <v>381</v>
      </c>
      <c r="M490" t="s">
        <v>382</v>
      </c>
      <c r="N490" s="7" t="str">
        <f t="shared" si="54"/>
        <v>2020-44</v>
      </c>
      <c r="O490" s="7">
        <f t="shared" si="55"/>
        <v>-48</v>
      </c>
      <c r="P490">
        <v>48</v>
      </c>
      <c r="Q490">
        <v>0</v>
      </c>
    </row>
    <row r="491" spans="1:17" x14ac:dyDescent="0.25">
      <c r="A491" t="s">
        <v>10</v>
      </c>
      <c r="B491" t="s">
        <v>11</v>
      </c>
      <c r="C491" s="1">
        <v>44196</v>
      </c>
      <c r="D491" s="2">
        <f t="shared" si="49"/>
        <v>12</v>
      </c>
      <c r="E491" s="2">
        <f t="shared" si="50"/>
        <v>2020</v>
      </c>
      <c r="F491" t="s">
        <v>134</v>
      </c>
      <c r="G491" s="8">
        <f t="shared" si="51"/>
        <v>4</v>
      </c>
      <c r="H491" s="8" t="str">
        <f t="shared" si="52"/>
        <v>40</v>
      </c>
      <c r="I491" s="8" t="str">
        <f t="shared" si="53"/>
        <v>401</v>
      </c>
      <c r="J491" t="s">
        <v>135</v>
      </c>
      <c r="K491">
        <v>160</v>
      </c>
      <c r="L491" t="s">
        <v>381</v>
      </c>
      <c r="M491" t="s">
        <v>382</v>
      </c>
      <c r="N491" s="7" t="str">
        <f t="shared" si="54"/>
        <v>2020-40</v>
      </c>
      <c r="O491" s="7">
        <f t="shared" si="55"/>
        <v>288</v>
      </c>
      <c r="P491">
        <v>0</v>
      </c>
      <c r="Q491">
        <v>288</v>
      </c>
    </row>
    <row r="492" spans="1:17" x14ac:dyDescent="0.25">
      <c r="A492" t="s">
        <v>10</v>
      </c>
      <c r="B492" t="s">
        <v>11</v>
      </c>
      <c r="C492" s="1">
        <v>44196</v>
      </c>
      <c r="D492" s="2">
        <f t="shared" si="49"/>
        <v>12</v>
      </c>
      <c r="E492" s="2">
        <f t="shared" si="50"/>
        <v>2020</v>
      </c>
      <c r="F492">
        <v>6226</v>
      </c>
      <c r="G492" s="8">
        <f t="shared" si="51"/>
        <v>6</v>
      </c>
      <c r="H492" s="8" t="str">
        <f t="shared" si="52"/>
        <v>62</v>
      </c>
      <c r="I492" s="8" t="str">
        <f t="shared" si="53"/>
        <v>622</v>
      </c>
      <c r="J492" t="s">
        <v>226</v>
      </c>
      <c r="K492">
        <v>183</v>
      </c>
      <c r="L492" t="s">
        <v>383</v>
      </c>
      <c r="M492" t="s">
        <v>384</v>
      </c>
      <c r="N492" s="7" t="str">
        <f t="shared" si="54"/>
        <v>2020-62</v>
      </c>
      <c r="O492" s="7">
        <f t="shared" si="55"/>
        <v>-1400</v>
      </c>
      <c r="P492">
        <v>1400</v>
      </c>
      <c r="Q492">
        <v>0</v>
      </c>
    </row>
    <row r="493" spans="1:17" x14ac:dyDescent="0.25">
      <c r="A493" t="s">
        <v>10</v>
      </c>
      <c r="B493" t="s">
        <v>11</v>
      </c>
      <c r="C493" s="1">
        <v>44196</v>
      </c>
      <c r="D493" s="2">
        <f t="shared" si="49"/>
        <v>12</v>
      </c>
      <c r="E493" s="2">
        <f t="shared" si="50"/>
        <v>2020</v>
      </c>
      <c r="F493">
        <v>4456614</v>
      </c>
      <c r="G493" s="8">
        <f t="shared" si="51"/>
        <v>4</v>
      </c>
      <c r="H493" s="8" t="str">
        <f t="shared" si="52"/>
        <v>44</v>
      </c>
      <c r="I493" s="8" t="str">
        <f t="shared" si="53"/>
        <v>445</v>
      </c>
      <c r="J493" t="s">
        <v>229</v>
      </c>
      <c r="K493">
        <v>183</v>
      </c>
      <c r="L493" t="s">
        <v>383</v>
      </c>
      <c r="M493" t="s">
        <v>384</v>
      </c>
      <c r="N493" s="7" t="str">
        <f t="shared" si="54"/>
        <v>2020-44</v>
      </c>
      <c r="O493" s="7">
        <f t="shared" si="55"/>
        <v>-280</v>
      </c>
      <c r="P493">
        <v>280</v>
      </c>
      <c r="Q493">
        <v>0</v>
      </c>
    </row>
    <row r="494" spans="1:17" x14ac:dyDescent="0.25">
      <c r="A494" t="s">
        <v>10</v>
      </c>
      <c r="B494" t="s">
        <v>11</v>
      </c>
      <c r="C494" s="1">
        <v>44196</v>
      </c>
      <c r="D494" s="2">
        <f t="shared" si="49"/>
        <v>12</v>
      </c>
      <c r="E494" s="2">
        <f t="shared" si="50"/>
        <v>2020</v>
      </c>
      <c r="F494" t="s">
        <v>230</v>
      </c>
      <c r="G494" s="8">
        <f t="shared" si="51"/>
        <v>4</v>
      </c>
      <c r="H494" s="8" t="str">
        <f t="shared" si="52"/>
        <v>40</v>
      </c>
      <c r="I494" s="8" t="str">
        <f t="shared" si="53"/>
        <v>401</v>
      </c>
      <c r="J494" t="s">
        <v>231</v>
      </c>
      <c r="K494">
        <v>183</v>
      </c>
      <c r="L494" t="s">
        <v>383</v>
      </c>
      <c r="M494" t="s">
        <v>384</v>
      </c>
      <c r="N494" s="7" t="str">
        <f t="shared" si="54"/>
        <v>2020-40</v>
      </c>
      <c r="O494" s="7">
        <f t="shared" si="55"/>
        <v>1680</v>
      </c>
      <c r="P494">
        <v>0</v>
      </c>
      <c r="Q494">
        <v>1680</v>
      </c>
    </row>
    <row r="495" spans="1:17" x14ac:dyDescent="0.25">
      <c r="A495" t="s">
        <v>10</v>
      </c>
      <c r="B495" t="s">
        <v>11</v>
      </c>
      <c r="C495" s="1">
        <v>44198</v>
      </c>
      <c r="D495" s="2">
        <f t="shared" si="49"/>
        <v>1</v>
      </c>
      <c r="E495" s="2">
        <f t="shared" si="50"/>
        <v>2021</v>
      </c>
      <c r="F495" t="s">
        <v>306</v>
      </c>
      <c r="G495" s="8">
        <f t="shared" si="51"/>
        <v>4</v>
      </c>
      <c r="H495" s="8" t="str">
        <f t="shared" si="52"/>
        <v>40</v>
      </c>
      <c r="I495" s="8" t="str">
        <f t="shared" si="53"/>
        <v>401</v>
      </c>
      <c r="J495" t="s">
        <v>307</v>
      </c>
      <c r="K495">
        <v>67</v>
      </c>
      <c r="L495" t="s">
        <v>385</v>
      </c>
      <c r="M495" t="s">
        <v>386</v>
      </c>
      <c r="N495" s="7" t="str">
        <f t="shared" si="54"/>
        <v>2021-40</v>
      </c>
      <c r="O495" s="7">
        <f t="shared" si="55"/>
        <v>18341.64</v>
      </c>
      <c r="P495">
        <v>0</v>
      </c>
      <c r="Q495">
        <v>18341.64</v>
      </c>
    </row>
    <row r="496" spans="1:17" x14ac:dyDescent="0.25">
      <c r="A496" t="s">
        <v>10</v>
      </c>
      <c r="B496" t="s">
        <v>11</v>
      </c>
      <c r="C496" s="1">
        <v>44198</v>
      </c>
      <c r="D496" s="2">
        <f t="shared" si="49"/>
        <v>1</v>
      </c>
      <c r="E496" s="2">
        <f t="shared" si="50"/>
        <v>2021</v>
      </c>
      <c r="F496">
        <v>60711</v>
      </c>
      <c r="G496" s="8">
        <f t="shared" si="51"/>
        <v>6</v>
      </c>
      <c r="H496" s="8" t="str">
        <f t="shared" si="52"/>
        <v>60</v>
      </c>
      <c r="I496" s="8" t="str">
        <f t="shared" si="53"/>
        <v>607</v>
      </c>
      <c r="J496" t="s">
        <v>28</v>
      </c>
      <c r="K496">
        <v>67</v>
      </c>
      <c r="L496" t="s">
        <v>385</v>
      </c>
      <c r="M496" t="s">
        <v>386</v>
      </c>
      <c r="N496" s="7" t="str">
        <f t="shared" si="54"/>
        <v>2021-60</v>
      </c>
      <c r="O496" s="7">
        <f t="shared" si="55"/>
        <v>-3391.2</v>
      </c>
      <c r="P496">
        <v>3391.2</v>
      </c>
      <c r="Q496">
        <v>0</v>
      </c>
    </row>
    <row r="497" spans="1:17" x14ac:dyDescent="0.25">
      <c r="A497" t="s">
        <v>10</v>
      </c>
      <c r="B497" t="s">
        <v>11</v>
      </c>
      <c r="C497" s="1">
        <v>44198</v>
      </c>
      <c r="D497" s="2">
        <f t="shared" si="49"/>
        <v>1</v>
      </c>
      <c r="E497" s="2">
        <f t="shared" si="50"/>
        <v>2021</v>
      </c>
      <c r="F497">
        <v>60714</v>
      </c>
      <c r="G497" s="8">
        <f t="shared" si="51"/>
        <v>6</v>
      </c>
      <c r="H497" s="8" t="str">
        <f t="shared" si="52"/>
        <v>60</v>
      </c>
      <c r="I497" s="8" t="str">
        <f t="shared" si="53"/>
        <v>607</v>
      </c>
      <c r="J497" t="s">
        <v>36</v>
      </c>
      <c r="K497">
        <v>67</v>
      </c>
      <c r="L497" t="s">
        <v>385</v>
      </c>
      <c r="M497" t="s">
        <v>386</v>
      </c>
      <c r="N497" s="7" t="str">
        <f t="shared" si="54"/>
        <v>2021-60</v>
      </c>
      <c r="O497" s="7">
        <f t="shared" si="55"/>
        <v>-11893.5</v>
      </c>
      <c r="P497">
        <v>11893.5</v>
      </c>
      <c r="Q497">
        <v>0</v>
      </c>
    </row>
    <row r="498" spans="1:17" x14ac:dyDescent="0.25">
      <c r="A498" t="s">
        <v>10</v>
      </c>
      <c r="B498" t="s">
        <v>11</v>
      </c>
      <c r="C498" s="1">
        <v>44198</v>
      </c>
      <c r="D498" s="2">
        <f t="shared" si="49"/>
        <v>1</v>
      </c>
      <c r="E498" s="2">
        <f t="shared" si="50"/>
        <v>2021</v>
      </c>
      <c r="F498">
        <v>445661</v>
      </c>
      <c r="G498" s="8">
        <f t="shared" si="51"/>
        <v>4</v>
      </c>
      <c r="H498" s="8" t="str">
        <f t="shared" si="52"/>
        <v>44</v>
      </c>
      <c r="I498" s="8" t="str">
        <f t="shared" si="53"/>
        <v>445</v>
      </c>
      <c r="J498" t="s">
        <v>29</v>
      </c>
      <c r="K498">
        <v>67</v>
      </c>
      <c r="L498" t="s">
        <v>385</v>
      </c>
      <c r="M498" t="s">
        <v>386</v>
      </c>
      <c r="N498" s="7" t="str">
        <f t="shared" si="54"/>
        <v>2021-44</v>
      </c>
      <c r="O498" s="7">
        <f t="shared" si="55"/>
        <v>-3056.94</v>
      </c>
      <c r="P498">
        <v>3056.94</v>
      </c>
      <c r="Q498">
        <v>0</v>
      </c>
    </row>
    <row r="499" spans="1:17" x14ac:dyDescent="0.25">
      <c r="A499" t="s">
        <v>10</v>
      </c>
      <c r="B499" t="s">
        <v>11</v>
      </c>
      <c r="C499" s="1">
        <v>44199</v>
      </c>
      <c r="D499" s="2">
        <f t="shared" si="49"/>
        <v>1</v>
      </c>
      <c r="E499" s="2">
        <f t="shared" si="50"/>
        <v>2021</v>
      </c>
      <c r="F499" t="s">
        <v>387</v>
      </c>
      <c r="G499" s="8">
        <f t="shared" si="51"/>
        <v>4</v>
      </c>
      <c r="H499" s="8" t="str">
        <f t="shared" si="52"/>
        <v>40</v>
      </c>
      <c r="I499" s="8" t="str">
        <f t="shared" si="53"/>
        <v>401</v>
      </c>
      <c r="J499" t="s">
        <v>388</v>
      </c>
      <c r="K499">
        <v>68</v>
      </c>
      <c r="L499" t="s">
        <v>389</v>
      </c>
      <c r="M499" t="s">
        <v>390</v>
      </c>
      <c r="N499" s="7" t="str">
        <f t="shared" si="54"/>
        <v>2021-40</v>
      </c>
      <c r="O499" s="7">
        <f t="shared" si="55"/>
        <v>3564</v>
      </c>
      <c r="P499">
        <v>0</v>
      </c>
      <c r="Q499">
        <v>3564</v>
      </c>
    </row>
    <row r="500" spans="1:17" x14ac:dyDescent="0.25">
      <c r="A500" t="s">
        <v>10</v>
      </c>
      <c r="B500" t="s">
        <v>11</v>
      </c>
      <c r="C500" s="1">
        <v>44199</v>
      </c>
      <c r="D500" s="2">
        <f t="shared" si="49"/>
        <v>1</v>
      </c>
      <c r="E500" s="2">
        <f t="shared" si="50"/>
        <v>2021</v>
      </c>
      <c r="F500">
        <v>60712</v>
      </c>
      <c r="G500" s="8">
        <f t="shared" si="51"/>
        <v>6</v>
      </c>
      <c r="H500" s="8" t="str">
        <f t="shared" si="52"/>
        <v>60</v>
      </c>
      <c r="I500" s="8" t="str">
        <f t="shared" si="53"/>
        <v>607</v>
      </c>
      <c r="J500" t="s">
        <v>247</v>
      </c>
      <c r="K500">
        <v>68</v>
      </c>
      <c r="L500" t="s">
        <v>389</v>
      </c>
      <c r="M500" t="s">
        <v>390</v>
      </c>
      <c r="N500" s="7" t="str">
        <f t="shared" si="54"/>
        <v>2021-60</v>
      </c>
      <c r="O500" s="7">
        <f t="shared" si="55"/>
        <v>-2868</v>
      </c>
      <c r="P500">
        <v>2868</v>
      </c>
      <c r="Q500">
        <v>0</v>
      </c>
    </row>
    <row r="501" spans="1:17" x14ac:dyDescent="0.25">
      <c r="A501" t="s">
        <v>10</v>
      </c>
      <c r="B501" t="s">
        <v>11</v>
      </c>
      <c r="C501" s="1">
        <v>44199</v>
      </c>
      <c r="D501" s="2">
        <f t="shared" si="49"/>
        <v>1</v>
      </c>
      <c r="E501" s="2">
        <f t="shared" si="50"/>
        <v>2021</v>
      </c>
      <c r="F501">
        <v>6241</v>
      </c>
      <c r="G501" s="8">
        <f t="shared" si="51"/>
        <v>6</v>
      </c>
      <c r="H501" s="8" t="str">
        <f t="shared" si="52"/>
        <v>62</v>
      </c>
      <c r="I501" s="8" t="str">
        <f t="shared" si="53"/>
        <v>624</v>
      </c>
      <c r="J501" t="s">
        <v>37</v>
      </c>
      <c r="K501">
        <v>68</v>
      </c>
      <c r="L501" t="s">
        <v>389</v>
      </c>
      <c r="M501" t="s">
        <v>390</v>
      </c>
      <c r="N501" s="7" t="str">
        <f t="shared" si="54"/>
        <v>2021-62</v>
      </c>
      <c r="O501" s="7">
        <f t="shared" si="55"/>
        <v>-102</v>
      </c>
      <c r="P501">
        <v>102</v>
      </c>
      <c r="Q501">
        <v>0</v>
      </c>
    </row>
    <row r="502" spans="1:17" x14ac:dyDescent="0.25">
      <c r="A502" t="s">
        <v>10</v>
      </c>
      <c r="B502" t="s">
        <v>11</v>
      </c>
      <c r="C502" s="1">
        <v>44199</v>
      </c>
      <c r="D502" s="2">
        <f t="shared" si="49"/>
        <v>1</v>
      </c>
      <c r="E502" s="2">
        <f t="shared" si="50"/>
        <v>2021</v>
      </c>
      <c r="F502">
        <v>445661</v>
      </c>
      <c r="G502" s="8">
        <f t="shared" si="51"/>
        <v>4</v>
      </c>
      <c r="H502" s="8" t="str">
        <f t="shared" si="52"/>
        <v>44</v>
      </c>
      <c r="I502" s="8" t="str">
        <f t="shared" si="53"/>
        <v>445</v>
      </c>
      <c r="J502" t="s">
        <v>29</v>
      </c>
      <c r="K502">
        <v>68</v>
      </c>
      <c r="L502" t="s">
        <v>389</v>
      </c>
      <c r="M502" t="s">
        <v>390</v>
      </c>
      <c r="N502" s="7" t="str">
        <f t="shared" si="54"/>
        <v>2021-44</v>
      </c>
      <c r="O502" s="7">
        <f t="shared" si="55"/>
        <v>-594</v>
      </c>
      <c r="P502">
        <v>594</v>
      </c>
      <c r="Q502">
        <v>0</v>
      </c>
    </row>
    <row r="503" spans="1:17" x14ac:dyDescent="0.25">
      <c r="A503" t="s">
        <v>10</v>
      </c>
      <c r="B503" t="s">
        <v>11</v>
      </c>
      <c r="C503" s="1">
        <v>44200</v>
      </c>
      <c r="D503" s="2">
        <f t="shared" si="49"/>
        <v>1</v>
      </c>
      <c r="E503" s="2">
        <f t="shared" si="50"/>
        <v>2021</v>
      </c>
      <c r="F503" t="s">
        <v>391</v>
      </c>
      <c r="G503" s="8">
        <f t="shared" si="51"/>
        <v>4</v>
      </c>
      <c r="H503" s="8" t="str">
        <f t="shared" si="52"/>
        <v>40</v>
      </c>
      <c r="I503" s="8" t="str">
        <f t="shared" si="53"/>
        <v>401</v>
      </c>
      <c r="J503" t="s">
        <v>392</v>
      </c>
      <c r="K503">
        <v>69</v>
      </c>
      <c r="L503" t="s">
        <v>393</v>
      </c>
      <c r="M503" t="s">
        <v>394</v>
      </c>
      <c r="N503" s="7" t="str">
        <f t="shared" si="54"/>
        <v>2021-40</v>
      </c>
      <c r="O503" s="7">
        <f t="shared" si="55"/>
        <v>12139.68</v>
      </c>
      <c r="P503">
        <v>0</v>
      </c>
      <c r="Q503">
        <v>12139.68</v>
      </c>
    </row>
    <row r="504" spans="1:17" x14ac:dyDescent="0.25">
      <c r="A504" t="s">
        <v>10</v>
      </c>
      <c r="B504" t="s">
        <v>11</v>
      </c>
      <c r="C504" s="1">
        <v>44200</v>
      </c>
      <c r="D504" s="2">
        <f t="shared" si="49"/>
        <v>1</v>
      </c>
      <c r="E504" s="2">
        <f t="shared" si="50"/>
        <v>2021</v>
      </c>
      <c r="F504">
        <v>60715</v>
      </c>
      <c r="G504" s="8">
        <f t="shared" si="51"/>
        <v>6</v>
      </c>
      <c r="H504" s="8" t="str">
        <f t="shared" si="52"/>
        <v>60</v>
      </c>
      <c r="I504" s="8" t="str">
        <f t="shared" si="53"/>
        <v>607</v>
      </c>
      <c r="J504" t="s">
        <v>295</v>
      </c>
      <c r="K504">
        <v>69</v>
      </c>
      <c r="L504" t="s">
        <v>393</v>
      </c>
      <c r="M504" t="s">
        <v>394</v>
      </c>
      <c r="N504" s="7" t="str">
        <f t="shared" si="54"/>
        <v>2021-60</v>
      </c>
      <c r="O504" s="7">
        <f t="shared" si="55"/>
        <v>-10116.4</v>
      </c>
      <c r="P504">
        <v>10116.4</v>
      </c>
      <c r="Q504">
        <v>0</v>
      </c>
    </row>
    <row r="505" spans="1:17" x14ac:dyDescent="0.25">
      <c r="A505" t="s">
        <v>10</v>
      </c>
      <c r="B505" t="s">
        <v>11</v>
      </c>
      <c r="C505" s="1">
        <v>44200</v>
      </c>
      <c r="D505" s="2">
        <f t="shared" si="49"/>
        <v>1</v>
      </c>
      <c r="E505" s="2">
        <f t="shared" si="50"/>
        <v>2021</v>
      </c>
      <c r="F505">
        <v>445661</v>
      </c>
      <c r="G505" s="8">
        <f t="shared" si="51"/>
        <v>4</v>
      </c>
      <c r="H505" s="8" t="str">
        <f t="shared" si="52"/>
        <v>44</v>
      </c>
      <c r="I505" s="8" t="str">
        <f t="shared" si="53"/>
        <v>445</v>
      </c>
      <c r="J505" t="s">
        <v>29</v>
      </c>
      <c r="K505">
        <v>69</v>
      </c>
      <c r="L505" t="s">
        <v>393</v>
      </c>
      <c r="M505" t="s">
        <v>394</v>
      </c>
      <c r="N505" s="7" t="str">
        <f t="shared" si="54"/>
        <v>2021-44</v>
      </c>
      <c r="O505" s="7">
        <f t="shared" si="55"/>
        <v>-2023.28</v>
      </c>
      <c r="P505">
        <v>2023.28</v>
      </c>
      <c r="Q505">
        <v>0</v>
      </c>
    </row>
    <row r="506" spans="1:17" x14ac:dyDescent="0.25">
      <c r="A506" t="s">
        <v>10</v>
      </c>
      <c r="B506" t="s">
        <v>11</v>
      </c>
      <c r="C506" s="1">
        <v>44201</v>
      </c>
      <c r="D506" s="2">
        <f t="shared" si="49"/>
        <v>1</v>
      </c>
      <c r="E506" s="2">
        <f t="shared" si="50"/>
        <v>2021</v>
      </c>
      <c r="F506" t="s">
        <v>204</v>
      </c>
      <c r="G506" s="8">
        <f t="shared" si="51"/>
        <v>4</v>
      </c>
      <c r="H506" s="8" t="str">
        <f t="shared" si="52"/>
        <v>40</v>
      </c>
      <c r="I506" s="8" t="str">
        <f t="shared" si="53"/>
        <v>401</v>
      </c>
      <c r="J506" t="s">
        <v>205</v>
      </c>
      <c r="K506">
        <v>70</v>
      </c>
      <c r="L506" t="s">
        <v>395</v>
      </c>
      <c r="M506" t="s">
        <v>396</v>
      </c>
      <c r="N506" s="7" t="str">
        <f t="shared" si="54"/>
        <v>2021-40</v>
      </c>
      <c r="O506" s="7">
        <f t="shared" si="55"/>
        <v>178917.38</v>
      </c>
      <c r="P506">
        <v>0</v>
      </c>
      <c r="Q506">
        <v>178917.38</v>
      </c>
    </row>
    <row r="507" spans="1:17" x14ac:dyDescent="0.25">
      <c r="A507" t="s">
        <v>10</v>
      </c>
      <c r="B507" t="s">
        <v>11</v>
      </c>
      <c r="C507" s="1">
        <v>44201</v>
      </c>
      <c r="D507" s="2">
        <f t="shared" si="49"/>
        <v>1</v>
      </c>
      <c r="E507" s="2">
        <f t="shared" si="50"/>
        <v>2021</v>
      </c>
      <c r="F507">
        <v>60722</v>
      </c>
      <c r="G507" s="8">
        <f t="shared" si="51"/>
        <v>6</v>
      </c>
      <c r="H507" s="8" t="str">
        <f t="shared" si="52"/>
        <v>60</v>
      </c>
      <c r="I507" s="8" t="str">
        <f t="shared" si="53"/>
        <v>607</v>
      </c>
      <c r="J507" t="s">
        <v>210</v>
      </c>
      <c r="K507">
        <v>70</v>
      </c>
      <c r="L507" t="s">
        <v>395</v>
      </c>
      <c r="M507" t="s">
        <v>396</v>
      </c>
      <c r="N507" s="7" t="str">
        <f t="shared" si="54"/>
        <v>2021-60</v>
      </c>
      <c r="O507" s="7">
        <f t="shared" si="55"/>
        <v>-7.12</v>
      </c>
      <c r="P507">
        <v>7.12</v>
      </c>
      <c r="Q507">
        <v>0</v>
      </c>
    </row>
    <row r="508" spans="1:17" x14ac:dyDescent="0.25">
      <c r="A508" t="s">
        <v>10</v>
      </c>
      <c r="B508" t="s">
        <v>11</v>
      </c>
      <c r="C508" s="1">
        <v>44201</v>
      </c>
      <c r="D508" s="2">
        <f t="shared" si="49"/>
        <v>1</v>
      </c>
      <c r="E508" s="2">
        <f t="shared" si="50"/>
        <v>2021</v>
      </c>
      <c r="F508">
        <v>60724</v>
      </c>
      <c r="G508" s="8">
        <f t="shared" si="51"/>
        <v>6</v>
      </c>
      <c r="H508" s="8" t="str">
        <f t="shared" si="52"/>
        <v>60</v>
      </c>
      <c r="I508" s="8" t="str">
        <f t="shared" si="53"/>
        <v>607</v>
      </c>
      <c r="J508" t="s">
        <v>211</v>
      </c>
      <c r="K508">
        <v>70</v>
      </c>
      <c r="L508" t="s">
        <v>395</v>
      </c>
      <c r="M508" t="s">
        <v>396</v>
      </c>
      <c r="N508" s="7" t="str">
        <f t="shared" si="54"/>
        <v>2021-60</v>
      </c>
      <c r="O508" s="7">
        <f t="shared" si="55"/>
        <v>-1626.38</v>
      </c>
      <c r="P508">
        <v>1626.38</v>
      </c>
      <c r="Q508">
        <v>0</v>
      </c>
    </row>
    <row r="509" spans="1:17" x14ac:dyDescent="0.25">
      <c r="A509" t="s">
        <v>10</v>
      </c>
      <c r="B509" t="s">
        <v>11</v>
      </c>
      <c r="C509" s="1">
        <v>44201</v>
      </c>
      <c r="D509" s="2">
        <f t="shared" si="49"/>
        <v>1</v>
      </c>
      <c r="E509" s="2">
        <f t="shared" si="50"/>
        <v>2021</v>
      </c>
      <c r="F509">
        <v>60723</v>
      </c>
      <c r="G509" s="8">
        <f t="shared" si="51"/>
        <v>6</v>
      </c>
      <c r="H509" s="8" t="str">
        <f t="shared" si="52"/>
        <v>60</v>
      </c>
      <c r="I509" s="8" t="str">
        <f t="shared" si="53"/>
        <v>607</v>
      </c>
      <c r="J509" t="s">
        <v>16</v>
      </c>
      <c r="K509">
        <v>70</v>
      </c>
      <c r="L509" t="s">
        <v>395</v>
      </c>
      <c r="M509" t="s">
        <v>396</v>
      </c>
      <c r="N509" s="7" t="str">
        <f t="shared" si="54"/>
        <v>2021-60</v>
      </c>
      <c r="O509" s="7">
        <f t="shared" si="55"/>
        <v>-1035.75</v>
      </c>
      <c r="P509">
        <v>1035.75</v>
      </c>
      <c r="Q509">
        <v>0</v>
      </c>
    </row>
    <row r="510" spans="1:17" x14ac:dyDescent="0.25">
      <c r="A510" t="s">
        <v>10</v>
      </c>
      <c r="B510" t="s">
        <v>11</v>
      </c>
      <c r="C510" s="1">
        <v>44201</v>
      </c>
      <c r="D510" s="2">
        <f t="shared" si="49"/>
        <v>1</v>
      </c>
      <c r="E510" s="2">
        <f t="shared" si="50"/>
        <v>2021</v>
      </c>
      <c r="F510">
        <v>60721</v>
      </c>
      <c r="G510" s="8">
        <f t="shared" si="51"/>
        <v>6</v>
      </c>
      <c r="H510" s="8" t="str">
        <f t="shared" si="52"/>
        <v>60</v>
      </c>
      <c r="I510" s="8" t="str">
        <f t="shared" si="53"/>
        <v>607</v>
      </c>
      <c r="J510" t="s">
        <v>194</v>
      </c>
      <c r="K510">
        <v>70</v>
      </c>
      <c r="L510" t="s">
        <v>395</v>
      </c>
      <c r="M510" t="s">
        <v>396</v>
      </c>
      <c r="N510" s="7" t="str">
        <f t="shared" si="54"/>
        <v>2021-60</v>
      </c>
      <c r="O510" s="7">
        <f t="shared" si="55"/>
        <v>-176248.13</v>
      </c>
      <c r="P510">
        <v>176248.13</v>
      </c>
      <c r="Q510">
        <v>0</v>
      </c>
    </row>
    <row r="511" spans="1:17" x14ac:dyDescent="0.25">
      <c r="A511" t="s">
        <v>10</v>
      </c>
      <c r="B511" t="s">
        <v>11</v>
      </c>
      <c r="C511" s="1">
        <v>44201</v>
      </c>
      <c r="D511" s="2">
        <f t="shared" si="49"/>
        <v>1</v>
      </c>
      <c r="E511" s="2">
        <f t="shared" si="50"/>
        <v>2021</v>
      </c>
      <c r="F511">
        <v>44566</v>
      </c>
      <c r="G511" s="8">
        <f t="shared" si="51"/>
        <v>4</v>
      </c>
      <c r="H511" s="8" t="str">
        <f t="shared" si="52"/>
        <v>44</v>
      </c>
      <c r="I511" s="8" t="str">
        <f t="shared" si="53"/>
        <v>445</v>
      </c>
      <c r="J511" t="s">
        <v>17</v>
      </c>
      <c r="K511">
        <v>70</v>
      </c>
      <c r="L511" t="s">
        <v>395</v>
      </c>
      <c r="M511" t="s">
        <v>396</v>
      </c>
      <c r="N511" s="7" t="str">
        <f t="shared" si="54"/>
        <v>2021-44</v>
      </c>
      <c r="O511" s="7">
        <f t="shared" si="55"/>
        <v>-35783.480000000003</v>
      </c>
      <c r="P511">
        <v>35783.480000000003</v>
      </c>
      <c r="Q511">
        <v>0</v>
      </c>
    </row>
    <row r="512" spans="1:17" x14ac:dyDescent="0.25">
      <c r="A512" t="s">
        <v>10</v>
      </c>
      <c r="B512" t="s">
        <v>11</v>
      </c>
      <c r="C512" s="1">
        <v>44201</v>
      </c>
      <c r="D512" s="2">
        <f t="shared" si="49"/>
        <v>1</v>
      </c>
      <c r="E512" s="2">
        <f t="shared" si="50"/>
        <v>2021</v>
      </c>
      <c r="F512">
        <v>44521</v>
      </c>
      <c r="G512" s="8">
        <f t="shared" si="51"/>
        <v>4</v>
      </c>
      <c r="H512" s="8" t="str">
        <f t="shared" si="52"/>
        <v>44</v>
      </c>
      <c r="I512" s="8" t="str">
        <f t="shared" si="53"/>
        <v>445</v>
      </c>
      <c r="J512" t="s">
        <v>18</v>
      </c>
      <c r="K512">
        <v>70</v>
      </c>
      <c r="L512" t="s">
        <v>395</v>
      </c>
      <c r="M512" t="s">
        <v>396</v>
      </c>
      <c r="N512" s="7" t="str">
        <f t="shared" si="54"/>
        <v>2021-44</v>
      </c>
      <c r="O512" s="7">
        <f t="shared" si="55"/>
        <v>35783.480000000003</v>
      </c>
      <c r="P512">
        <v>0</v>
      </c>
      <c r="Q512">
        <v>35783.480000000003</v>
      </c>
    </row>
    <row r="513" spans="1:17" x14ac:dyDescent="0.25">
      <c r="A513" t="s">
        <v>10</v>
      </c>
      <c r="B513" t="s">
        <v>11</v>
      </c>
      <c r="C513" s="1">
        <v>44208</v>
      </c>
      <c r="D513" s="2">
        <f t="shared" si="49"/>
        <v>1</v>
      </c>
      <c r="E513" s="2">
        <f t="shared" si="50"/>
        <v>2021</v>
      </c>
      <c r="F513" t="s">
        <v>204</v>
      </c>
      <c r="G513" s="8">
        <f t="shared" si="51"/>
        <v>4</v>
      </c>
      <c r="H513" s="8" t="str">
        <f t="shared" si="52"/>
        <v>40</v>
      </c>
      <c r="I513" s="8" t="str">
        <f t="shared" si="53"/>
        <v>401</v>
      </c>
      <c r="J513" t="s">
        <v>205</v>
      </c>
      <c r="K513">
        <v>71</v>
      </c>
      <c r="L513" t="s">
        <v>397</v>
      </c>
      <c r="M513" t="s">
        <v>398</v>
      </c>
      <c r="N513" s="7" t="str">
        <f t="shared" si="54"/>
        <v>2021-40</v>
      </c>
      <c r="O513" s="7">
        <f t="shared" si="55"/>
        <v>-148.12</v>
      </c>
      <c r="P513">
        <v>148.12</v>
      </c>
      <c r="Q513">
        <v>0</v>
      </c>
    </row>
    <row r="514" spans="1:17" x14ac:dyDescent="0.25">
      <c r="A514" t="s">
        <v>10</v>
      </c>
      <c r="B514" t="s">
        <v>11</v>
      </c>
      <c r="C514" s="1">
        <v>44208</v>
      </c>
      <c r="D514" s="2">
        <f t="shared" si="49"/>
        <v>1</v>
      </c>
      <c r="E514" s="2">
        <f t="shared" si="50"/>
        <v>2021</v>
      </c>
      <c r="F514">
        <v>60723</v>
      </c>
      <c r="G514" s="8">
        <f t="shared" si="51"/>
        <v>6</v>
      </c>
      <c r="H514" s="8" t="str">
        <f t="shared" si="52"/>
        <v>60</v>
      </c>
      <c r="I514" s="8" t="str">
        <f t="shared" si="53"/>
        <v>607</v>
      </c>
      <c r="J514" t="s">
        <v>16</v>
      </c>
      <c r="K514">
        <v>71</v>
      </c>
      <c r="L514" t="s">
        <v>397</v>
      </c>
      <c r="M514" t="s">
        <v>398</v>
      </c>
      <c r="N514" s="7" t="str">
        <f t="shared" si="54"/>
        <v>2021-60</v>
      </c>
      <c r="O514" s="7">
        <f t="shared" si="55"/>
        <v>77.239999999999995</v>
      </c>
      <c r="P514">
        <v>0</v>
      </c>
      <c r="Q514">
        <v>77.239999999999995</v>
      </c>
    </row>
    <row r="515" spans="1:17" x14ac:dyDescent="0.25">
      <c r="A515" t="s">
        <v>10</v>
      </c>
      <c r="B515" t="s">
        <v>11</v>
      </c>
      <c r="C515" s="1">
        <v>44208</v>
      </c>
      <c r="D515" s="2">
        <f t="shared" ref="D515:D578" si="56">MONTH(C515)</f>
        <v>1</v>
      </c>
      <c r="E515" s="2">
        <f t="shared" ref="E515:E578" si="57">YEAR(C515)</f>
        <v>2021</v>
      </c>
      <c r="F515">
        <v>60721</v>
      </c>
      <c r="G515" s="8">
        <f t="shared" ref="G515:G578" si="58">VALUE(LEFT($F515,1))</f>
        <v>6</v>
      </c>
      <c r="H515" s="8" t="str">
        <f t="shared" ref="H515:H578" si="59">LEFT($F515,2)</f>
        <v>60</v>
      </c>
      <c r="I515" s="8" t="str">
        <f t="shared" ref="I515:I578" si="60">LEFT($F515,3)</f>
        <v>607</v>
      </c>
      <c r="J515" t="s">
        <v>194</v>
      </c>
      <c r="K515">
        <v>71</v>
      </c>
      <c r="L515" t="s">
        <v>397</v>
      </c>
      <c r="M515" t="s">
        <v>398</v>
      </c>
      <c r="N515" s="7" t="str">
        <f t="shared" ref="N515:N578" si="61">$E515&amp;"-"&amp;H515</f>
        <v>2021-60</v>
      </c>
      <c r="O515" s="7">
        <f t="shared" ref="O515:O578" si="62">Q515-P515</f>
        <v>70.88</v>
      </c>
      <c r="P515">
        <v>0</v>
      </c>
      <c r="Q515">
        <v>70.88</v>
      </c>
    </row>
    <row r="516" spans="1:17" x14ac:dyDescent="0.25">
      <c r="A516" t="s">
        <v>10</v>
      </c>
      <c r="B516" t="s">
        <v>11</v>
      </c>
      <c r="C516" s="1">
        <v>44208</v>
      </c>
      <c r="D516" s="2">
        <f t="shared" si="56"/>
        <v>1</v>
      </c>
      <c r="E516" s="2">
        <f t="shared" si="57"/>
        <v>2021</v>
      </c>
      <c r="F516">
        <v>44566</v>
      </c>
      <c r="G516" s="8">
        <f t="shared" si="58"/>
        <v>4</v>
      </c>
      <c r="H516" s="8" t="str">
        <f t="shared" si="59"/>
        <v>44</v>
      </c>
      <c r="I516" s="8" t="str">
        <f t="shared" si="60"/>
        <v>445</v>
      </c>
      <c r="J516" t="s">
        <v>17</v>
      </c>
      <c r="K516">
        <v>71</v>
      </c>
      <c r="L516" t="s">
        <v>397</v>
      </c>
      <c r="M516" t="s">
        <v>398</v>
      </c>
      <c r="N516" s="7" t="str">
        <f t="shared" si="61"/>
        <v>2021-44</v>
      </c>
      <c r="O516" s="7">
        <f t="shared" si="62"/>
        <v>29.62</v>
      </c>
      <c r="P516">
        <v>0</v>
      </c>
      <c r="Q516">
        <v>29.62</v>
      </c>
    </row>
    <row r="517" spans="1:17" x14ac:dyDescent="0.25">
      <c r="A517" t="s">
        <v>10</v>
      </c>
      <c r="B517" t="s">
        <v>11</v>
      </c>
      <c r="C517" s="1">
        <v>44208</v>
      </c>
      <c r="D517" s="2">
        <f t="shared" si="56"/>
        <v>1</v>
      </c>
      <c r="E517" s="2">
        <f t="shared" si="57"/>
        <v>2021</v>
      </c>
      <c r="F517">
        <v>44521</v>
      </c>
      <c r="G517" s="8">
        <f t="shared" si="58"/>
        <v>4</v>
      </c>
      <c r="H517" s="8" t="str">
        <f t="shared" si="59"/>
        <v>44</v>
      </c>
      <c r="I517" s="8" t="str">
        <f t="shared" si="60"/>
        <v>445</v>
      </c>
      <c r="J517" t="s">
        <v>18</v>
      </c>
      <c r="K517">
        <v>71</v>
      </c>
      <c r="L517" t="s">
        <v>397</v>
      </c>
      <c r="M517" t="s">
        <v>398</v>
      </c>
      <c r="N517" s="7" t="str">
        <f t="shared" si="61"/>
        <v>2021-44</v>
      </c>
      <c r="O517" s="7">
        <f t="shared" si="62"/>
        <v>-29.62</v>
      </c>
      <c r="P517">
        <v>29.62</v>
      </c>
      <c r="Q517">
        <v>0</v>
      </c>
    </row>
    <row r="518" spans="1:17" x14ac:dyDescent="0.25">
      <c r="A518" t="s">
        <v>10</v>
      </c>
      <c r="B518" t="s">
        <v>11</v>
      </c>
      <c r="C518" s="1">
        <v>44227</v>
      </c>
      <c r="D518" s="2">
        <f t="shared" si="56"/>
        <v>1</v>
      </c>
      <c r="E518" s="2">
        <f t="shared" si="57"/>
        <v>2021</v>
      </c>
      <c r="F518">
        <v>60611</v>
      </c>
      <c r="G518" s="8">
        <f t="shared" si="58"/>
        <v>6</v>
      </c>
      <c r="H518" s="8" t="str">
        <f t="shared" si="59"/>
        <v>60</v>
      </c>
      <c r="I518" s="8" t="str">
        <f t="shared" si="60"/>
        <v>606</v>
      </c>
      <c r="J518" t="s">
        <v>119</v>
      </c>
      <c r="K518">
        <v>153</v>
      </c>
      <c r="L518" t="s">
        <v>399</v>
      </c>
      <c r="M518" t="s">
        <v>400</v>
      </c>
      <c r="N518" s="7" t="str">
        <f t="shared" si="61"/>
        <v>2021-60</v>
      </c>
      <c r="O518" s="7">
        <f t="shared" si="62"/>
        <v>-289</v>
      </c>
      <c r="P518">
        <v>289</v>
      </c>
      <c r="Q518">
        <v>0</v>
      </c>
    </row>
    <row r="519" spans="1:17" x14ac:dyDescent="0.25">
      <c r="A519" t="s">
        <v>10</v>
      </c>
      <c r="B519" t="s">
        <v>11</v>
      </c>
      <c r="C519" s="1">
        <v>44227</v>
      </c>
      <c r="D519" s="2">
        <f t="shared" si="56"/>
        <v>1</v>
      </c>
      <c r="E519" s="2">
        <f t="shared" si="57"/>
        <v>2021</v>
      </c>
      <c r="F519">
        <v>445661</v>
      </c>
      <c r="G519" s="8">
        <f t="shared" si="58"/>
        <v>4</v>
      </c>
      <c r="H519" s="8" t="str">
        <f t="shared" si="59"/>
        <v>44</v>
      </c>
      <c r="I519" s="8" t="str">
        <f t="shared" si="60"/>
        <v>445</v>
      </c>
      <c r="J519" t="s">
        <v>29</v>
      </c>
      <c r="K519">
        <v>153</v>
      </c>
      <c r="L519" t="s">
        <v>399</v>
      </c>
      <c r="M519" t="s">
        <v>400</v>
      </c>
      <c r="N519" s="7" t="str">
        <f t="shared" si="61"/>
        <v>2021-44</v>
      </c>
      <c r="O519" s="7">
        <f t="shared" si="62"/>
        <v>-57.8</v>
      </c>
      <c r="P519">
        <v>57.8</v>
      </c>
      <c r="Q519">
        <v>0</v>
      </c>
    </row>
    <row r="520" spans="1:17" x14ac:dyDescent="0.25">
      <c r="A520" t="s">
        <v>10</v>
      </c>
      <c r="B520" t="s">
        <v>11</v>
      </c>
      <c r="C520" s="1">
        <v>44227</v>
      </c>
      <c r="D520" s="2">
        <f t="shared" si="56"/>
        <v>1</v>
      </c>
      <c r="E520" s="2">
        <f t="shared" si="57"/>
        <v>2021</v>
      </c>
      <c r="F520" t="s">
        <v>122</v>
      </c>
      <c r="G520" s="8">
        <f t="shared" si="58"/>
        <v>4</v>
      </c>
      <c r="H520" s="8" t="str">
        <f t="shared" si="59"/>
        <v>40</v>
      </c>
      <c r="I520" s="8" t="str">
        <f t="shared" si="60"/>
        <v>401</v>
      </c>
      <c r="J520" t="s">
        <v>123</v>
      </c>
      <c r="K520">
        <v>153</v>
      </c>
      <c r="L520" t="s">
        <v>399</v>
      </c>
      <c r="M520" t="s">
        <v>400</v>
      </c>
      <c r="N520" s="7" t="str">
        <f t="shared" si="61"/>
        <v>2021-40</v>
      </c>
      <c r="O520" s="7">
        <f t="shared" si="62"/>
        <v>346.8</v>
      </c>
      <c r="P520">
        <v>0</v>
      </c>
      <c r="Q520">
        <v>346.8</v>
      </c>
    </row>
    <row r="521" spans="1:17" x14ac:dyDescent="0.25">
      <c r="A521" t="s">
        <v>10</v>
      </c>
      <c r="B521" t="s">
        <v>11</v>
      </c>
      <c r="C521" s="1">
        <v>44227</v>
      </c>
      <c r="D521" s="2">
        <f t="shared" si="56"/>
        <v>1</v>
      </c>
      <c r="E521" s="2">
        <f t="shared" si="57"/>
        <v>2021</v>
      </c>
      <c r="F521">
        <v>60611</v>
      </c>
      <c r="G521" s="8">
        <f t="shared" si="58"/>
        <v>6</v>
      </c>
      <c r="H521" s="8" t="str">
        <f t="shared" si="59"/>
        <v>60</v>
      </c>
      <c r="I521" s="8" t="str">
        <f t="shared" si="60"/>
        <v>606</v>
      </c>
      <c r="J521" t="s">
        <v>119</v>
      </c>
      <c r="K521">
        <v>154</v>
      </c>
      <c r="L521" t="s">
        <v>401</v>
      </c>
      <c r="M521" t="s">
        <v>402</v>
      </c>
      <c r="N521" s="7" t="str">
        <f t="shared" si="61"/>
        <v>2021-60</v>
      </c>
      <c r="O521" s="7">
        <f t="shared" si="62"/>
        <v>-66.08</v>
      </c>
      <c r="P521">
        <v>66.08</v>
      </c>
      <c r="Q521">
        <v>0</v>
      </c>
    </row>
    <row r="522" spans="1:17" x14ac:dyDescent="0.25">
      <c r="A522" t="s">
        <v>10</v>
      </c>
      <c r="B522" t="s">
        <v>11</v>
      </c>
      <c r="C522" s="1">
        <v>44227</v>
      </c>
      <c r="D522" s="2">
        <f t="shared" si="56"/>
        <v>1</v>
      </c>
      <c r="E522" s="2">
        <f t="shared" si="57"/>
        <v>2021</v>
      </c>
      <c r="F522">
        <v>445661</v>
      </c>
      <c r="G522" s="8">
        <f t="shared" si="58"/>
        <v>4</v>
      </c>
      <c r="H522" s="8" t="str">
        <f t="shared" si="59"/>
        <v>44</v>
      </c>
      <c r="I522" s="8" t="str">
        <f t="shared" si="60"/>
        <v>445</v>
      </c>
      <c r="J522" t="s">
        <v>29</v>
      </c>
      <c r="K522">
        <v>154</v>
      </c>
      <c r="L522" t="s">
        <v>401</v>
      </c>
      <c r="M522" t="s">
        <v>402</v>
      </c>
      <c r="N522" s="7" t="str">
        <f t="shared" si="61"/>
        <v>2021-44</v>
      </c>
      <c r="O522" s="7">
        <f t="shared" si="62"/>
        <v>-1.1200000000000001</v>
      </c>
      <c r="P522">
        <v>1.1200000000000001</v>
      </c>
      <c r="Q522">
        <v>0</v>
      </c>
    </row>
    <row r="523" spans="1:17" x14ac:dyDescent="0.25">
      <c r="A523" t="s">
        <v>10</v>
      </c>
      <c r="B523" t="s">
        <v>11</v>
      </c>
      <c r="C523" s="1">
        <v>44227</v>
      </c>
      <c r="D523" s="2">
        <f t="shared" si="56"/>
        <v>1</v>
      </c>
      <c r="E523" s="2">
        <f t="shared" si="57"/>
        <v>2021</v>
      </c>
      <c r="F523" t="s">
        <v>122</v>
      </c>
      <c r="G523" s="8">
        <f t="shared" si="58"/>
        <v>4</v>
      </c>
      <c r="H523" s="8" t="str">
        <f t="shared" si="59"/>
        <v>40</v>
      </c>
      <c r="I523" s="8" t="str">
        <f t="shared" si="60"/>
        <v>401</v>
      </c>
      <c r="J523" t="s">
        <v>123</v>
      </c>
      <c r="K523">
        <v>154</v>
      </c>
      <c r="L523" t="s">
        <v>401</v>
      </c>
      <c r="M523" t="s">
        <v>402</v>
      </c>
      <c r="N523" s="7" t="str">
        <f t="shared" si="61"/>
        <v>2021-40</v>
      </c>
      <c r="O523" s="7">
        <f t="shared" si="62"/>
        <v>67.2</v>
      </c>
      <c r="P523">
        <v>0</v>
      </c>
      <c r="Q523">
        <v>67.2</v>
      </c>
    </row>
    <row r="524" spans="1:17" x14ac:dyDescent="0.25">
      <c r="A524" t="s">
        <v>10</v>
      </c>
      <c r="B524" t="s">
        <v>11</v>
      </c>
      <c r="C524" s="1">
        <v>44227</v>
      </c>
      <c r="D524" s="2">
        <f t="shared" si="56"/>
        <v>1</v>
      </c>
      <c r="E524" s="2">
        <f t="shared" si="57"/>
        <v>2021</v>
      </c>
      <c r="F524">
        <v>6242</v>
      </c>
      <c r="G524" s="8">
        <f t="shared" si="58"/>
        <v>6</v>
      </c>
      <c r="H524" s="8" t="str">
        <f t="shared" si="59"/>
        <v>62</v>
      </c>
      <c r="I524" s="8" t="str">
        <f t="shared" si="60"/>
        <v>624</v>
      </c>
      <c r="J524" t="s">
        <v>126</v>
      </c>
      <c r="K524">
        <v>159</v>
      </c>
      <c r="L524" t="s">
        <v>403</v>
      </c>
      <c r="M524" t="s">
        <v>404</v>
      </c>
      <c r="N524" s="7" t="str">
        <f t="shared" si="61"/>
        <v>2021-62</v>
      </c>
      <c r="O524" s="7">
        <f t="shared" si="62"/>
        <v>-589</v>
      </c>
      <c r="P524">
        <v>589</v>
      </c>
      <c r="Q524">
        <v>0</v>
      </c>
    </row>
    <row r="525" spans="1:17" x14ac:dyDescent="0.25">
      <c r="A525" t="s">
        <v>10</v>
      </c>
      <c r="B525" t="s">
        <v>11</v>
      </c>
      <c r="C525" s="1">
        <v>44227</v>
      </c>
      <c r="D525" s="2">
        <f t="shared" si="56"/>
        <v>1</v>
      </c>
      <c r="E525" s="2">
        <f t="shared" si="57"/>
        <v>2021</v>
      </c>
      <c r="F525">
        <v>445661</v>
      </c>
      <c r="G525" s="8">
        <f t="shared" si="58"/>
        <v>4</v>
      </c>
      <c r="H525" s="8" t="str">
        <f t="shared" si="59"/>
        <v>44</v>
      </c>
      <c r="I525" s="8" t="str">
        <f t="shared" si="60"/>
        <v>445</v>
      </c>
      <c r="J525" t="s">
        <v>29</v>
      </c>
      <c r="K525">
        <v>159</v>
      </c>
      <c r="L525" t="s">
        <v>403</v>
      </c>
      <c r="M525" t="s">
        <v>404</v>
      </c>
      <c r="N525" s="7" t="str">
        <f t="shared" si="61"/>
        <v>2021-44</v>
      </c>
      <c r="O525" s="7">
        <f t="shared" si="62"/>
        <v>-117.8</v>
      </c>
      <c r="P525">
        <v>117.8</v>
      </c>
      <c r="Q525">
        <v>0</v>
      </c>
    </row>
    <row r="526" spans="1:17" x14ac:dyDescent="0.25">
      <c r="A526" t="s">
        <v>10</v>
      </c>
      <c r="B526" t="s">
        <v>11</v>
      </c>
      <c r="C526" s="1">
        <v>44227</v>
      </c>
      <c r="D526" s="2">
        <f t="shared" si="56"/>
        <v>1</v>
      </c>
      <c r="E526" s="2">
        <f t="shared" si="57"/>
        <v>2021</v>
      </c>
      <c r="F526" t="s">
        <v>129</v>
      </c>
      <c r="G526" s="8">
        <f t="shared" si="58"/>
        <v>4</v>
      </c>
      <c r="H526" s="8" t="str">
        <f t="shared" si="59"/>
        <v>40</v>
      </c>
      <c r="I526" s="8" t="str">
        <f t="shared" si="60"/>
        <v>401</v>
      </c>
      <c r="J526" t="s">
        <v>130</v>
      </c>
      <c r="K526">
        <v>159</v>
      </c>
      <c r="L526" t="s">
        <v>403</v>
      </c>
      <c r="M526" t="s">
        <v>404</v>
      </c>
      <c r="N526" s="7" t="str">
        <f t="shared" si="61"/>
        <v>2021-40</v>
      </c>
      <c r="O526" s="7">
        <f t="shared" si="62"/>
        <v>706.8</v>
      </c>
      <c r="P526">
        <v>0</v>
      </c>
      <c r="Q526">
        <v>706.8</v>
      </c>
    </row>
    <row r="527" spans="1:17" x14ac:dyDescent="0.25">
      <c r="A527" t="s">
        <v>10</v>
      </c>
      <c r="B527" t="s">
        <v>11</v>
      </c>
      <c r="C527" s="1">
        <v>44227</v>
      </c>
      <c r="D527" s="2">
        <f t="shared" si="56"/>
        <v>1</v>
      </c>
      <c r="E527" s="2">
        <f t="shared" si="57"/>
        <v>2021</v>
      </c>
      <c r="F527">
        <v>6261</v>
      </c>
      <c r="G527" s="8">
        <f t="shared" si="58"/>
        <v>6</v>
      </c>
      <c r="H527" s="8" t="str">
        <f t="shared" si="59"/>
        <v>62</v>
      </c>
      <c r="I527" s="8" t="str">
        <f t="shared" si="60"/>
        <v>626</v>
      </c>
      <c r="J527" t="s">
        <v>131</v>
      </c>
      <c r="K527">
        <v>160</v>
      </c>
      <c r="L527" t="s">
        <v>405</v>
      </c>
      <c r="M527" t="s">
        <v>406</v>
      </c>
      <c r="N527" s="7" t="str">
        <f t="shared" si="61"/>
        <v>2021-62</v>
      </c>
      <c r="O527" s="7">
        <f t="shared" si="62"/>
        <v>-251.5</v>
      </c>
      <c r="P527">
        <v>251.5</v>
      </c>
      <c r="Q527">
        <v>0</v>
      </c>
    </row>
    <row r="528" spans="1:17" x14ac:dyDescent="0.25">
      <c r="A528" t="s">
        <v>10</v>
      </c>
      <c r="B528" t="s">
        <v>11</v>
      </c>
      <c r="C528" s="1">
        <v>44227</v>
      </c>
      <c r="D528" s="2">
        <f t="shared" si="56"/>
        <v>1</v>
      </c>
      <c r="E528" s="2">
        <f t="shared" si="57"/>
        <v>2021</v>
      </c>
      <c r="F528">
        <v>445661</v>
      </c>
      <c r="G528" s="8">
        <f t="shared" si="58"/>
        <v>4</v>
      </c>
      <c r="H528" s="8" t="str">
        <f t="shared" si="59"/>
        <v>44</v>
      </c>
      <c r="I528" s="8" t="str">
        <f t="shared" si="60"/>
        <v>445</v>
      </c>
      <c r="J528" t="s">
        <v>29</v>
      </c>
      <c r="K528">
        <v>160</v>
      </c>
      <c r="L528" t="s">
        <v>405</v>
      </c>
      <c r="M528" t="s">
        <v>406</v>
      </c>
      <c r="N528" s="7" t="str">
        <f t="shared" si="61"/>
        <v>2021-44</v>
      </c>
      <c r="O528" s="7">
        <f t="shared" si="62"/>
        <v>-50.3</v>
      </c>
      <c r="P528">
        <v>50.3</v>
      </c>
      <c r="Q528">
        <v>0</v>
      </c>
    </row>
    <row r="529" spans="1:17" x14ac:dyDescent="0.25">
      <c r="A529" t="s">
        <v>10</v>
      </c>
      <c r="B529" t="s">
        <v>11</v>
      </c>
      <c r="C529" s="1">
        <v>44227</v>
      </c>
      <c r="D529" s="2">
        <f t="shared" si="56"/>
        <v>1</v>
      </c>
      <c r="E529" s="2">
        <f t="shared" si="57"/>
        <v>2021</v>
      </c>
      <c r="F529" t="s">
        <v>134</v>
      </c>
      <c r="G529" s="8">
        <f t="shared" si="58"/>
        <v>4</v>
      </c>
      <c r="H529" s="8" t="str">
        <f t="shared" si="59"/>
        <v>40</v>
      </c>
      <c r="I529" s="8" t="str">
        <f t="shared" si="60"/>
        <v>401</v>
      </c>
      <c r="J529" t="s">
        <v>135</v>
      </c>
      <c r="K529">
        <v>160</v>
      </c>
      <c r="L529" t="s">
        <v>405</v>
      </c>
      <c r="M529" t="s">
        <v>406</v>
      </c>
      <c r="N529" s="7" t="str">
        <f t="shared" si="61"/>
        <v>2021-40</v>
      </c>
      <c r="O529" s="7">
        <f t="shared" si="62"/>
        <v>301.8</v>
      </c>
      <c r="P529">
        <v>0</v>
      </c>
      <c r="Q529">
        <v>301.8</v>
      </c>
    </row>
    <row r="530" spans="1:17" x14ac:dyDescent="0.25">
      <c r="A530" t="s">
        <v>10</v>
      </c>
      <c r="B530" t="s">
        <v>11</v>
      </c>
      <c r="C530" s="1">
        <v>44232</v>
      </c>
      <c r="D530" s="2">
        <f t="shared" si="56"/>
        <v>2</v>
      </c>
      <c r="E530" s="2">
        <f t="shared" si="57"/>
        <v>2021</v>
      </c>
      <c r="F530" t="s">
        <v>24</v>
      </c>
      <c r="G530" s="8">
        <f t="shared" si="58"/>
        <v>4</v>
      </c>
      <c r="H530" s="8" t="str">
        <f t="shared" si="59"/>
        <v>40</v>
      </c>
      <c r="I530" s="8" t="str">
        <f t="shared" si="60"/>
        <v>401</v>
      </c>
      <c r="J530" t="s">
        <v>25</v>
      </c>
      <c r="K530">
        <v>72</v>
      </c>
      <c r="L530" t="s">
        <v>407</v>
      </c>
      <c r="M530" t="s">
        <v>408</v>
      </c>
      <c r="N530" s="7" t="str">
        <f t="shared" si="61"/>
        <v>2021-40</v>
      </c>
      <c r="O530" s="7">
        <f t="shared" si="62"/>
        <v>23652</v>
      </c>
      <c r="P530">
        <v>0</v>
      </c>
      <c r="Q530">
        <v>23652</v>
      </c>
    </row>
    <row r="531" spans="1:17" x14ac:dyDescent="0.25">
      <c r="A531" t="s">
        <v>10</v>
      </c>
      <c r="B531" t="s">
        <v>11</v>
      </c>
      <c r="C531" s="1">
        <v>44232</v>
      </c>
      <c r="D531" s="2">
        <f t="shared" si="56"/>
        <v>2</v>
      </c>
      <c r="E531" s="2">
        <f t="shared" si="57"/>
        <v>2021</v>
      </c>
      <c r="F531">
        <v>60711</v>
      </c>
      <c r="G531" s="8">
        <f t="shared" si="58"/>
        <v>6</v>
      </c>
      <c r="H531" s="8" t="str">
        <f t="shared" si="59"/>
        <v>60</v>
      </c>
      <c r="I531" s="8" t="str">
        <f t="shared" si="60"/>
        <v>607</v>
      </c>
      <c r="J531" t="s">
        <v>28</v>
      </c>
      <c r="K531">
        <v>72</v>
      </c>
      <c r="L531" t="s">
        <v>407</v>
      </c>
      <c r="M531" t="s">
        <v>408</v>
      </c>
      <c r="N531" s="7" t="str">
        <f t="shared" si="61"/>
        <v>2021-60</v>
      </c>
      <c r="O531" s="7">
        <f t="shared" si="62"/>
        <v>-19710</v>
      </c>
      <c r="P531">
        <v>19710</v>
      </c>
      <c r="Q531">
        <v>0</v>
      </c>
    </row>
    <row r="532" spans="1:17" x14ac:dyDescent="0.25">
      <c r="A532" t="s">
        <v>10</v>
      </c>
      <c r="B532" t="s">
        <v>11</v>
      </c>
      <c r="C532" s="1">
        <v>44232</v>
      </c>
      <c r="D532" s="2">
        <f t="shared" si="56"/>
        <v>2</v>
      </c>
      <c r="E532" s="2">
        <f t="shared" si="57"/>
        <v>2021</v>
      </c>
      <c r="F532">
        <v>445661</v>
      </c>
      <c r="G532" s="8">
        <f t="shared" si="58"/>
        <v>4</v>
      </c>
      <c r="H532" s="8" t="str">
        <f t="shared" si="59"/>
        <v>44</v>
      </c>
      <c r="I532" s="8" t="str">
        <f t="shared" si="60"/>
        <v>445</v>
      </c>
      <c r="J532" t="s">
        <v>29</v>
      </c>
      <c r="K532">
        <v>72</v>
      </c>
      <c r="L532" t="s">
        <v>407</v>
      </c>
      <c r="M532" t="s">
        <v>408</v>
      </c>
      <c r="N532" s="7" t="str">
        <f t="shared" si="61"/>
        <v>2021-44</v>
      </c>
      <c r="O532" s="7">
        <f t="shared" si="62"/>
        <v>-3942</v>
      </c>
      <c r="P532">
        <v>3942</v>
      </c>
      <c r="Q532">
        <v>0</v>
      </c>
    </row>
    <row r="533" spans="1:17" x14ac:dyDescent="0.25">
      <c r="A533" t="s">
        <v>10</v>
      </c>
      <c r="B533" t="s">
        <v>11</v>
      </c>
      <c r="C533" s="1">
        <v>44234</v>
      </c>
      <c r="D533" s="2">
        <f t="shared" si="56"/>
        <v>2</v>
      </c>
      <c r="E533" s="2">
        <f t="shared" si="57"/>
        <v>2021</v>
      </c>
      <c r="F533" t="s">
        <v>38</v>
      </c>
      <c r="G533" s="8">
        <f t="shared" si="58"/>
        <v>4</v>
      </c>
      <c r="H533" s="8" t="str">
        <f t="shared" si="59"/>
        <v>40</v>
      </c>
      <c r="I533" s="8" t="str">
        <f t="shared" si="60"/>
        <v>401</v>
      </c>
      <c r="J533" t="s">
        <v>39</v>
      </c>
      <c r="K533">
        <v>73</v>
      </c>
      <c r="L533" t="s">
        <v>409</v>
      </c>
      <c r="M533" t="s">
        <v>410</v>
      </c>
      <c r="N533" s="7" t="str">
        <f t="shared" si="61"/>
        <v>2021-40</v>
      </c>
      <c r="O533" s="7">
        <f t="shared" si="62"/>
        <v>79671.17</v>
      </c>
      <c r="P533">
        <v>0</v>
      </c>
      <c r="Q533">
        <v>79671.17</v>
      </c>
    </row>
    <row r="534" spans="1:17" x14ac:dyDescent="0.25">
      <c r="A534" t="s">
        <v>10</v>
      </c>
      <c r="B534" t="s">
        <v>11</v>
      </c>
      <c r="C534" s="1">
        <v>44234</v>
      </c>
      <c r="D534" s="2">
        <f t="shared" si="56"/>
        <v>2</v>
      </c>
      <c r="E534" s="2">
        <f t="shared" si="57"/>
        <v>2021</v>
      </c>
      <c r="F534">
        <v>60711</v>
      </c>
      <c r="G534" s="8">
        <f t="shared" si="58"/>
        <v>6</v>
      </c>
      <c r="H534" s="8" t="str">
        <f t="shared" si="59"/>
        <v>60</v>
      </c>
      <c r="I534" s="8" t="str">
        <f t="shared" si="60"/>
        <v>607</v>
      </c>
      <c r="J534" t="s">
        <v>28</v>
      </c>
      <c r="K534">
        <v>73</v>
      </c>
      <c r="L534" t="s">
        <v>409</v>
      </c>
      <c r="M534" t="s">
        <v>410</v>
      </c>
      <c r="N534" s="7" t="str">
        <f t="shared" si="61"/>
        <v>2021-60</v>
      </c>
      <c r="O534" s="7">
        <f t="shared" si="62"/>
        <v>-66392.639999999999</v>
      </c>
      <c r="P534">
        <v>66392.639999999999</v>
      </c>
      <c r="Q534">
        <v>0</v>
      </c>
    </row>
    <row r="535" spans="1:17" x14ac:dyDescent="0.25">
      <c r="A535" t="s">
        <v>10</v>
      </c>
      <c r="B535" t="s">
        <v>11</v>
      </c>
      <c r="C535" s="1">
        <v>44234</v>
      </c>
      <c r="D535" s="2">
        <f t="shared" si="56"/>
        <v>2</v>
      </c>
      <c r="E535" s="2">
        <f t="shared" si="57"/>
        <v>2021</v>
      </c>
      <c r="F535">
        <v>445661</v>
      </c>
      <c r="G535" s="8">
        <f t="shared" si="58"/>
        <v>4</v>
      </c>
      <c r="H535" s="8" t="str">
        <f t="shared" si="59"/>
        <v>44</v>
      </c>
      <c r="I535" s="8" t="str">
        <f t="shared" si="60"/>
        <v>445</v>
      </c>
      <c r="J535" t="s">
        <v>29</v>
      </c>
      <c r="K535">
        <v>73</v>
      </c>
      <c r="L535" t="s">
        <v>409</v>
      </c>
      <c r="M535" t="s">
        <v>410</v>
      </c>
      <c r="N535" s="7" t="str">
        <f t="shared" si="61"/>
        <v>2021-44</v>
      </c>
      <c r="O535" s="7">
        <f t="shared" si="62"/>
        <v>-13278.53</v>
      </c>
      <c r="P535">
        <v>13278.53</v>
      </c>
      <c r="Q535">
        <v>0</v>
      </c>
    </row>
    <row r="536" spans="1:17" x14ac:dyDescent="0.25">
      <c r="A536" t="s">
        <v>10</v>
      </c>
      <c r="B536" t="s">
        <v>11</v>
      </c>
      <c r="C536" s="1">
        <v>44236</v>
      </c>
      <c r="D536" s="2">
        <f t="shared" si="56"/>
        <v>2</v>
      </c>
      <c r="E536" s="2">
        <f t="shared" si="57"/>
        <v>2021</v>
      </c>
      <c r="F536" t="s">
        <v>30</v>
      </c>
      <c r="G536" s="8">
        <f t="shared" si="58"/>
        <v>4</v>
      </c>
      <c r="H536" s="8" t="str">
        <f t="shared" si="59"/>
        <v>40</v>
      </c>
      <c r="I536" s="8" t="str">
        <f t="shared" si="60"/>
        <v>401</v>
      </c>
      <c r="J536" t="s">
        <v>31</v>
      </c>
      <c r="K536">
        <v>74</v>
      </c>
      <c r="L536" t="s">
        <v>411</v>
      </c>
      <c r="M536" t="s">
        <v>412</v>
      </c>
      <c r="N536" s="7" t="str">
        <f t="shared" si="61"/>
        <v>2021-40</v>
      </c>
      <c r="O536" s="7">
        <f t="shared" si="62"/>
        <v>136819.79999999999</v>
      </c>
      <c r="P536">
        <v>0</v>
      </c>
      <c r="Q536">
        <v>136819.79999999999</v>
      </c>
    </row>
    <row r="537" spans="1:17" x14ac:dyDescent="0.25">
      <c r="A537" t="s">
        <v>10</v>
      </c>
      <c r="B537" t="s">
        <v>11</v>
      </c>
      <c r="C537" s="1">
        <v>44236</v>
      </c>
      <c r="D537" s="2">
        <f t="shared" si="56"/>
        <v>2</v>
      </c>
      <c r="E537" s="2">
        <f t="shared" si="57"/>
        <v>2021</v>
      </c>
      <c r="F537">
        <v>60711</v>
      </c>
      <c r="G537" s="8">
        <f t="shared" si="58"/>
        <v>6</v>
      </c>
      <c r="H537" s="8" t="str">
        <f t="shared" si="59"/>
        <v>60</v>
      </c>
      <c r="I537" s="8" t="str">
        <f t="shared" si="60"/>
        <v>607</v>
      </c>
      <c r="J537" t="s">
        <v>28</v>
      </c>
      <c r="K537">
        <v>74</v>
      </c>
      <c r="L537" t="s">
        <v>411</v>
      </c>
      <c r="M537" t="s">
        <v>412</v>
      </c>
      <c r="N537" s="7" t="str">
        <f t="shared" si="61"/>
        <v>2021-60</v>
      </c>
      <c r="O537" s="7">
        <f t="shared" si="62"/>
        <v>-114016.5</v>
      </c>
      <c r="P537">
        <v>114016.5</v>
      </c>
      <c r="Q537">
        <v>0</v>
      </c>
    </row>
    <row r="538" spans="1:17" x14ac:dyDescent="0.25">
      <c r="A538" t="s">
        <v>10</v>
      </c>
      <c r="B538" t="s">
        <v>11</v>
      </c>
      <c r="C538" s="1">
        <v>44236</v>
      </c>
      <c r="D538" s="2">
        <f t="shared" si="56"/>
        <v>2</v>
      </c>
      <c r="E538" s="2">
        <f t="shared" si="57"/>
        <v>2021</v>
      </c>
      <c r="F538">
        <v>445661</v>
      </c>
      <c r="G538" s="8">
        <f t="shared" si="58"/>
        <v>4</v>
      </c>
      <c r="H538" s="8" t="str">
        <f t="shared" si="59"/>
        <v>44</v>
      </c>
      <c r="I538" s="8" t="str">
        <f t="shared" si="60"/>
        <v>445</v>
      </c>
      <c r="J538" t="s">
        <v>29</v>
      </c>
      <c r="K538">
        <v>74</v>
      </c>
      <c r="L538" t="s">
        <v>411</v>
      </c>
      <c r="M538" t="s">
        <v>412</v>
      </c>
      <c r="N538" s="7" t="str">
        <f t="shared" si="61"/>
        <v>2021-44</v>
      </c>
      <c r="O538" s="7">
        <f t="shared" si="62"/>
        <v>-22803.3</v>
      </c>
      <c r="P538">
        <v>22803.3</v>
      </c>
      <c r="Q538">
        <v>0</v>
      </c>
    </row>
    <row r="539" spans="1:17" x14ac:dyDescent="0.25">
      <c r="A539" t="s">
        <v>10</v>
      </c>
      <c r="B539" t="s">
        <v>11</v>
      </c>
      <c r="C539" s="1">
        <v>44255</v>
      </c>
      <c r="D539" s="2">
        <f t="shared" si="56"/>
        <v>2</v>
      </c>
      <c r="E539" s="2">
        <f t="shared" si="57"/>
        <v>2021</v>
      </c>
      <c r="F539">
        <v>60611</v>
      </c>
      <c r="G539" s="8">
        <f t="shared" si="58"/>
        <v>6</v>
      </c>
      <c r="H539" s="8" t="str">
        <f t="shared" si="59"/>
        <v>60</v>
      </c>
      <c r="I539" s="8" t="str">
        <f t="shared" si="60"/>
        <v>606</v>
      </c>
      <c r="J539" t="s">
        <v>119</v>
      </c>
      <c r="K539">
        <v>155</v>
      </c>
      <c r="L539" t="s">
        <v>413</v>
      </c>
      <c r="M539" t="s">
        <v>414</v>
      </c>
      <c r="N539" s="7" t="str">
        <f t="shared" si="61"/>
        <v>2021-60</v>
      </c>
      <c r="O539" s="7">
        <f t="shared" si="62"/>
        <v>-341</v>
      </c>
      <c r="P539">
        <v>341</v>
      </c>
      <c r="Q539">
        <v>0</v>
      </c>
    </row>
    <row r="540" spans="1:17" x14ac:dyDescent="0.25">
      <c r="A540" t="s">
        <v>10</v>
      </c>
      <c r="B540" t="s">
        <v>11</v>
      </c>
      <c r="C540" s="1">
        <v>44255</v>
      </c>
      <c r="D540" s="2">
        <f t="shared" si="56"/>
        <v>2</v>
      </c>
      <c r="E540" s="2">
        <f t="shared" si="57"/>
        <v>2021</v>
      </c>
      <c r="F540">
        <v>445661</v>
      </c>
      <c r="G540" s="8">
        <f t="shared" si="58"/>
        <v>4</v>
      </c>
      <c r="H540" s="8" t="str">
        <f t="shared" si="59"/>
        <v>44</v>
      </c>
      <c r="I540" s="8" t="str">
        <f t="shared" si="60"/>
        <v>445</v>
      </c>
      <c r="J540" t="s">
        <v>29</v>
      </c>
      <c r="K540">
        <v>155</v>
      </c>
      <c r="L540" t="s">
        <v>413</v>
      </c>
      <c r="M540" t="s">
        <v>414</v>
      </c>
      <c r="N540" s="7" t="str">
        <f t="shared" si="61"/>
        <v>2021-44</v>
      </c>
      <c r="O540" s="7">
        <f t="shared" si="62"/>
        <v>-68.2</v>
      </c>
      <c r="P540">
        <v>68.2</v>
      </c>
      <c r="Q540">
        <v>0</v>
      </c>
    </row>
    <row r="541" spans="1:17" x14ac:dyDescent="0.25">
      <c r="A541" t="s">
        <v>10</v>
      </c>
      <c r="B541" t="s">
        <v>11</v>
      </c>
      <c r="C541" s="1">
        <v>44255</v>
      </c>
      <c r="D541" s="2">
        <f t="shared" si="56"/>
        <v>2</v>
      </c>
      <c r="E541" s="2">
        <f t="shared" si="57"/>
        <v>2021</v>
      </c>
      <c r="F541" t="s">
        <v>122</v>
      </c>
      <c r="G541" s="8">
        <f t="shared" si="58"/>
        <v>4</v>
      </c>
      <c r="H541" s="8" t="str">
        <f t="shared" si="59"/>
        <v>40</v>
      </c>
      <c r="I541" s="8" t="str">
        <f t="shared" si="60"/>
        <v>401</v>
      </c>
      <c r="J541" t="s">
        <v>123</v>
      </c>
      <c r="K541">
        <v>155</v>
      </c>
      <c r="L541" t="s">
        <v>413</v>
      </c>
      <c r="M541" t="s">
        <v>414</v>
      </c>
      <c r="N541" s="7" t="str">
        <f t="shared" si="61"/>
        <v>2021-40</v>
      </c>
      <c r="O541" s="7">
        <f t="shared" si="62"/>
        <v>409.2</v>
      </c>
      <c r="P541">
        <v>0</v>
      </c>
      <c r="Q541">
        <v>409.2</v>
      </c>
    </row>
    <row r="542" spans="1:17" x14ac:dyDescent="0.25">
      <c r="A542" t="s">
        <v>10</v>
      </c>
      <c r="B542" t="s">
        <v>11</v>
      </c>
      <c r="C542" s="1">
        <v>44255</v>
      </c>
      <c r="D542" s="2">
        <f t="shared" si="56"/>
        <v>2</v>
      </c>
      <c r="E542" s="2">
        <f t="shared" si="57"/>
        <v>2021</v>
      </c>
      <c r="F542">
        <v>60611</v>
      </c>
      <c r="G542" s="8">
        <f t="shared" si="58"/>
        <v>6</v>
      </c>
      <c r="H542" s="8" t="str">
        <f t="shared" si="59"/>
        <v>60</v>
      </c>
      <c r="I542" s="8" t="str">
        <f t="shared" si="60"/>
        <v>606</v>
      </c>
      <c r="J542" t="s">
        <v>119</v>
      </c>
      <c r="K542">
        <v>156</v>
      </c>
      <c r="L542" t="s">
        <v>415</v>
      </c>
      <c r="M542" t="s">
        <v>416</v>
      </c>
      <c r="N542" s="7" t="str">
        <f t="shared" si="61"/>
        <v>2021-60</v>
      </c>
      <c r="O542" s="7">
        <f t="shared" si="62"/>
        <v>-97.94</v>
      </c>
      <c r="P542">
        <v>97.94</v>
      </c>
      <c r="Q542">
        <v>0</v>
      </c>
    </row>
    <row r="543" spans="1:17" x14ac:dyDescent="0.25">
      <c r="A543" t="s">
        <v>10</v>
      </c>
      <c r="B543" t="s">
        <v>11</v>
      </c>
      <c r="C543" s="1">
        <v>44255</v>
      </c>
      <c r="D543" s="2">
        <f t="shared" si="56"/>
        <v>2</v>
      </c>
      <c r="E543" s="2">
        <f t="shared" si="57"/>
        <v>2021</v>
      </c>
      <c r="F543">
        <v>445661</v>
      </c>
      <c r="G543" s="8">
        <f t="shared" si="58"/>
        <v>4</v>
      </c>
      <c r="H543" s="8" t="str">
        <f t="shared" si="59"/>
        <v>44</v>
      </c>
      <c r="I543" s="8" t="str">
        <f t="shared" si="60"/>
        <v>445</v>
      </c>
      <c r="J543" t="s">
        <v>29</v>
      </c>
      <c r="K543">
        <v>156</v>
      </c>
      <c r="L543" t="s">
        <v>415</v>
      </c>
      <c r="M543" t="s">
        <v>416</v>
      </c>
      <c r="N543" s="7" t="str">
        <f t="shared" si="61"/>
        <v>2021-44</v>
      </c>
      <c r="O543" s="7">
        <f t="shared" si="62"/>
        <v>-1.66</v>
      </c>
      <c r="P543">
        <v>1.66</v>
      </c>
      <c r="Q543">
        <v>0</v>
      </c>
    </row>
    <row r="544" spans="1:17" x14ac:dyDescent="0.25">
      <c r="A544" t="s">
        <v>10</v>
      </c>
      <c r="B544" t="s">
        <v>11</v>
      </c>
      <c r="C544" s="1">
        <v>44255</v>
      </c>
      <c r="D544" s="2">
        <f t="shared" si="56"/>
        <v>2</v>
      </c>
      <c r="E544" s="2">
        <f t="shared" si="57"/>
        <v>2021</v>
      </c>
      <c r="F544" t="s">
        <v>122</v>
      </c>
      <c r="G544" s="8">
        <f t="shared" si="58"/>
        <v>4</v>
      </c>
      <c r="H544" s="8" t="str">
        <f t="shared" si="59"/>
        <v>40</v>
      </c>
      <c r="I544" s="8" t="str">
        <f t="shared" si="60"/>
        <v>401</v>
      </c>
      <c r="J544" t="s">
        <v>123</v>
      </c>
      <c r="K544">
        <v>156</v>
      </c>
      <c r="L544" t="s">
        <v>415</v>
      </c>
      <c r="M544" t="s">
        <v>416</v>
      </c>
      <c r="N544" s="7" t="str">
        <f t="shared" si="61"/>
        <v>2021-40</v>
      </c>
      <c r="O544" s="7">
        <f t="shared" si="62"/>
        <v>99.6</v>
      </c>
      <c r="P544">
        <v>0</v>
      </c>
      <c r="Q544">
        <v>99.6</v>
      </c>
    </row>
    <row r="545" spans="1:17" x14ac:dyDescent="0.25">
      <c r="A545" t="s">
        <v>10</v>
      </c>
      <c r="B545" t="s">
        <v>11</v>
      </c>
      <c r="C545" s="1">
        <v>44255</v>
      </c>
      <c r="D545" s="2">
        <f t="shared" si="56"/>
        <v>2</v>
      </c>
      <c r="E545" s="2">
        <f t="shared" si="57"/>
        <v>2021</v>
      </c>
      <c r="F545">
        <v>6242</v>
      </c>
      <c r="G545" s="8">
        <f t="shared" si="58"/>
        <v>6</v>
      </c>
      <c r="H545" s="8" t="str">
        <f t="shared" si="59"/>
        <v>62</v>
      </c>
      <c r="I545" s="8" t="str">
        <f t="shared" si="60"/>
        <v>624</v>
      </c>
      <c r="J545" t="s">
        <v>126</v>
      </c>
      <c r="K545">
        <v>159</v>
      </c>
      <c r="L545" t="s">
        <v>417</v>
      </c>
      <c r="M545" t="s">
        <v>418</v>
      </c>
      <c r="N545" s="7" t="str">
        <f t="shared" si="61"/>
        <v>2021-62</v>
      </c>
      <c r="O545" s="7">
        <f t="shared" si="62"/>
        <v>-611.4</v>
      </c>
      <c r="P545">
        <v>611.4</v>
      </c>
      <c r="Q545">
        <v>0</v>
      </c>
    </row>
    <row r="546" spans="1:17" x14ac:dyDescent="0.25">
      <c r="A546" t="s">
        <v>10</v>
      </c>
      <c r="B546" t="s">
        <v>11</v>
      </c>
      <c r="C546" s="1">
        <v>44255</v>
      </c>
      <c r="D546" s="2">
        <f t="shared" si="56"/>
        <v>2</v>
      </c>
      <c r="E546" s="2">
        <f t="shared" si="57"/>
        <v>2021</v>
      </c>
      <c r="F546">
        <v>445661</v>
      </c>
      <c r="G546" s="8">
        <f t="shared" si="58"/>
        <v>4</v>
      </c>
      <c r="H546" s="8" t="str">
        <f t="shared" si="59"/>
        <v>44</v>
      </c>
      <c r="I546" s="8" t="str">
        <f t="shared" si="60"/>
        <v>445</v>
      </c>
      <c r="J546" t="s">
        <v>29</v>
      </c>
      <c r="K546">
        <v>159</v>
      </c>
      <c r="L546" t="s">
        <v>417</v>
      </c>
      <c r="M546" t="s">
        <v>418</v>
      </c>
      <c r="N546" s="7" t="str">
        <f t="shared" si="61"/>
        <v>2021-44</v>
      </c>
      <c r="O546" s="7">
        <f t="shared" si="62"/>
        <v>-122.28</v>
      </c>
      <c r="P546">
        <v>122.28</v>
      </c>
      <c r="Q546">
        <v>0</v>
      </c>
    </row>
    <row r="547" spans="1:17" x14ac:dyDescent="0.25">
      <c r="A547" t="s">
        <v>10</v>
      </c>
      <c r="B547" t="s">
        <v>11</v>
      </c>
      <c r="C547" s="1">
        <v>44255</v>
      </c>
      <c r="D547" s="2">
        <f t="shared" si="56"/>
        <v>2</v>
      </c>
      <c r="E547" s="2">
        <f t="shared" si="57"/>
        <v>2021</v>
      </c>
      <c r="F547" t="s">
        <v>129</v>
      </c>
      <c r="G547" s="8">
        <f t="shared" si="58"/>
        <v>4</v>
      </c>
      <c r="H547" s="8" t="str">
        <f t="shared" si="59"/>
        <v>40</v>
      </c>
      <c r="I547" s="8" t="str">
        <f t="shared" si="60"/>
        <v>401</v>
      </c>
      <c r="J547" t="s">
        <v>130</v>
      </c>
      <c r="K547">
        <v>159</v>
      </c>
      <c r="L547" t="s">
        <v>417</v>
      </c>
      <c r="M547" t="s">
        <v>418</v>
      </c>
      <c r="N547" s="7" t="str">
        <f t="shared" si="61"/>
        <v>2021-40</v>
      </c>
      <c r="O547" s="7">
        <f t="shared" si="62"/>
        <v>733.68</v>
      </c>
      <c r="P547">
        <v>0</v>
      </c>
      <c r="Q547">
        <v>733.68</v>
      </c>
    </row>
    <row r="548" spans="1:17" x14ac:dyDescent="0.25">
      <c r="A548" t="s">
        <v>10</v>
      </c>
      <c r="B548" t="s">
        <v>11</v>
      </c>
      <c r="C548" s="1">
        <v>44255</v>
      </c>
      <c r="D548" s="2">
        <f t="shared" si="56"/>
        <v>2</v>
      </c>
      <c r="E548" s="2">
        <f t="shared" si="57"/>
        <v>2021</v>
      </c>
      <c r="F548">
        <v>6261</v>
      </c>
      <c r="G548" s="8">
        <f t="shared" si="58"/>
        <v>6</v>
      </c>
      <c r="H548" s="8" t="str">
        <f t="shared" si="59"/>
        <v>62</v>
      </c>
      <c r="I548" s="8" t="str">
        <f t="shared" si="60"/>
        <v>626</v>
      </c>
      <c r="J548" t="s">
        <v>131</v>
      </c>
      <c r="K548">
        <v>160</v>
      </c>
      <c r="L548" t="s">
        <v>419</v>
      </c>
      <c r="M548" t="s">
        <v>420</v>
      </c>
      <c r="N548" s="7" t="str">
        <f t="shared" si="61"/>
        <v>2021-62</v>
      </c>
      <c r="O548" s="7">
        <f t="shared" si="62"/>
        <v>-246</v>
      </c>
      <c r="P548">
        <v>246</v>
      </c>
      <c r="Q548">
        <v>0</v>
      </c>
    </row>
    <row r="549" spans="1:17" x14ac:dyDescent="0.25">
      <c r="A549" t="s">
        <v>10</v>
      </c>
      <c r="B549" t="s">
        <v>11</v>
      </c>
      <c r="C549" s="1">
        <v>44255</v>
      </c>
      <c r="D549" s="2">
        <f t="shared" si="56"/>
        <v>2</v>
      </c>
      <c r="E549" s="2">
        <f t="shared" si="57"/>
        <v>2021</v>
      </c>
      <c r="F549">
        <v>445661</v>
      </c>
      <c r="G549" s="8">
        <f t="shared" si="58"/>
        <v>4</v>
      </c>
      <c r="H549" s="8" t="str">
        <f t="shared" si="59"/>
        <v>44</v>
      </c>
      <c r="I549" s="8" t="str">
        <f t="shared" si="60"/>
        <v>445</v>
      </c>
      <c r="J549" t="s">
        <v>29</v>
      </c>
      <c r="K549">
        <v>160</v>
      </c>
      <c r="L549" t="s">
        <v>419</v>
      </c>
      <c r="M549" t="s">
        <v>420</v>
      </c>
      <c r="N549" s="7" t="str">
        <f t="shared" si="61"/>
        <v>2021-44</v>
      </c>
      <c r="O549" s="7">
        <f t="shared" si="62"/>
        <v>-49.2</v>
      </c>
      <c r="P549">
        <v>49.2</v>
      </c>
      <c r="Q549">
        <v>0</v>
      </c>
    </row>
    <row r="550" spans="1:17" x14ac:dyDescent="0.25">
      <c r="A550" t="s">
        <v>10</v>
      </c>
      <c r="B550" t="s">
        <v>11</v>
      </c>
      <c r="C550" s="1">
        <v>44255</v>
      </c>
      <c r="D550" s="2">
        <f t="shared" si="56"/>
        <v>2</v>
      </c>
      <c r="E550" s="2">
        <f t="shared" si="57"/>
        <v>2021</v>
      </c>
      <c r="F550" t="s">
        <v>134</v>
      </c>
      <c r="G550" s="8">
        <f t="shared" si="58"/>
        <v>4</v>
      </c>
      <c r="H550" s="8" t="str">
        <f t="shared" si="59"/>
        <v>40</v>
      </c>
      <c r="I550" s="8" t="str">
        <f t="shared" si="60"/>
        <v>401</v>
      </c>
      <c r="J550" t="s">
        <v>135</v>
      </c>
      <c r="K550">
        <v>160</v>
      </c>
      <c r="L550" t="s">
        <v>419</v>
      </c>
      <c r="M550" t="s">
        <v>420</v>
      </c>
      <c r="N550" s="7" t="str">
        <f t="shared" si="61"/>
        <v>2021-40</v>
      </c>
      <c r="O550" s="7">
        <f t="shared" si="62"/>
        <v>295.2</v>
      </c>
      <c r="P550">
        <v>0</v>
      </c>
      <c r="Q550">
        <v>295.2</v>
      </c>
    </row>
    <row r="551" spans="1:17" x14ac:dyDescent="0.25">
      <c r="A551" t="s">
        <v>10</v>
      </c>
      <c r="B551" t="s">
        <v>11</v>
      </c>
      <c r="C551" s="1">
        <v>44264</v>
      </c>
      <c r="D551" s="2">
        <f t="shared" si="56"/>
        <v>3</v>
      </c>
      <c r="E551" s="2">
        <f t="shared" si="57"/>
        <v>2021</v>
      </c>
      <c r="F551" t="s">
        <v>12</v>
      </c>
      <c r="G551" s="8">
        <f t="shared" si="58"/>
        <v>4</v>
      </c>
      <c r="H551" s="8" t="str">
        <f t="shared" si="59"/>
        <v>40</v>
      </c>
      <c r="I551" s="8" t="str">
        <f t="shared" si="60"/>
        <v>401</v>
      </c>
      <c r="J551" t="s">
        <v>13</v>
      </c>
      <c r="K551">
        <v>129</v>
      </c>
      <c r="L551" t="s">
        <v>421</v>
      </c>
      <c r="M551" t="s">
        <v>422</v>
      </c>
      <c r="N551" s="7" t="str">
        <f t="shared" si="61"/>
        <v>2021-40</v>
      </c>
      <c r="O551" s="7">
        <f t="shared" si="62"/>
        <v>21047</v>
      </c>
      <c r="P551">
        <v>0</v>
      </c>
      <c r="Q551">
        <v>21047</v>
      </c>
    </row>
    <row r="552" spans="1:17" x14ac:dyDescent="0.25">
      <c r="A552" t="s">
        <v>10</v>
      </c>
      <c r="B552" t="s">
        <v>11</v>
      </c>
      <c r="C552" s="1">
        <v>44264</v>
      </c>
      <c r="D552" s="2">
        <f t="shared" si="56"/>
        <v>3</v>
      </c>
      <c r="E552" s="2">
        <f t="shared" si="57"/>
        <v>2021</v>
      </c>
      <c r="F552">
        <v>60723</v>
      </c>
      <c r="G552" s="8">
        <f t="shared" si="58"/>
        <v>6</v>
      </c>
      <c r="H552" s="8" t="str">
        <f t="shared" si="59"/>
        <v>60</v>
      </c>
      <c r="I552" s="8" t="str">
        <f t="shared" si="60"/>
        <v>607</v>
      </c>
      <c r="J552" t="s">
        <v>16</v>
      </c>
      <c r="K552">
        <v>129</v>
      </c>
      <c r="L552" t="s">
        <v>421</v>
      </c>
      <c r="M552" t="s">
        <v>422</v>
      </c>
      <c r="N552" s="7" t="str">
        <f t="shared" si="61"/>
        <v>2021-60</v>
      </c>
      <c r="O552" s="7">
        <f t="shared" si="62"/>
        <v>-21047</v>
      </c>
      <c r="P552">
        <v>21047</v>
      </c>
      <c r="Q552">
        <v>0</v>
      </c>
    </row>
    <row r="553" spans="1:17" x14ac:dyDescent="0.25">
      <c r="A553" t="s">
        <v>10</v>
      </c>
      <c r="B553" t="s">
        <v>11</v>
      </c>
      <c r="C553" s="1">
        <v>44264</v>
      </c>
      <c r="D553" s="2">
        <f t="shared" si="56"/>
        <v>3</v>
      </c>
      <c r="E553" s="2">
        <f t="shared" si="57"/>
        <v>2021</v>
      </c>
      <c r="F553">
        <v>44566</v>
      </c>
      <c r="G553" s="8">
        <f t="shared" si="58"/>
        <v>4</v>
      </c>
      <c r="H553" s="8" t="str">
        <f t="shared" si="59"/>
        <v>44</v>
      </c>
      <c r="I553" s="8" t="str">
        <f t="shared" si="60"/>
        <v>445</v>
      </c>
      <c r="J553" t="s">
        <v>17</v>
      </c>
      <c r="K553">
        <v>129</v>
      </c>
      <c r="L553" t="s">
        <v>421</v>
      </c>
      <c r="M553" t="s">
        <v>422</v>
      </c>
      <c r="N553" s="7" t="str">
        <f t="shared" si="61"/>
        <v>2021-44</v>
      </c>
      <c r="O553" s="7">
        <f t="shared" si="62"/>
        <v>-4209.3999999999996</v>
      </c>
      <c r="P553">
        <v>4209.3999999999996</v>
      </c>
      <c r="Q553">
        <v>0</v>
      </c>
    </row>
    <row r="554" spans="1:17" x14ac:dyDescent="0.25">
      <c r="A554" t="s">
        <v>10</v>
      </c>
      <c r="B554" t="s">
        <v>11</v>
      </c>
      <c r="C554" s="1">
        <v>44264</v>
      </c>
      <c r="D554" s="2">
        <f t="shared" si="56"/>
        <v>3</v>
      </c>
      <c r="E554" s="2">
        <f t="shared" si="57"/>
        <v>2021</v>
      </c>
      <c r="F554">
        <v>44521</v>
      </c>
      <c r="G554" s="8">
        <f t="shared" si="58"/>
        <v>4</v>
      </c>
      <c r="H554" s="8" t="str">
        <f t="shared" si="59"/>
        <v>44</v>
      </c>
      <c r="I554" s="8" t="str">
        <f t="shared" si="60"/>
        <v>445</v>
      </c>
      <c r="J554" t="s">
        <v>18</v>
      </c>
      <c r="K554">
        <v>129</v>
      </c>
      <c r="L554" t="s">
        <v>421</v>
      </c>
      <c r="M554" t="s">
        <v>422</v>
      </c>
      <c r="N554" s="7" t="str">
        <f t="shared" si="61"/>
        <v>2021-44</v>
      </c>
      <c r="O554" s="7">
        <f t="shared" si="62"/>
        <v>4209.3999999999996</v>
      </c>
      <c r="P554">
        <v>0</v>
      </c>
      <c r="Q554">
        <v>4209.3999999999996</v>
      </c>
    </row>
    <row r="555" spans="1:17" x14ac:dyDescent="0.25">
      <c r="A555" t="s">
        <v>10</v>
      </c>
      <c r="B555" t="s">
        <v>11</v>
      </c>
      <c r="C555" s="1">
        <v>44264</v>
      </c>
      <c r="D555" s="2">
        <f t="shared" si="56"/>
        <v>3</v>
      </c>
      <c r="E555" s="2">
        <f t="shared" si="57"/>
        <v>2021</v>
      </c>
      <c r="F555" t="s">
        <v>423</v>
      </c>
      <c r="G555" s="8">
        <f t="shared" si="58"/>
        <v>4</v>
      </c>
      <c r="H555" s="8" t="str">
        <f t="shared" si="59"/>
        <v>40</v>
      </c>
      <c r="I555" s="8" t="str">
        <f t="shared" si="60"/>
        <v>401</v>
      </c>
      <c r="J555" t="s">
        <v>424</v>
      </c>
      <c r="K555">
        <v>130</v>
      </c>
      <c r="L555" t="s">
        <v>425</v>
      </c>
      <c r="M555" t="s">
        <v>426</v>
      </c>
      <c r="N555" s="7" t="str">
        <f t="shared" si="61"/>
        <v>2021-40</v>
      </c>
      <c r="O555" s="7">
        <f t="shared" si="62"/>
        <v>11192.04</v>
      </c>
      <c r="P555">
        <v>0</v>
      </c>
      <c r="Q555">
        <v>11192.04</v>
      </c>
    </row>
    <row r="556" spans="1:17" x14ac:dyDescent="0.25">
      <c r="A556" t="s">
        <v>10</v>
      </c>
      <c r="B556" t="s">
        <v>11</v>
      </c>
      <c r="C556" s="1">
        <v>44264</v>
      </c>
      <c r="D556" s="2">
        <f t="shared" si="56"/>
        <v>3</v>
      </c>
      <c r="E556" s="2">
        <f t="shared" si="57"/>
        <v>2021</v>
      </c>
      <c r="F556">
        <v>60715</v>
      </c>
      <c r="G556" s="8">
        <f t="shared" si="58"/>
        <v>6</v>
      </c>
      <c r="H556" s="8" t="str">
        <f t="shared" si="59"/>
        <v>60</v>
      </c>
      <c r="I556" s="8" t="str">
        <f t="shared" si="60"/>
        <v>607</v>
      </c>
      <c r="J556" t="s">
        <v>295</v>
      </c>
      <c r="K556">
        <v>130</v>
      </c>
      <c r="L556" t="s">
        <v>425</v>
      </c>
      <c r="M556" t="s">
        <v>426</v>
      </c>
      <c r="N556" s="7" t="str">
        <f t="shared" si="61"/>
        <v>2021-60</v>
      </c>
      <c r="O556" s="7">
        <f t="shared" si="62"/>
        <v>-9181.5</v>
      </c>
      <c r="P556">
        <v>9181.5</v>
      </c>
      <c r="Q556">
        <v>0</v>
      </c>
    </row>
    <row r="557" spans="1:17" x14ac:dyDescent="0.25">
      <c r="A557" t="s">
        <v>10</v>
      </c>
      <c r="B557" t="s">
        <v>11</v>
      </c>
      <c r="C557" s="1">
        <v>44264</v>
      </c>
      <c r="D557" s="2">
        <f t="shared" si="56"/>
        <v>3</v>
      </c>
      <c r="E557" s="2">
        <f t="shared" si="57"/>
        <v>2021</v>
      </c>
      <c r="F557">
        <v>6241</v>
      </c>
      <c r="G557" s="8">
        <f t="shared" si="58"/>
        <v>6</v>
      </c>
      <c r="H557" s="8" t="str">
        <f t="shared" si="59"/>
        <v>62</v>
      </c>
      <c r="I557" s="8" t="str">
        <f t="shared" si="60"/>
        <v>624</v>
      </c>
      <c r="J557" t="s">
        <v>37</v>
      </c>
      <c r="K557">
        <v>130</v>
      </c>
      <c r="L557" t="s">
        <v>425</v>
      </c>
      <c r="M557" t="s">
        <v>426</v>
      </c>
      <c r="N557" s="7" t="str">
        <f t="shared" si="61"/>
        <v>2021-62</v>
      </c>
      <c r="O557" s="7">
        <f t="shared" si="62"/>
        <v>-145.19999999999999</v>
      </c>
      <c r="P557">
        <v>145.19999999999999</v>
      </c>
      <c r="Q557">
        <v>0</v>
      </c>
    </row>
    <row r="558" spans="1:17" x14ac:dyDescent="0.25">
      <c r="A558" t="s">
        <v>10</v>
      </c>
      <c r="B558" t="s">
        <v>11</v>
      </c>
      <c r="C558" s="1">
        <v>44264</v>
      </c>
      <c r="D558" s="2">
        <f t="shared" si="56"/>
        <v>3</v>
      </c>
      <c r="E558" s="2">
        <f t="shared" si="57"/>
        <v>2021</v>
      </c>
      <c r="F558">
        <v>445661</v>
      </c>
      <c r="G558" s="8">
        <f t="shared" si="58"/>
        <v>4</v>
      </c>
      <c r="H558" s="8" t="str">
        <f t="shared" si="59"/>
        <v>44</v>
      </c>
      <c r="I558" s="8" t="str">
        <f t="shared" si="60"/>
        <v>445</v>
      </c>
      <c r="J558" t="s">
        <v>29</v>
      </c>
      <c r="K558">
        <v>130</v>
      </c>
      <c r="L558" t="s">
        <v>425</v>
      </c>
      <c r="M558" t="s">
        <v>426</v>
      </c>
      <c r="N558" s="7" t="str">
        <f t="shared" si="61"/>
        <v>2021-44</v>
      </c>
      <c r="O558" s="7">
        <f t="shared" si="62"/>
        <v>-1865.34</v>
      </c>
      <c r="P558">
        <v>1865.34</v>
      </c>
      <c r="Q558">
        <v>0</v>
      </c>
    </row>
    <row r="559" spans="1:17" x14ac:dyDescent="0.25">
      <c r="A559" t="s">
        <v>10</v>
      </c>
      <c r="B559" t="s">
        <v>11</v>
      </c>
      <c r="C559" s="1">
        <v>44265</v>
      </c>
      <c r="D559" s="2">
        <f t="shared" si="56"/>
        <v>3</v>
      </c>
      <c r="E559" s="2">
        <f t="shared" si="57"/>
        <v>2021</v>
      </c>
      <c r="F559" t="s">
        <v>291</v>
      </c>
      <c r="G559" s="8">
        <f t="shared" si="58"/>
        <v>4</v>
      </c>
      <c r="H559" s="8" t="str">
        <f t="shared" si="59"/>
        <v>40</v>
      </c>
      <c r="I559" s="8" t="str">
        <f t="shared" si="60"/>
        <v>401</v>
      </c>
      <c r="J559" t="s">
        <v>292</v>
      </c>
      <c r="K559">
        <v>131</v>
      </c>
      <c r="L559" t="s">
        <v>427</v>
      </c>
      <c r="M559" t="s">
        <v>428</v>
      </c>
      <c r="N559" s="7" t="str">
        <f t="shared" si="61"/>
        <v>2021-40</v>
      </c>
      <c r="O559" s="7">
        <f t="shared" si="62"/>
        <v>43235.64</v>
      </c>
      <c r="P559">
        <v>0</v>
      </c>
      <c r="Q559">
        <v>43235.64</v>
      </c>
    </row>
    <row r="560" spans="1:17" x14ac:dyDescent="0.25">
      <c r="A560" t="s">
        <v>10</v>
      </c>
      <c r="B560" t="s">
        <v>11</v>
      </c>
      <c r="C560" s="1">
        <v>44265</v>
      </c>
      <c r="D560" s="2">
        <f t="shared" si="56"/>
        <v>3</v>
      </c>
      <c r="E560" s="2">
        <f t="shared" si="57"/>
        <v>2021</v>
      </c>
      <c r="F560">
        <v>60716</v>
      </c>
      <c r="G560" s="8">
        <f t="shared" si="58"/>
        <v>6</v>
      </c>
      <c r="H560" s="8" t="str">
        <f t="shared" si="59"/>
        <v>60</v>
      </c>
      <c r="I560" s="8" t="str">
        <f t="shared" si="60"/>
        <v>607</v>
      </c>
      <c r="J560" t="s">
        <v>34</v>
      </c>
      <c r="K560">
        <v>131</v>
      </c>
      <c r="L560" t="s">
        <v>427</v>
      </c>
      <c r="M560" t="s">
        <v>428</v>
      </c>
      <c r="N560" s="7" t="str">
        <f t="shared" si="61"/>
        <v>2021-60</v>
      </c>
      <c r="O560" s="7">
        <f t="shared" si="62"/>
        <v>-36029.699999999997</v>
      </c>
      <c r="P560">
        <v>36029.699999999997</v>
      </c>
      <c r="Q560">
        <v>0</v>
      </c>
    </row>
    <row r="561" spans="1:17" x14ac:dyDescent="0.25">
      <c r="A561" t="s">
        <v>10</v>
      </c>
      <c r="B561" t="s">
        <v>11</v>
      </c>
      <c r="C561" s="1">
        <v>44265</v>
      </c>
      <c r="D561" s="2">
        <f t="shared" si="56"/>
        <v>3</v>
      </c>
      <c r="E561" s="2">
        <f t="shared" si="57"/>
        <v>2021</v>
      </c>
      <c r="F561">
        <v>445661</v>
      </c>
      <c r="G561" s="8">
        <f t="shared" si="58"/>
        <v>4</v>
      </c>
      <c r="H561" s="8" t="str">
        <f t="shared" si="59"/>
        <v>44</v>
      </c>
      <c r="I561" s="8" t="str">
        <f t="shared" si="60"/>
        <v>445</v>
      </c>
      <c r="J561" t="s">
        <v>29</v>
      </c>
      <c r="K561">
        <v>131</v>
      </c>
      <c r="L561" t="s">
        <v>427</v>
      </c>
      <c r="M561" t="s">
        <v>428</v>
      </c>
      <c r="N561" s="7" t="str">
        <f t="shared" si="61"/>
        <v>2021-44</v>
      </c>
      <c r="O561" s="7">
        <f t="shared" si="62"/>
        <v>-7205.94</v>
      </c>
      <c r="P561">
        <v>7205.94</v>
      </c>
      <c r="Q561">
        <v>0</v>
      </c>
    </row>
    <row r="562" spans="1:17" x14ac:dyDescent="0.25">
      <c r="A562" t="s">
        <v>10</v>
      </c>
      <c r="B562" t="s">
        <v>11</v>
      </c>
      <c r="C562" s="1">
        <v>44270</v>
      </c>
      <c r="D562" s="2">
        <f t="shared" si="56"/>
        <v>3</v>
      </c>
      <c r="E562" s="2">
        <f t="shared" si="57"/>
        <v>2021</v>
      </c>
      <c r="F562" t="s">
        <v>333</v>
      </c>
      <c r="G562" s="8">
        <f t="shared" si="58"/>
        <v>4</v>
      </c>
      <c r="H562" s="8" t="str">
        <f t="shared" si="59"/>
        <v>40</v>
      </c>
      <c r="I562" s="8" t="str">
        <f t="shared" si="60"/>
        <v>401</v>
      </c>
      <c r="J562" t="s">
        <v>334</v>
      </c>
      <c r="K562">
        <v>132</v>
      </c>
      <c r="L562" t="s">
        <v>429</v>
      </c>
      <c r="M562" t="s">
        <v>430</v>
      </c>
      <c r="N562" s="7" t="str">
        <f t="shared" si="61"/>
        <v>2021-40</v>
      </c>
      <c r="O562" s="7">
        <f t="shared" si="62"/>
        <v>25422</v>
      </c>
      <c r="P562">
        <v>0</v>
      </c>
      <c r="Q562">
        <v>25422</v>
      </c>
    </row>
    <row r="563" spans="1:17" x14ac:dyDescent="0.25">
      <c r="A563" t="s">
        <v>10</v>
      </c>
      <c r="B563" t="s">
        <v>11</v>
      </c>
      <c r="C563" s="1">
        <v>44270</v>
      </c>
      <c r="D563" s="2">
        <f t="shared" si="56"/>
        <v>3</v>
      </c>
      <c r="E563" s="2">
        <f t="shared" si="57"/>
        <v>2021</v>
      </c>
      <c r="F563">
        <v>60721</v>
      </c>
      <c r="G563" s="8">
        <f t="shared" si="58"/>
        <v>6</v>
      </c>
      <c r="H563" s="8" t="str">
        <f t="shared" si="59"/>
        <v>60</v>
      </c>
      <c r="I563" s="8" t="str">
        <f t="shared" si="60"/>
        <v>607</v>
      </c>
      <c r="J563" t="s">
        <v>194</v>
      </c>
      <c r="K563">
        <v>132</v>
      </c>
      <c r="L563" t="s">
        <v>429</v>
      </c>
      <c r="M563" t="s">
        <v>430</v>
      </c>
      <c r="N563" s="7" t="str">
        <f t="shared" si="61"/>
        <v>2021-60</v>
      </c>
      <c r="O563" s="7">
        <f t="shared" si="62"/>
        <v>-18672</v>
      </c>
      <c r="P563">
        <v>18672</v>
      </c>
      <c r="Q563">
        <v>0</v>
      </c>
    </row>
    <row r="564" spans="1:17" x14ac:dyDescent="0.25">
      <c r="A564" t="s">
        <v>10</v>
      </c>
      <c r="B564" t="s">
        <v>11</v>
      </c>
      <c r="C564" s="1">
        <v>44270</v>
      </c>
      <c r="D564" s="2">
        <f t="shared" si="56"/>
        <v>3</v>
      </c>
      <c r="E564" s="2">
        <f t="shared" si="57"/>
        <v>2021</v>
      </c>
      <c r="F564">
        <v>60723</v>
      </c>
      <c r="G564" s="8">
        <f t="shared" si="58"/>
        <v>6</v>
      </c>
      <c r="H564" s="8" t="str">
        <f t="shared" si="59"/>
        <v>60</v>
      </c>
      <c r="I564" s="8" t="str">
        <f t="shared" si="60"/>
        <v>607</v>
      </c>
      <c r="J564" t="s">
        <v>16</v>
      </c>
      <c r="K564">
        <v>132</v>
      </c>
      <c r="L564" t="s">
        <v>429</v>
      </c>
      <c r="M564" t="s">
        <v>430</v>
      </c>
      <c r="N564" s="7" t="str">
        <f t="shared" si="61"/>
        <v>2021-60</v>
      </c>
      <c r="O564" s="7">
        <f t="shared" si="62"/>
        <v>-6750</v>
      </c>
      <c r="P564">
        <v>6750</v>
      </c>
      <c r="Q564">
        <v>0</v>
      </c>
    </row>
    <row r="565" spans="1:17" x14ac:dyDescent="0.25">
      <c r="A565" t="s">
        <v>10</v>
      </c>
      <c r="B565" t="s">
        <v>11</v>
      </c>
      <c r="C565" s="1">
        <v>44270</v>
      </c>
      <c r="D565" s="2">
        <f t="shared" si="56"/>
        <v>3</v>
      </c>
      <c r="E565" s="2">
        <f t="shared" si="57"/>
        <v>2021</v>
      </c>
      <c r="F565">
        <v>44566</v>
      </c>
      <c r="G565" s="8">
        <f t="shared" si="58"/>
        <v>4</v>
      </c>
      <c r="H565" s="8" t="str">
        <f t="shared" si="59"/>
        <v>44</v>
      </c>
      <c r="I565" s="8" t="str">
        <f t="shared" si="60"/>
        <v>445</v>
      </c>
      <c r="J565" t="s">
        <v>17</v>
      </c>
      <c r="K565">
        <v>132</v>
      </c>
      <c r="L565" t="s">
        <v>429</v>
      </c>
      <c r="M565" t="s">
        <v>430</v>
      </c>
      <c r="N565" s="7" t="str">
        <f t="shared" si="61"/>
        <v>2021-44</v>
      </c>
      <c r="O565" s="7">
        <f t="shared" si="62"/>
        <v>-5084.3999999999996</v>
      </c>
      <c r="P565">
        <v>5084.3999999999996</v>
      </c>
      <c r="Q565">
        <v>0</v>
      </c>
    </row>
    <row r="566" spans="1:17" x14ac:dyDescent="0.25">
      <c r="A566" t="s">
        <v>10</v>
      </c>
      <c r="B566" t="s">
        <v>11</v>
      </c>
      <c r="C566" s="1">
        <v>44270</v>
      </c>
      <c r="D566" s="2">
        <f t="shared" si="56"/>
        <v>3</v>
      </c>
      <c r="E566" s="2">
        <f t="shared" si="57"/>
        <v>2021</v>
      </c>
      <c r="F566">
        <v>44521</v>
      </c>
      <c r="G566" s="8">
        <f t="shared" si="58"/>
        <v>4</v>
      </c>
      <c r="H566" s="8" t="str">
        <f t="shared" si="59"/>
        <v>44</v>
      </c>
      <c r="I566" s="8" t="str">
        <f t="shared" si="60"/>
        <v>445</v>
      </c>
      <c r="J566" t="s">
        <v>18</v>
      </c>
      <c r="K566">
        <v>132</v>
      </c>
      <c r="L566" t="s">
        <v>429</v>
      </c>
      <c r="M566" t="s">
        <v>430</v>
      </c>
      <c r="N566" s="7" t="str">
        <f t="shared" si="61"/>
        <v>2021-44</v>
      </c>
      <c r="O566" s="7">
        <f t="shared" si="62"/>
        <v>5084.3999999999996</v>
      </c>
      <c r="P566">
        <v>0</v>
      </c>
      <c r="Q566">
        <v>5084.3999999999996</v>
      </c>
    </row>
    <row r="567" spans="1:17" x14ac:dyDescent="0.25">
      <c r="A567" t="s">
        <v>10</v>
      </c>
      <c r="B567" t="s">
        <v>11</v>
      </c>
      <c r="C567" s="1">
        <v>44270</v>
      </c>
      <c r="D567" s="2">
        <f t="shared" si="56"/>
        <v>3</v>
      </c>
      <c r="E567" s="2">
        <f t="shared" si="57"/>
        <v>2021</v>
      </c>
      <c r="F567" t="s">
        <v>423</v>
      </c>
      <c r="G567" s="8">
        <f t="shared" si="58"/>
        <v>4</v>
      </c>
      <c r="H567" s="8" t="str">
        <f t="shared" si="59"/>
        <v>40</v>
      </c>
      <c r="I567" s="8" t="str">
        <f t="shared" si="60"/>
        <v>401</v>
      </c>
      <c r="J567" t="s">
        <v>424</v>
      </c>
      <c r="K567">
        <v>133</v>
      </c>
      <c r="L567" t="s">
        <v>431</v>
      </c>
      <c r="M567" t="s">
        <v>432</v>
      </c>
      <c r="N567" s="7" t="str">
        <f t="shared" si="61"/>
        <v>2021-40</v>
      </c>
      <c r="O567" s="7">
        <f t="shared" si="62"/>
        <v>-507.24</v>
      </c>
      <c r="P567">
        <v>507.24</v>
      </c>
      <c r="Q567">
        <v>0</v>
      </c>
    </row>
    <row r="568" spans="1:17" x14ac:dyDescent="0.25">
      <c r="A568" t="s">
        <v>10</v>
      </c>
      <c r="B568" t="s">
        <v>11</v>
      </c>
      <c r="C568" s="1">
        <v>44270</v>
      </c>
      <c r="D568" s="2">
        <f t="shared" si="56"/>
        <v>3</v>
      </c>
      <c r="E568" s="2">
        <f t="shared" si="57"/>
        <v>2021</v>
      </c>
      <c r="F568">
        <v>60715</v>
      </c>
      <c r="G568" s="8">
        <f t="shared" si="58"/>
        <v>6</v>
      </c>
      <c r="H568" s="8" t="str">
        <f t="shared" si="59"/>
        <v>60</v>
      </c>
      <c r="I568" s="8" t="str">
        <f t="shared" si="60"/>
        <v>607</v>
      </c>
      <c r="J568" t="s">
        <v>295</v>
      </c>
      <c r="K568">
        <v>133</v>
      </c>
      <c r="L568" t="s">
        <v>431</v>
      </c>
      <c r="M568" t="s">
        <v>432</v>
      </c>
      <c r="N568" s="7" t="str">
        <f t="shared" si="61"/>
        <v>2021-60</v>
      </c>
      <c r="O568" s="7">
        <f t="shared" si="62"/>
        <v>277.5</v>
      </c>
      <c r="P568">
        <v>0</v>
      </c>
      <c r="Q568">
        <v>277.5</v>
      </c>
    </row>
    <row r="569" spans="1:17" x14ac:dyDescent="0.25">
      <c r="A569" t="s">
        <v>10</v>
      </c>
      <c r="B569" t="s">
        <v>11</v>
      </c>
      <c r="C569" s="1">
        <v>44270</v>
      </c>
      <c r="D569" s="2">
        <f t="shared" si="56"/>
        <v>3</v>
      </c>
      <c r="E569" s="2">
        <f t="shared" si="57"/>
        <v>2021</v>
      </c>
      <c r="F569">
        <v>6241</v>
      </c>
      <c r="G569" s="8">
        <f t="shared" si="58"/>
        <v>6</v>
      </c>
      <c r="H569" s="8" t="str">
        <f t="shared" si="59"/>
        <v>62</v>
      </c>
      <c r="I569" s="8" t="str">
        <f t="shared" si="60"/>
        <v>624</v>
      </c>
      <c r="J569" t="s">
        <v>37</v>
      </c>
      <c r="K569">
        <v>133</v>
      </c>
      <c r="L569" t="s">
        <v>431</v>
      </c>
      <c r="M569" t="s">
        <v>432</v>
      </c>
      <c r="N569" s="7" t="str">
        <f t="shared" si="61"/>
        <v>2021-62</v>
      </c>
      <c r="O569" s="7">
        <f t="shared" si="62"/>
        <v>145.19999999999999</v>
      </c>
      <c r="P569">
        <v>0</v>
      </c>
      <c r="Q569">
        <v>145.19999999999999</v>
      </c>
    </row>
    <row r="570" spans="1:17" x14ac:dyDescent="0.25">
      <c r="A570" t="s">
        <v>10</v>
      </c>
      <c r="B570" t="s">
        <v>11</v>
      </c>
      <c r="C570" s="1">
        <v>44270</v>
      </c>
      <c r="D570" s="2">
        <f t="shared" si="56"/>
        <v>3</v>
      </c>
      <c r="E570" s="2">
        <f t="shared" si="57"/>
        <v>2021</v>
      </c>
      <c r="F570">
        <v>445661</v>
      </c>
      <c r="G570" s="8">
        <f t="shared" si="58"/>
        <v>4</v>
      </c>
      <c r="H570" s="8" t="str">
        <f t="shared" si="59"/>
        <v>44</v>
      </c>
      <c r="I570" s="8" t="str">
        <f t="shared" si="60"/>
        <v>445</v>
      </c>
      <c r="J570" t="s">
        <v>29</v>
      </c>
      <c r="K570">
        <v>133</v>
      </c>
      <c r="L570" t="s">
        <v>431</v>
      </c>
      <c r="M570" t="s">
        <v>432</v>
      </c>
      <c r="N570" s="7" t="str">
        <f t="shared" si="61"/>
        <v>2021-44</v>
      </c>
      <c r="O570" s="7">
        <f t="shared" si="62"/>
        <v>84.54</v>
      </c>
      <c r="P570">
        <v>0</v>
      </c>
      <c r="Q570">
        <v>84.54</v>
      </c>
    </row>
    <row r="571" spans="1:17" x14ac:dyDescent="0.25">
      <c r="A571" t="s">
        <v>10</v>
      </c>
      <c r="B571" t="s">
        <v>11</v>
      </c>
      <c r="C571" s="1">
        <v>44274</v>
      </c>
      <c r="D571" s="2">
        <f t="shared" si="56"/>
        <v>3</v>
      </c>
      <c r="E571" s="2">
        <f t="shared" si="57"/>
        <v>2021</v>
      </c>
      <c r="F571" t="s">
        <v>333</v>
      </c>
      <c r="G571" s="8">
        <f t="shared" si="58"/>
        <v>4</v>
      </c>
      <c r="H571" s="8" t="str">
        <f t="shared" si="59"/>
        <v>40</v>
      </c>
      <c r="I571" s="8" t="str">
        <f t="shared" si="60"/>
        <v>401</v>
      </c>
      <c r="J571" t="s">
        <v>334</v>
      </c>
      <c r="K571">
        <v>134</v>
      </c>
      <c r="L571" t="s">
        <v>433</v>
      </c>
      <c r="M571" t="s">
        <v>434</v>
      </c>
      <c r="N571" s="7" t="str">
        <f t="shared" si="61"/>
        <v>2021-40</v>
      </c>
      <c r="O571" s="7">
        <f t="shared" si="62"/>
        <v>-759</v>
      </c>
      <c r="P571">
        <v>759</v>
      </c>
      <c r="Q571">
        <v>0</v>
      </c>
    </row>
    <row r="572" spans="1:17" x14ac:dyDescent="0.25">
      <c r="A572" t="s">
        <v>10</v>
      </c>
      <c r="B572" t="s">
        <v>11</v>
      </c>
      <c r="C572" s="1">
        <v>44274</v>
      </c>
      <c r="D572" s="2">
        <f t="shared" si="56"/>
        <v>3</v>
      </c>
      <c r="E572" s="2">
        <f t="shared" si="57"/>
        <v>2021</v>
      </c>
      <c r="F572">
        <v>60721</v>
      </c>
      <c r="G572" s="8">
        <f t="shared" si="58"/>
        <v>6</v>
      </c>
      <c r="H572" s="8" t="str">
        <f t="shared" si="59"/>
        <v>60</v>
      </c>
      <c r="I572" s="8" t="str">
        <f t="shared" si="60"/>
        <v>607</v>
      </c>
      <c r="J572" t="s">
        <v>194</v>
      </c>
      <c r="K572">
        <v>134</v>
      </c>
      <c r="L572" t="s">
        <v>433</v>
      </c>
      <c r="M572" t="s">
        <v>434</v>
      </c>
      <c r="N572" s="7" t="str">
        <f t="shared" si="61"/>
        <v>2021-60</v>
      </c>
      <c r="O572" s="7">
        <f t="shared" si="62"/>
        <v>384</v>
      </c>
      <c r="P572">
        <v>0</v>
      </c>
      <c r="Q572">
        <v>384</v>
      </c>
    </row>
    <row r="573" spans="1:17" x14ac:dyDescent="0.25">
      <c r="A573" t="s">
        <v>10</v>
      </c>
      <c r="B573" t="s">
        <v>11</v>
      </c>
      <c r="C573" s="1">
        <v>44274</v>
      </c>
      <c r="D573" s="2">
        <f t="shared" si="56"/>
        <v>3</v>
      </c>
      <c r="E573" s="2">
        <f t="shared" si="57"/>
        <v>2021</v>
      </c>
      <c r="F573">
        <v>60723</v>
      </c>
      <c r="G573" s="8">
        <f t="shared" si="58"/>
        <v>6</v>
      </c>
      <c r="H573" s="8" t="str">
        <f t="shared" si="59"/>
        <v>60</v>
      </c>
      <c r="I573" s="8" t="str">
        <f t="shared" si="60"/>
        <v>607</v>
      </c>
      <c r="J573" t="s">
        <v>16</v>
      </c>
      <c r="K573">
        <v>134</v>
      </c>
      <c r="L573" t="s">
        <v>433</v>
      </c>
      <c r="M573" t="s">
        <v>434</v>
      </c>
      <c r="N573" s="7" t="str">
        <f t="shared" si="61"/>
        <v>2021-60</v>
      </c>
      <c r="O573" s="7">
        <f t="shared" si="62"/>
        <v>375</v>
      </c>
      <c r="P573">
        <v>0</v>
      </c>
      <c r="Q573">
        <v>375</v>
      </c>
    </row>
    <row r="574" spans="1:17" x14ac:dyDescent="0.25">
      <c r="A574" t="s">
        <v>10</v>
      </c>
      <c r="B574" t="s">
        <v>11</v>
      </c>
      <c r="C574" s="1">
        <v>44274</v>
      </c>
      <c r="D574" s="2">
        <f t="shared" si="56"/>
        <v>3</v>
      </c>
      <c r="E574" s="2">
        <f t="shared" si="57"/>
        <v>2021</v>
      </c>
      <c r="F574">
        <v>44566</v>
      </c>
      <c r="G574" s="8">
        <f t="shared" si="58"/>
        <v>4</v>
      </c>
      <c r="H574" s="8" t="str">
        <f t="shared" si="59"/>
        <v>44</v>
      </c>
      <c r="I574" s="8" t="str">
        <f t="shared" si="60"/>
        <v>445</v>
      </c>
      <c r="J574" t="s">
        <v>17</v>
      </c>
      <c r="K574">
        <v>134</v>
      </c>
      <c r="L574" t="s">
        <v>433</v>
      </c>
      <c r="M574" t="s">
        <v>434</v>
      </c>
      <c r="N574" s="7" t="str">
        <f t="shared" si="61"/>
        <v>2021-44</v>
      </c>
      <c r="O574" s="7">
        <f t="shared" si="62"/>
        <v>151.80000000000001</v>
      </c>
      <c r="P574">
        <v>0</v>
      </c>
      <c r="Q574">
        <v>151.80000000000001</v>
      </c>
    </row>
    <row r="575" spans="1:17" x14ac:dyDescent="0.25">
      <c r="A575" t="s">
        <v>10</v>
      </c>
      <c r="B575" t="s">
        <v>11</v>
      </c>
      <c r="C575" s="1">
        <v>44274</v>
      </c>
      <c r="D575" s="2">
        <f t="shared" si="56"/>
        <v>3</v>
      </c>
      <c r="E575" s="2">
        <f t="shared" si="57"/>
        <v>2021</v>
      </c>
      <c r="F575">
        <v>44521</v>
      </c>
      <c r="G575" s="8">
        <f t="shared" si="58"/>
        <v>4</v>
      </c>
      <c r="H575" s="8" t="str">
        <f t="shared" si="59"/>
        <v>44</v>
      </c>
      <c r="I575" s="8" t="str">
        <f t="shared" si="60"/>
        <v>445</v>
      </c>
      <c r="J575" t="s">
        <v>18</v>
      </c>
      <c r="K575">
        <v>134</v>
      </c>
      <c r="L575" t="s">
        <v>433</v>
      </c>
      <c r="M575" t="s">
        <v>434</v>
      </c>
      <c r="N575" s="7" t="str">
        <f t="shared" si="61"/>
        <v>2021-44</v>
      </c>
      <c r="O575" s="7">
        <f t="shared" si="62"/>
        <v>-151.80000000000001</v>
      </c>
      <c r="P575">
        <v>151.80000000000001</v>
      </c>
      <c r="Q575">
        <v>0</v>
      </c>
    </row>
    <row r="576" spans="1:17" x14ac:dyDescent="0.25">
      <c r="A576" t="s">
        <v>10</v>
      </c>
      <c r="B576" t="s">
        <v>11</v>
      </c>
      <c r="C576" s="1">
        <v>44277</v>
      </c>
      <c r="D576" s="2">
        <f t="shared" si="56"/>
        <v>3</v>
      </c>
      <c r="E576" s="2">
        <f t="shared" si="57"/>
        <v>2021</v>
      </c>
      <c r="F576" t="s">
        <v>291</v>
      </c>
      <c r="G576" s="8">
        <f t="shared" si="58"/>
        <v>4</v>
      </c>
      <c r="H576" s="8" t="str">
        <f t="shared" si="59"/>
        <v>40</v>
      </c>
      <c r="I576" s="8" t="str">
        <f t="shared" si="60"/>
        <v>401</v>
      </c>
      <c r="J576" t="s">
        <v>292</v>
      </c>
      <c r="K576">
        <v>135</v>
      </c>
      <c r="L576" t="s">
        <v>435</v>
      </c>
      <c r="M576" t="s">
        <v>436</v>
      </c>
      <c r="N576" s="7" t="str">
        <f t="shared" si="61"/>
        <v>2021-40</v>
      </c>
      <c r="O576" s="7">
        <f t="shared" si="62"/>
        <v>31872</v>
      </c>
      <c r="P576">
        <v>0</v>
      </c>
      <c r="Q576">
        <v>31872</v>
      </c>
    </row>
    <row r="577" spans="1:17" x14ac:dyDescent="0.25">
      <c r="A577" t="s">
        <v>10</v>
      </c>
      <c r="B577" t="s">
        <v>11</v>
      </c>
      <c r="C577" s="1">
        <v>44277</v>
      </c>
      <c r="D577" s="2">
        <f t="shared" si="56"/>
        <v>3</v>
      </c>
      <c r="E577" s="2">
        <f t="shared" si="57"/>
        <v>2021</v>
      </c>
      <c r="F577">
        <v>60716</v>
      </c>
      <c r="G577" s="8">
        <f t="shared" si="58"/>
        <v>6</v>
      </c>
      <c r="H577" s="8" t="str">
        <f t="shared" si="59"/>
        <v>60</v>
      </c>
      <c r="I577" s="8" t="str">
        <f t="shared" si="60"/>
        <v>607</v>
      </c>
      <c r="J577" t="s">
        <v>34</v>
      </c>
      <c r="K577">
        <v>135</v>
      </c>
      <c r="L577" t="s">
        <v>435</v>
      </c>
      <c r="M577" t="s">
        <v>436</v>
      </c>
      <c r="N577" s="7" t="str">
        <f t="shared" si="61"/>
        <v>2021-60</v>
      </c>
      <c r="O577" s="7">
        <f t="shared" si="62"/>
        <v>-26415</v>
      </c>
      <c r="P577">
        <v>26415</v>
      </c>
      <c r="Q577">
        <v>0</v>
      </c>
    </row>
    <row r="578" spans="1:17" x14ac:dyDescent="0.25">
      <c r="A578" t="s">
        <v>10</v>
      </c>
      <c r="B578" t="s">
        <v>11</v>
      </c>
      <c r="C578" s="1">
        <v>44277</v>
      </c>
      <c r="D578" s="2">
        <f t="shared" si="56"/>
        <v>3</v>
      </c>
      <c r="E578" s="2">
        <f t="shared" si="57"/>
        <v>2021</v>
      </c>
      <c r="F578">
        <v>6241</v>
      </c>
      <c r="G578" s="8">
        <f t="shared" si="58"/>
        <v>6</v>
      </c>
      <c r="H578" s="8" t="str">
        <f t="shared" si="59"/>
        <v>62</v>
      </c>
      <c r="I578" s="8" t="str">
        <f t="shared" si="60"/>
        <v>624</v>
      </c>
      <c r="J578" t="s">
        <v>37</v>
      </c>
      <c r="K578">
        <v>135</v>
      </c>
      <c r="L578" t="s">
        <v>435</v>
      </c>
      <c r="M578" t="s">
        <v>436</v>
      </c>
      <c r="N578" s="7" t="str">
        <f t="shared" si="61"/>
        <v>2021-62</v>
      </c>
      <c r="O578" s="7">
        <f t="shared" si="62"/>
        <v>-145</v>
      </c>
      <c r="P578">
        <v>145</v>
      </c>
      <c r="Q578">
        <v>0</v>
      </c>
    </row>
    <row r="579" spans="1:17" x14ac:dyDescent="0.25">
      <c r="A579" t="s">
        <v>10</v>
      </c>
      <c r="B579" t="s">
        <v>11</v>
      </c>
      <c r="C579" s="1">
        <v>44277</v>
      </c>
      <c r="D579" s="2">
        <f t="shared" ref="D579:D642" si="63">MONTH(C579)</f>
        <v>3</v>
      </c>
      <c r="E579" s="2">
        <f t="shared" ref="E579:E642" si="64">YEAR(C579)</f>
        <v>2021</v>
      </c>
      <c r="F579">
        <v>445661</v>
      </c>
      <c r="G579" s="8">
        <f t="shared" ref="G579:G642" si="65">VALUE(LEFT($F579,1))</f>
        <v>4</v>
      </c>
      <c r="H579" s="8" t="str">
        <f t="shared" ref="H579:H642" si="66">LEFT($F579,2)</f>
        <v>44</v>
      </c>
      <c r="I579" s="8" t="str">
        <f t="shared" ref="I579:I642" si="67">LEFT($F579,3)</f>
        <v>445</v>
      </c>
      <c r="J579" t="s">
        <v>29</v>
      </c>
      <c r="K579">
        <v>135</v>
      </c>
      <c r="L579" t="s">
        <v>435</v>
      </c>
      <c r="M579" t="s">
        <v>436</v>
      </c>
      <c r="N579" s="7" t="str">
        <f t="shared" ref="N579:N642" si="68">$E579&amp;"-"&amp;H579</f>
        <v>2021-44</v>
      </c>
      <c r="O579" s="7">
        <f t="shared" ref="O579:O642" si="69">Q579-P579</f>
        <v>-5312</v>
      </c>
      <c r="P579">
        <v>5312</v>
      </c>
      <c r="Q579">
        <v>0</v>
      </c>
    </row>
    <row r="580" spans="1:17" x14ac:dyDescent="0.25">
      <c r="A580" t="s">
        <v>10</v>
      </c>
      <c r="B580" t="s">
        <v>11</v>
      </c>
      <c r="C580" s="1">
        <v>44277</v>
      </c>
      <c r="D580" s="2">
        <f t="shared" si="63"/>
        <v>3</v>
      </c>
      <c r="E580" s="2">
        <f t="shared" si="64"/>
        <v>2021</v>
      </c>
      <c r="F580" t="s">
        <v>12</v>
      </c>
      <c r="G580" s="8">
        <f t="shared" si="65"/>
        <v>4</v>
      </c>
      <c r="H580" s="8" t="str">
        <f t="shared" si="66"/>
        <v>40</v>
      </c>
      <c r="I580" s="8" t="str">
        <f t="shared" si="67"/>
        <v>401</v>
      </c>
      <c r="J580" t="s">
        <v>13</v>
      </c>
      <c r="K580">
        <v>136</v>
      </c>
      <c r="L580" t="s">
        <v>437</v>
      </c>
      <c r="M580" t="s">
        <v>438</v>
      </c>
      <c r="N580" s="7" t="str">
        <f t="shared" si="68"/>
        <v>2021-40</v>
      </c>
      <c r="O580" s="7">
        <f t="shared" si="69"/>
        <v>20210.400000000001</v>
      </c>
      <c r="P580">
        <v>0</v>
      </c>
      <c r="Q580">
        <v>20210.400000000001</v>
      </c>
    </row>
    <row r="581" spans="1:17" x14ac:dyDescent="0.25">
      <c r="A581" t="s">
        <v>10</v>
      </c>
      <c r="B581" t="s">
        <v>11</v>
      </c>
      <c r="C581" s="1">
        <v>44277</v>
      </c>
      <c r="D581" s="2">
        <f t="shared" si="63"/>
        <v>3</v>
      </c>
      <c r="E581" s="2">
        <f t="shared" si="64"/>
        <v>2021</v>
      </c>
      <c r="F581">
        <v>60723</v>
      </c>
      <c r="G581" s="8">
        <f t="shared" si="65"/>
        <v>6</v>
      </c>
      <c r="H581" s="8" t="str">
        <f t="shared" si="66"/>
        <v>60</v>
      </c>
      <c r="I581" s="8" t="str">
        <f t="shared" si="67"/>
        <v>607</v>
      </c>
      <c r="J581" t="s">
        <v>16</v>
      </c>
      <c r="K581">
        <v>136</v>
      </c>
      <c r="L581" t="s">
        <v>437</v>
      </c>
      <c r="M581" t="s">
        <v>438</v>
      </c>
      <c r="N581" s="7" t="str">
        <f t="shared" si="68"/>
        <v>2021-60</v>
      </c>
      <c r="O581" s="7">
        <f t="shared" si="69"/>
        <v>-20210.400000000001</v>
      </c>
      <c r="P581">
        <v>20210.400000000001</v>
      </c>
      <c r="Q581">
        <v>0</v>
      </c>
    </row>
    <row r="582" spans="1:17" x14ac:dyDescent="0.25">
      <c r="A582" t="s">
        <v>10</v>
      </c>
      <c r="B582" t="s">
        <v>11</v>
      </c>
      <c r="C582" s="1">
        <v>44277</v>
      </c>
      <c r="D582" s="2">
        <f t="shared" si="63"/>
        <v>3</v>
      </c>
      <c r="E582" s="2">
        <f t="shared" si="64"/>
        <v>2021</v>
      </c>
      <c r="F582">
        <v>44566</v>
      </c>
      <c r="G582" s="8">
        <f t="shared" si="65"/>
        <v>4</v>
      </c>
      <c r="H582" s="8" t="str">
        <f t="shared" si="66"/>
        <v>44</v>
      </c>
      <c r="I582" s="8" t="str">
        <f t="shared" si="67"/>
        <v>445</v>
      </c>
      <c r="J582" t="s">
        <v>17</v>
      </c>
      <c r="K582">
        <v>136</v>
      </c>
      <c r="L582" t="s">
        <v>437</v>
      </c>
      <c r="M582" t="s">
        <v>438</v>
      </c>
      <c r="N582" s="7" t="str">
        <f t="shared" si="68"/>
        <v>2021-44</v>
      </c>
      <c r="O582" s="7">
        <f t="shared" si="69"/>
        <v>-4042.08</v>
      </c>
      <c r="P582">
        <v>4042.08</v>
      </c>
      <c r="Q582">
        <v>0</v>
      </c>
    </row>
    <row r="583" spans="1:17" x14ac:dyDescent="0.25">
      <c r="A583" t="s">
        <v>10</v>
      </c>
      <c r="B583" t="s">
        <v>11</v>
      </c>
      <c r="C583" s="1">
        <v>44277</v>
      </c>
      <c r="D583" s="2">
        <f t="shared" si="63"/>
        <v>3</v>
      </c>
      <c r="E583" s="2">
        <f t="shared" si="64"/>
        <v>2021</v>
      </c>
      <c r="F583">
        <v>44521</v>
      </c>
      <c r="G583" s="8">
        <f t="shared" si="65"/>
        <v>4</v>
      </c>
      <c r="H583" s="8" t="str">
        <f t="shared" si="66"/>
        <v>44</v>
      </c>
      <c r="I583" s="8" t="str">
        <f t="shared" si="67"/>
        <v>445</v>
      </c>
      <c r="J583" t="s">
        <v>18</v>
      </c>
      <c r="K583">
        <v>136</v>
      </c>
      <c r="L583" t="s">
        <v>437</v>
      </c>
      <c r="M583" t="s">
        <v>438</v>
      </c>
      <c r="N583" s="7" t="str">
        <f t="shared" si="68"/>
        <v>2021-44</v>
      </c>
      <c r="O583" s="7">
        <f t="shared" si="69"/>
        <v>4042.08</v>
      </c>
      <c r="P583">
        <v>0</v>
      </c>
      <c r="Q583">
        <v>4042.08</v>
      </c>
    </row>
    <row r="584" spans="1:17" x14ac:dyDescent="0.25">
      <c r="A584" t="s">
        <v>10</v>
      </c>
      <c r="B584" t="s">
        <v>11</v>
      </c>
      <c r="C584" s="1">
        <v>44286</v>
      </c>
      <c r="D584" s="2">
        <f t="shared" si="63"/>
        <v>3</v>
      </c>
      <c r="E584" s="2">
        <f t="shared" si="64"/>
        <v>2021</v>
      </c>
      <c r="F584">
        <v>60611</v>
      </c>
      <c r="G584" s="8">
        <f t="shared" si="65"/>
        <v>6</v>
      </c>
      <c r="H584" s="8" t="str">
        <f t="shared" si="66"/>
        <v>60</v>
      </c>
      <c r="I584" s="8" t="str">
        <f t="shared" si="67"/>
        <v>606</v>
      </c>
      <c r="J584" t="s">
        <v>119</v>
      </c>
      <c r="K584">
        <v>157</v>
      </c>
      <c r="L584" t="s">
        <v>439</v>
      </c>
      <c r="M584" t="s">
        <v>440</v>
      </c>
      <c r="N584" s="7" t="str">
        <f t="shared" si="68"/>
        <v>2021-60</v>
      </c>
      <c r="O584" s="7">
        <f t="shared" si="69"/>
        <v>-259</v>
      </c>
      <c r="P584">
        <v>259</v>
      </c>
      <c r="Q584">
        <v>0</v>
      </c>
    </row>
    <row r="585" spans="1:17" x14ac:dyDescent="0.25">
      <c r="A585" t="s">
        <v>10</v>
      </c>
      <c r="B585" t="s">
        <v>11</v>
      </c>
      <c r="C585" s="1">
        <v>44286</v>
      </c>
      <c r="D585" s="2">
        <f t="shared" si="63"/>
        <v>3</v>
      </c>
      <c r="E585" s="2">
        <f t="shared" si="64"/>
        <v>2021</v>
      </c>
      <c r="F585">
        <v>445661</v>
      </c>
      <c r="G585" s="8">
        <f t="shared" si="65"/>
        <v>4</v>
      </c>
      <c r="H585" s="8" t="str">
        <f t="shared" si="66"/>
        <v>44</v>
      </c>
      <c r="I585" s="8" t="str">
        <f t="shared" si="67"/>
        <v>445</v>
      </c>
      <c r="J585" t="s">
        <v>29</v>
      </c>
      <c r="K585">
        <v>157</v>
      </c>
      <c r="L585" t="s">
        <v>439</v>
      </c>
      <c r="M585" t="s">
        <v>440</v>
      </c>
      <c r="N585" s="7" t="str">
        <f t="shared" si="68"/>
        <v>2021-44</v>
      </c>
      <c r="O585" s="7">
        <f t="shared" si="69"/>
        <v>-51.8</v>
      </c>
      <c r="P585">
        <v>51.8</v>
      </c>
      <c r="Q585">
        <v>0</v>
      </c>
    </row>
    <row r="586" spans="1:17" x14ac:dyDescent="0.25">
      <c r="A586" t="s">
        <v>10</v>
      </c>
      <c r="B586" t="s">
        <v>11</v>
      </c>
      <c r="C586" s="1">
        <v>44286</v>
      </c>
      <c r="D586" s="2">
        <f t="shared" si="63"/>
        <v>3</v>
      </c>
      <c r="E586" s="2">
        <f t="shared" si="64"/>
        <v>2021</v>
      </c>
      <c r="F586" t="s">
        <v>122</v>
      </c>
      <c r="G586" s="8">
        <f t="shared" si="65"/>
        <v>4</v>
      </c>
      <c r="H586" s="8" t="str">
        <f t="shared" si="66"/>
        <v>40</v>
      </c>
      <c r="I586" s="8" t="str">
        <f t="shared" si="67"/>
        <v>401</v>
      </c>
      <c r="J586" t="s">
        <v>123</v>
      </c>
      <c r="K586">
        <v>157</v>
      </c>
      <c r="L586" t="s">
        <v>439</v>
      </c>
      <c r="M586" t="s">
        <v>440</v>
      </c>
      <c r="N586" s="7" t="str">
        <f t="shared" si="68"/>
        <v>2021-40</v>
      </c>
      <c r="O586" s="7">
        <f t="shared" si="69"/>
        <v>310.8</v>
      </c>
      <c r="P586">
        <v>0</v>
      </c>
      <c r="Q586">
        <v>310.8</v>
      </c>
    </row>
    <row r="587" spans="1:17" x14ac:dyDescent="0.25">
      <c r="A587" t="s">
        <v>10</v>
      </c>
      <c r="B587" t="s">
        <v>11</v>
      </c>
      <c r="C587" s="1">
        <v>44286</v>
      </c>
      <c r="D587" s="2">
        <f t="shared" si="63"/>
        <v>3</v>
      </c>
      <c r="E587" s="2">
        <f t="shared" si="64"/>
        <v>2021</v>
      </c>
      <c r="F587">
        <v>60611</v>
      </c>
      <c r="G587" s="8">
        <f t="shared" si="65"/>
        <v>6</v>
      </c>
      <c r="H587" s="8" t="str">
        <f t="shared" si="66"/>
        <v>60</v>
      </c>
      <c r="I587" s="8" t="str">
        <f t="shared" si="67"/>
        <v>606</v>
      </c>
      <c r="J587" t="s">
        <v>119</v>
      </c>
      <c r="K587">
        <v>158</v>
      </c>
      <c r="L587" t="s">
        <v>441</v>
      </c>
      <c r="M587" t="s">
        <v>442</v>
      </c>
      <c r="N587" s="7" t="str">
        <f t="shared" si="68"/>
        <v>2021-60</v>
      </c>
      <c r="O587" s="7">
        <f t="shared" si="69"/>
        <v>-125.08</v>
      </c>
      <c r="P587">
        <v>125.08</v>
      </c>
      <c r="Q587">
        <v>0</v>
      </c>
    </row>
    <row r="588" spans="1:17" x14ac:dyDescent="0.25">
      <c r="A588" t="s">
        <v>10</v>
      </c>
      <c r="B588" t="s">
        <v>11</v>
      </c>
      <c r="C588" s="1">
        <v>44286</v>
      </c>
      <c r="D588" s="2">
        <f t="shared" si="63"/>
        <v>3</v>
      </c>
      <c r="E588" s="2">
        <f t="shared" si="64"/>
        <v>2021</v>
      </c>
      <c r="F588">
        <v>445661</v>
      </c>
      <c r="G588" s="8">
        <f t="shared" si="65"/>
        <v>4</v>
      </c>
      <c r="H588" s="8" t="str">
        <f t="shared" si="66"/>
        <v>44</v>
      </c>
      <c r="I588" s="8" t="str">
        <f t="shared" si="67"/>
        <v>445</v>
      </c>
      <c r="J588" t="s">
        <v>29</v>
      </c>
      <c r="K588">
        <v>158</v>
      </c>
      <c r="L588" t="s">
        <v>441</v>
      </c>
      <c r="M588" t="s">
        <v>442</v>
      </c>
      <c r="N588" s="7" t="str">
        <f t="shared" si="68"/>
        <v>2021-44</v>
      </c>
      <c r="O588" s="7">
        <f t="shared" si="69"/>
        <v>-2.12</v>
      </c>
      <c r="P588">
        <v>2.12</v>
      </c>
      <c r="Q588">
        <v>0</v>
      </c>
    </row>
    <row r="589" spans="1:17" x14ac:dyDescent="0.25">
      <c r="A589" t="s">
        <v>10</v>
      </c>
      <c r="B589" t="s">
        <v>11</v>
      </c>
      <c r="C589" s="1">
        <v>44286</v>
      </c>
      <c r="D589" s="2">
        <f t="shared" si="63"/>
        <v>3</v>
      </c>
      <c r="E589" s="2">
        <f t="shared" si="64"/>
        <v>2021</v>
      </c>
      <c r="F589" t="s">
        <v>122</v>
      </c>
      <c r="G589" s="8">
        <f t="shared" si="65"/>
        <v>4</v>
      </c>
      <c r="H589" s="8" t="str">
        <f t="shared" si="66"/>
        <v>40</v>
      </c>
      <c r="I589" s="8" t="str">
        <f t="shared" si="67"/>
        <v>401</v>
      </c>
      <c r="J589" t="s">
        <v>123</v>
      </c>
      <c r="K589">
        <v>158</v>
      </c>
      <c r="L589" t="s">
        <v>441</v>
      </c>
      <c r="M589" t="s">
        <v>442</v>
      </c>
      <c r="N589" s="7" t="str">
        <f t="shared" si="68"/>
        <v>2021-40</v>
      </c>
      <c r="O589" s="7">
        <f t="shared" si="69"/>
        <v>127.2</v>
      </c>
      <c r="P589">
        <v>0</v>
      </c>
      <c r="Q589">
        <v>127.2</v>
      </c>
    </row>
    <row r="590" spans="1:17" x14ac:dyDescent="0.25">
      <c r="A590" t="s">
        <v>10</v>
      </c>
      <c r="B590" t="s">
        <v>11</v>
      </c>
      <c r="C590" s="1">
        <v>44286</v>
      </c>
      <c r="D590" s="2">
        <f t="shared" si="63"/>
        <v>3</v>
      </c>
      <c r="E590" s="2">
        <f t="shared" si="64"/>
        <v>2021</v>
      </c>
      <c r="F590">
        <v>6242</v>
      </c>
      <c r="G590" s="8">
        <f t="shared" si="65"/>
        <v>6</v>
      </c>
      <c r="H590" s="8" t="str">
        <f t="shared" si="66"/>
        <v>62</v>
      </c>
      <c r="I590" s="8" t="str">
        <f t="shared" si="67"/>
        <v>624</v>
      </c>
      <c r="J590" t="s">
        <v>126</v>
      </c>
      <c r="K590">
        <v>159</v>
      </c>
      <c r="L590" t="s">
        <v>443</v>
      </c>
      <c r="M590" t="s">
        <v>444</v>
      </c>
      <c r="N590" s="7" t="str">
        <f t="shared" si="68"/>
        <v>2021-62</v>
      </c>
      <c r="O590" s="7">
        <f t="shared" si="69"/>
        <v>-589.4</v>
      </c>
      <c r="P590">
        <v>589.4</v>
      </c>
      <c r="Q590">
        <v>0</v>
      </c>
    </row>
    <row r="591" spans="1:17" x14ac:dyDescent="0.25">
      <c r="A591" t="s">
        <v>10</v>
      </c>
      <c r="B591" t="s">
        <v>11</v>
      </c>
      <c r="C591" s="1">
        <v>44286</v>
      </c>
      <c r="D591" s="2">
        <f t="shared" si="63"/>
        <v>3</v>
      </c>
      <c r="E591" s="2">
        <f t="shared" si="64"/>
        <v>2021</v>
      </c>
      <c r="F591">
        <v>445661</v>
      </c>
      <c r="G591" s="8">
        <f t="shared" si="65"/>
        <v>4</v>
      </c>
      <c r="H591" s="8" t="str">
        <f t="shared" si="66"/>
        <v>44</v>
      </c>
      <c r="I591" s="8" t="str">
        <f t="shared" si="67"/>
        <v>445</v>
      </c>
      <c r="J591" t="s">
        <v>29</v>
      </c>
      <c r="K591">
        <v>159</v>
      </c>
      <c r="L591" t="s">
        <v>443</v>
      </c>
      <c r="M591" t="s">
        <v>444</v>
      </c>
      <c r="N591" s="7" t="str">
        <f t="shared" si="68"/>
        <v>2021-44</v>
      </c>
      <c r="O591" s="7">
        <f t="shared" si="69"/>
        <v>-117.88</v>
      </c>
      <c r="P591">
        <v>117.88</v>
      </c>
      <c r="Q591">
        <v>0</v>
      </c>
    </row>
    <row r="592" spans="1:17" x14ac:dyDescent="0.25">
      <c r="A592" t="s">
        <v>10</v>
      </c>
      <c r="B592" t="s">
        <v>11</v>
      </c>
      <c r="C592" s="1">
        <v>44286</v>
      </c>
      <c r="D592" s="2">
        <f t="shared" si="63"/>
        <v>3</v>
      </c>
      <c r="E592" s="2">
        <f t="shared" si="64"/>
        <v>2021</v>
      </c>
      <c r="F592" t="s">
        <v>129</v>
      </c>
      <c r="G592" s="8">
        <f t="shared" si="65"/>
        <v>4</v>
      </c>
      <c r="H592" s="8" t="str">
        <f t="shared" si="66"/>
        <v>40</v>
      </c>
      <c r="I592" s="8" t="str">
        <f t="shared" si="67"/>
        <v>401</v>
      </c>
      <c r="J592" t="s">
        <v>130</v>
      </c>
      <c r="K592">
        <v>159</v>
      </c>
      <c r="L592" t="s">
        <v>443</v>
      </c>
      <c r="M592" t="s">
        <v>444</v>
      </c>
      <c r="N592" s="7" t="str">
        <f t="shared" si="68"/>
        <v>2021-40</v>
      </c>
      <c r="O592" s="7">
        <f t="shared" si="69"/>
        <v>707.28</v>
      </c>
      <c r="P592">
        <v>0</v>
      </c>
      <c r="Q592">
        <v>707.28</v>
      </c>
    </row>
    <row r="593" spans="1:17" x14ac:dyDescent="0.25">
      <c r="A593" t="s">
        <v>10</v>
      </c>
      <c r="B593" t="s">
        <v>11</v>
      </c>
      <c r="C593" s="1">
        <v>44286</v>
      </c>
      <c r="D593" s="2">
        <f t="shared" si="63"/>
        <v>3</v>
      </c>
      <c r="E593" s="2">
        <f t="shared" si="64"/>
        <v>2021</v>
      </c>
      <c r="F593">
        <v>6261</v>
      </c>
      <c r="G593" s="8">
        <f t="shared" si="65"/>
        <v>6</v>
      </c>
      <c r="H593" s="8" t="str">
        <f t="shared" si="66"/>
        <v>62</v>
      </c>
      <c r="I593" s="8" t="str">
        <f t="shared" si="67"/>
        <v>626</v>
      </c>
      <c r="J593" t="s">
        <v>131</v>
      </c>
      <c r="K593">
        <v>160</v>
      </c>
      <c r="L593" t="s">
        <v>445</v>
      </c>
      <c r="M593" t="s">
        <v>446</v>
      </c>
      <c r="N593" s="7" t="str">
        <f t="shared" si="68"/>
        <v>2021-62</v>
      </c>
      <c r="O593" s="7">
        <f t="shared" si="69"/>
        <v>-249</v>
      </c>
      <c r="P593">
        <v>249</v>
      </c>
      <c r="Q593">
        <v>0</v>
      </c>
    </row>
    <row r="594" spans="1:17" x14ac:dyDescent="0.25">
      <c r="A594" t="s">
        <v>10</v>
      </c>
      <c r="B594" t="s">
        <v>11</v>
      </c>
      <c r="C594" s="1">
        <v>44286</v>
      </c>
      <c r="D594" s="2">
        <f t="shared" si="63"/>
        <v>3</v>
      </c>
      <c r="E594" s="2">
        <f t="shared" si="64"/>
        <v>2021</v>
      </c>
      <c r="F594">
        <v>445661</v>
      </c>
      <c r="G594" s="8">
        <f t="shared" si="65"/>
        <v>4</v>
      </c>
      <c r="H594" s="8" t="str">
        <f t="shared" si="66"/>
        <v>44</v>
      </c>
      <c r="I594" s="8" t="str">
        <f t="shared" si="67"/>
        <v>445</v>
      </c>
      <c r="J594" t="s">
        <v>29</v>
      </c>
      <c r="K594">
        <v>160</v>
      </c>
      <c r="L594" t="s">
        <v>445</v>
      </c>
      <c r="M594" t="s">
        <v>446</v>
      </c>
      <c r="N594" s="7" t="str">
        <f t="shared" si="68"/>
        <v>2021-44</v>
      </c>
      <c r="O594" s="7">
        <f t="shared" si="69"/>
        <v>-49.8</v>
      </c>
      <c r="P594">
        <v>49.8</v>
      </c>
      <c r="Q594">
        <v>0</v>
      </c>
    </row>
    <row r="595" spans="1:17" x14ac:dyDescent="0.25">
      <c r="A595" t="s">
        <v>10</v>
      </c>
      <c r="B595" t="s">
        <v>11</v>
      </c>
      <c r="C595" s="1">
        <v>44286</v>
      </c>
      <c r="D595" s="2">
        <f t="shared" si="63"/>
        <v>3</v>
      </c>
      <c r="E595" s="2">
        <f t="shared" si="64"/>
        <v>2021</v>
      </c>
      <c r="F595" t="s">
        <v>134</v>
      </c>
      <c r="G595" s="8">
        <f t="shared" si="65"/>
        <v>4</v>
      </c>
      <c r="H595" s="8" t="str">
        <f t="shared" si="66"/>
        <v>40</v>
      </c>
      <c r="I595" s="8" t="str">
        <f t="shared" si="67"/>
        <v>401</v>
      </c>
      <c r="J595" t="s">
        <v>135</v>
      </c>
      <c r="K595">
        <v>160</v>
      </c>
      <c r="L595" t="s">
        <v>445</v>
      </c>
      <c r="M595" t="s">
        <v>446</v>
      </c>
      <c r="N595" s="7" t="str">
        <f t="shared" si="68"/>
        <v>2021-40</v>
      </c>
      <c r="O595" s="7">
        <f t="shared" si="69"/>
        <v>298.8</v>
      </c>
      <c r="P595">
        <v>0</v>
      </c>
      <c r="Q595">
        <v>298.8</v>
      </c>
    </row>
    <row r="596" spans="1:17" x14ac:dyDescent="0.25">
      <c r="A596" t="s">
        <v>10</v>
      </c>
      <c r="B596" t="s">
        <v>11</v>
      </c>
      <c r="C596" s="1">
        <v>44286</v>
      </c>
      <c r="D596" s="2">
        <f t="shared" si="63"/>
        <v>3</v>
      </c>
      <c r="E596" s="2">
        <f t="shared" si="64"/>
        <v>2021</v>
      </c>
      <c r="F596">
        <v>6226</v>
      </c>
      <c r="G596" s="8">
        <f t="shared" si="65"/>
        <v>6</v>
      </c>
      <c r="H596" s="8" t="str">
        <f t="shared" si="66"/>
        <v>62</v>
      </c>
      <c r="I596" s="8" t="str">
        <f t="shared" si="67"/>
        <v>622</v>
      </c>
      <c r="J596" t="s">
        <v>226</v>
      </c>
      <c r="K596">
        <v>183</v>
      </c>
      <c r="L596" t="s">
        <v>383</v>
      </c>
      <c r="M596" t="s">
        <v>447</v>
      </c>
      <c r="N596" s="7" t="str">
        <f t="shared" si="68"/>
        <v>2021-62</v>
      </c>
      <c r="O596" s="7">
        <f t="shared" si="69"/>
        <v>-1850</v>
      </c>
      <c r="P596">
        <v>1850</v>
      </c>
      <c r="Q596">
        <v>0</v>
      </c>
    </row>
    <row r="597" spans="1:17" x14ac:dyDescent="0.25">
      <c r="A597" t="s">
        <v>10</v>
      </c>
      <c r="B597" t="s">
        <v>11</v>
      </c>
      <c r="C597" s="1">
        <v>44286</v>
      </c>
      <c r="D597" s="2">
        <f t="shared" si="63"/>
        <v>3</v>
      </c>
      <c r="E597" s="2">
        <f t="shared" si="64"/>
        <v>2021</v>
      </c>
      <c r="F597">
        <v>4456614</v>
      </c>
      <c r="G597" s="8">
        <f t="shared" si="65"/>
        <v>4</v>
      </c>
      <c r="H597" s="8" t="str">
        <f t="shared" si="66"/>
        <v>44</v>
      </c>
      <c r="I597" s="8" t="str">
        <f t="shared" si="67"/>
        <v>445</v>
      </c>
      <c r="J597" t="s">
        <v>229</v>
      </c>
      <c r="K597">
        <v>183</v>
      </c>
      <c r="L597" t="s">
        <v>383</v>
      </c>
      <c r="M597" t="s">
        <v>447</v>
      </c>
      <c r="N597" s="7" t="str">
        <f t="shared" si="68"/>
        <v>2021-44</v>
      </c>
      <c r="O597" s="7">
        <f t="shared" si="69"/>
        <v>-370</v>
      </c>
      <c r="P597">
        <v>370</v>
      </c>
      <c r="Q597">
        <v>0</v>
      </c>
    </row>
    <row r="598" spans="1:17" x14ac:dyDescent="0.25">
      <c r="A598" t="s">
        <v>10</v>
      </c>
      <c r="B598" t="s">
        <v>11</v>
      </c>
      <c r="C598" s="1">
        <v>44286</v>
      </c>
      <c r="D598" s="2">
        <f t="shared" si="63"/>
        <v>3</v>
      </c>
      <c r="E598" s="2">
        <f t="shared" si="64"/>
        <v>2021</v>
      </c>
      <c r="F598" t="s">
        <v>230</v>
      </c>
      <c r="G598" s="8">
        <f t="shared" si="65"/>
        <v>4</v>
      </c>
      <c r="H598" s="8" t="str">
        <f t="shared" si="66"/>
        <v>40</v>
      </c>
      <c r="I598" s="8" t="str">
        <f t="shared" si="67"/>
        <v>401</v>
      </c>
      <c r="J598" t="s">
        <v>231</v>
      </c>
      <c r="K598">
        <v>183</v>
      </c>
      <c r="L598" t="s">
        <v>383</v>
      </c>
      <c r="M598" t="s">
        <v>447</v>
      </c>
      <c r="N598" s="7" t="str">
        <f t="shared" si="68"/>
        <v>2021-40</v>
      </c>
      <c r="O598" s="7">
        <f t="shared" si="69"/>
        <v>2220</v>
      </c>
      <c r="P598">
        <v>0</v>
      </c>
      <c r="Q598">
        <v>2220</v>
      </c>
    </row>
    <row r="599" spans="1:17" x14ac:dyDescent="0.25">
      <c r="A599" t="s">
        <v>10</v>
      </c>
      <c r="B599" t="s">
        <v>11</v>
      </c>
      <c r="C599" s="1">
        <v>44286</v>
      </c>
      <c r="D599" s="2">
        <f t="shared" si="63"/>
        <v>3</v>
      </c>
      <c r="E599" s="2">
        <f t="shared" si="64"/>
        <v>2021</v>
      </c>
      <c r="F599">
        <v>6222</v>
      </c>
      <c r="G599" s="8">
        <f t="shared" si="65"/>
        <v>6</v>
      </c>
      <c r="H599" s="8" t="str">
        <f t="shared" si="66"/>
        <v>62</v>
      </c>
      <c r="I599" s="8" t="str">
        <f t="shared" si="67"/>
        <v>622</v>
      </c>
      <c r="J599" t="s">
        <v>324</v>
      </c>
      <c r="K599">
        <v>189</v>
      </c>
      <c r="L599" t="s">
        <v>448</v>
      </c>
      <c r="M599" t="s">
        <v>449</v>
      </c>
      <c r="N599" s="7" t="str">
        <f t="shared" si="68"/>
        <v>2021-62</v>
      </c>
      <c r="O599" s="7">
        <f t="shared" si="69"/>
        <v>-15162.05</v>
      </c>
      <c r="P599">
        <v>15162.05</v>
      </c>
      <c r="Q599">
        <v>0</v>
      </c>
    </row>
    <row r="600" spans="1:17" x14ac:dyDescent="0.25">
      <c r="A600" t="s">
        <v>10</v>
      </c>
      <c r="B600" t="s">
        <v>11</v>
      </c>
      <c r="C600" s="1">
        <v>44286</v>
      </c>
      <c r="D600" s="2">
        <f t="shared" si="63"/>
        <v>3</v>
      </c>
      <c r="E600" s="2">
        <f t="shared" si="64"/>
        <v>2021</v>
      </c>
      <c r="F600">
        <v>445661</v>
      </c>
      <c r="G600" s="8">
        <f t="shared" si="65"/>
        <v>4</v>
      </c>
      <c r="H600" s="8" t="str">
        <f t="shared" si="66"/>
        <v>44</v>
      </c>
      <c r="I600" s="8" t="str">
        <f t="shared" si="67"/>
        <v>445</v>
      </c>
      <c r="J600" t="s">
        <v>29</v>
      </c>
      <c r="K600">
        <v>189</v>
      </c>
      <c r="L600" t="s">
        <v>448</v>
      </c>
      <c r="M600" t="s">
        <v>449</v>
      </c>
      <c r="N600" s="7" t="str">
        <f t="shared" si="68"/>
        <v>2021-44</v>
      </c>
      <c r="O600" s="7">
        <f t="shared" si="69"/>
        <v>-3032.41</v>
      </c>
      <c r="P600">
        <v>3032.41</v>
      </c>
      <c r="Q600">
        <v>0</v>
      </c>
    </row>
    <row r="601" spans="1:17" x14ac:dyDescent="0.25">
      <c r="A601" t="s">
        <v>10</v>
      </c>
      <c r="B601" t="s">
        <v>11</v>
      </c>
      <c r="C601" s="1">
        <v>44286</v>
      </c>
      <c r="D601" s="2">
        <f t="shared" si="63"/>
        <v>3</v>
      </c>
      <c r="E601" s="2">
        <f t="shared" si="64"/>
        <v>2021</v>
      </c>
      <c r="F601" t="s">
        <v>327</v>
      </c>
      <c r="G601" s="8">
        <f t="shared" si="65"/>
        <v>4</v>
      </c>
      <c r="H601" s="8" t="str">
        <f t="shared" si="66"/>
        <v>40</v>
      </c>
      <c r="I601" s="8" t="str">
        <f t="shared" si="67"/>
        <v>401</v>
      </c>
      <c r="J601" t="s">
        <v>328</v>
      </c>
      <c r="K601">
        <v>189</v>
      </c>
      <c r="L601" t="s">
        <v>448</v>
      </c>
      <c r="M601" t="s">
        <v>449</v>
      </c>
      <c r="N601" s="7" t="str">
        <f t="shared" si="68"/>
        <v>2021-40</v>
      </c>
      <c r="O601" s="7">
        <f t="shared" si="69"/>
        <v>18194.46</v>
      </c>
      <c r="P601">
        <v>0</v>
      </c>
      <c r="Q601">
        <v>18194.46</v>
      </c>
    </row>
    <row r="602" spans="1:17" x14ac:dyDescent="0.25">
      <c r="A602" t="s">
        <v>10</v>
      </c>
      <c r="B602" t="s">
        <v>11</v>
      </c>
      <c r="C602" s="1">
        <v>44286</v>
      </c>
      <c r="D602" s="2">
        <f t="shared" si="63"/>
        <v>3</v>
      </c>
      <c r="E602" s="2">
        <f t="shared" si="64"/>
        <v>2021</v>
      </c>
      <c r="F602">
        <v>6226</v>
      </c>
      <c r="G602" s="8">
        <f t="shared" si="65"/>
        <v>6</v>
      </c>
      <c r="H602" s="8" t="str">
        <f t="shared" si="66"/>
        <v>62</v>
      </c>
      <c r="I602" s="8" t="str">
        <f t="shared" si="67"/>
        <v>622</v>
      </c>
      <c r="J602" t="s">
        <v>226</v>
      </c>
      <c r="K602">
        <v>190</v>
      </c>
      <c r="L602" t="s">
        <v>450</v>
      </c>
      <c r="M602" t="s">
        <v>451</v>
      </c>
      <c r="N602" s="7" t="str">
        <f t="shared" si="68"/>
        <v>2021-62</v>
      </c>
      <c r="O602" s="7">
        <f t="shared" si="69"/>
        <v>-5120</v>
      </c>
      <c r="P602">
        <v>5120</v>
      </c>
      <c r="Q602">
        <v>0</v>
      </c>
    </row>
    <row r="603" spans="1:17" x14ac:dyDescent="0.25">
      <c r="A603" t="s">
        <v>10</v>
      </c>
      <c r="B603" t="s">
        <v>11</v>
      </c>
      <c r="C603" s="1">
        <v>44286</v>
      </c>
      <c r="D603" s="2">
        <f t="shared" si="63"/>
        <v>3</v>
      </c>
      <c r="E603" s="2">
        <f t="shared" si="64"/>
        <v>2021</v>
      </c>
      <c r="F603">
        <v>4456614</v>
      </c>
      <c r="G603" s="8">
        <f t="shared" si="65"/>
        <v>4</v>
      </c>
      <c r="H603" s="8" t="str">
        <f t="shared" si="66"/>
        <v>44</v>
      </c>
      <c r="I603" s="8" t="str">
        <f t="shared" si="67"/>
        <v>445</v>
      </c>
      <c r="J603" t="s">
        <v>229</v>
      </c>
      <c r="K603">
        <v>190</v>
      </c>
      <c r="L603" t="s">
        <v>450</v>
      </c>
      <c r="M603" t="s">
        <v>451</v>
      </c>
      <c r="N603" s="7" t="str">
        <f t="shared" si="68"/>
        <v>2021-44</v>
      </c>
      <c r="O603" s="7">
        <f t="shared" si="69"/>
        <v>-1024</v>
      </c>
      <c r="P603">
        <v>1024</v>
      </c>
      <c r="Q603">
        <v>0</v>
      </c>
    </row>
    <row r="604" spans="1:17" x14ac:dyDescent="0.25">
      <c r="A604" t="s">
        <v>10</v>
      </c>
      <c r="B604" t="s">
        <v>11</v>
      </c>
      <c r="C604" s="1">
        <v>44286</v>
      </c>
      <c r="D604" s="2">
        <f t="shared" si="63"/>
        <v>3</v>
      </c>
      <c r="E604" s="2">
        <f t="shared" si="64"/>
        <v>2021</v>
      </c>
      <c r="F604" t="s">
        <v>230</v>
      </c>
      <c r="G604" s="8">
        <f t="shared" si="65"/>
        <v>4</v>
      </c>
      <c r="H604" s="8" t="str">
        <f t="shared" si="66"/>
        <v>40</v>
      </c>
      <c r="I604" s="8" t="str">
        <f t="shared" si="67"/>
        <v>401</v>
      </c>
      <c r="J604" t="s">
        <v>231</v>
      </c>
      <c r="K604">
        <v>190</v>
      </c>
      <c r="L604" t="s">
        <v>450</v>
      </c>
      <c r="M604" t="s">
        <v>451</v>
      </c>
      <c r="N604" s="7" t="str">
        <f t="shared" si="68"/>
        <v>2021-40</v>
      </c>
      <c r="O604" s="7">
        <f t="shared" si="69"/>
        <v>6144</v>
      </c>
      <c r="P604">
        <v>0</v>
      </c>
      <c r="Q604">
        <v>6144</v>
      </c>
    </row>
    <row r="605" spans="1:17" x14ac:dyDescent="0.25">
      <c r="A605" t="s">
        <v>452</v>
      </c>
      <c r="B605" t="s">
        <v>453</v>
      </c>
      <c r="C605" s="1">
        <v>43927</v>
      </c>
      <c r="D605" s="2">
        <f t="shared" si="63"/>
        <v>4</v>
      </c>
      <c r="E605" s="2">
        <f t="shared" si="64"/>
        <v>2020</v>
      </c>
      <c r="F605">
        <v>580</v>
      </c>
      <c r="G605" s="8">
        <f t="shared" si="65"/>
        <v>5</v>
      </c>
      <c r="H605" s="8" t="str">
        <f t="shared" si="66"/>
        <v>58</v>
      </c>
      <c r="I605" s="8" t="str">
        <f t="shared" si="67"/>
        <v>580</v>
      </c>
      <c r="J605" t="s">
        <v>454</v>
      </c>
      <c r="K605">
        <v>15</v>
      </c>
      <c r="M605" t="s">
        <v>455</v>
      </c>
      <c r="N605" s="7" t="str">
        <f t="shared" si="68"/>
        <v>2020-58</v>
      </c>
      <c r="O605" s="7">
        <f t="shared" si="69"/>
        <v>-1000</v>
      </c>
      <c r="P605">
        <v>1000</v>
      </c>
      <c r="Q605">
        <v>0</v>
      </c>
    </row>
    <row r="606" spans="1:17" x14ac:dyDescent="0.25">
      <c r="A606" t="s">
        <v>452</v>
      </c>
      <c r="B606" t="s">
        <v>453</v>
      </c>
      <c r="C606" s="1">
        <v>43927</v>
      </c>
      <c r="D606" s="2">
        <f t="shared" si="63"/>
        <v>4</v>
      </c>
      <c r="E606" s="2">
        <f t="shared" si="64"/>
        <v>2020</v>
      </c>
      <c r="F606">
        <v>5121</v>
      </c>
      <c r="G606" s="8">
        <f t="shared" si="65"/>
        <v>5</v>
      </c>
      <c r="H606" s="8" t="str">
        <f t="shared" si="66"/>
        <v>51</v>
      </c>
      <c r="I606" s="8" t="str">
        <f t="shared" si="67"/>
        <v>512</v>
      </c>
      <c r="J606" t="s">
        <v>456</v>
      </c>
      <c r="K606">
        <v>15</v>
      </c>
      <c r="M606" t="s">
        <v>455</v>
      </c>
      <c r="N606" s="7" t="str">
        <f t="shared" si="68"/>
        <v>2020-51</v>
      </c>
      <c r="O606" s="7">
        <f t="shared" si="69"/>
        <v>1000</v>
      </c>
      <c r="P606">
        <v>0</v>
      </c>
      <c r="Q606">
        <v>1000</v>
      </c>
    </row>
    <row r="607" spans="1:17" x14ac:dyDescent="0.25">
      <c r="A607" t="s">
        <v>452</v>
      </c>
      <c r="B607" t="s">
        <v>453</v>
      </c>
      <c r="C607" s="1">
        <v>43927</v>
      </c>
      <c r="D607" s="2">
        <f t="shared" si="63"/>
        <v>4</v>
      </c>
      <c r="E607" s="2">
        <f t="shared" si="64"/>
        <v>2020</v>
      </c>
      <c r="F607">
        <v>1641</v>
      </c>
      <c r="G607" s="8">
        <f t="shared" si="65"/>
        <v>1</v>
      </c>
      <c r="H607" s="8" t="str">
        <f t="shared" si="66"/>
        <v>16</v>
      </c>
      <c r="I607" s="8" t="str">
        <f t="shared" si="67"/>
        <v>164</v>
      </c>
      <c r="J607" t="s">
        <v>457</v>
      </c>
      <c r="K607">
        <v>110</v>
      </c>
      <c r="L607" t="s">
        <v>458</v>
      </c>
      <c r="M607" t="s">
        <v>459</v>
      </c>
      <c r="N607" s="7" t="str">
        <f t="shared" si="68"/>
        <v>2020-16</v>
      </c>
      <c r="O607" s="7">
        <f t="shared" si="69"/>
        <v>700000</v>
      </c>
      <c r="P607">
        <v>0</v>
      </c>
      <c r="Q607">
        <v>700000</v>
      </c>
    </row>
    <row r="608" spans="1:17" x14ac:dyDescent="0.25">
      <c r="A608" t="s">
        <v>452</v>
      </c>
      <c r="B608" t="s">
        <v>453</v>
      </c>
      <c r="C608" s="1">
        <v>43927</v>
      </c>
      <c r="D608" s="2">
        <f t="shared" si="63"/>
        <v>4</v>
      </c>
      <c r="E608" s="2">
        <f t="shared" si="64"/>
        <v>2020</v>
      </c>
      <c r="F608">
        <v>5121</v>
      </c>
      <c r="G608" s="8">
        <f t="shared" si="65"/>
        <v>5</v>
      </c>
      <c r="H608" s="8" t="str">
        <f t="shared" si="66"/>
        <v>51</v>
      </c>
      <c r="I608" s="8" t="str">
        <f t="shared" si="67"/>
        <v>512</v>
      </c>
      <c r="J608" t="s">
        <v>456</v>
      </c>
      <c r="K608">
        <v>110</v>
      </c>
      <c r="L608" t="s">
        <v>458</v>
      </c>
      <c r="M608" t="s">
        <v>459</v>
      </c>
      <c r="N608" s="7" t="str">
        <f t="shared" si="68"/>
        <v>2020-51</v>
      </c>
      <c r="O608" s="7">
        <f t="shared" si="69"/>
        <v>-700000</v>
      </c>
      <c r="P608">
        <v>700000</v>
      </c>
      <c r="Q608">
        <v>0</v>
      </c>
    </row>
    <row r="609" spans="1:17" x14ac:dyDescent="0.25">
      <c r="A609" t="s">
        <v>452</v>
      </c>
      <c r="B609" t="s">
        <v>453</v>
      </c>
      <c r="C609" s="1">
        <v>43927</v>
      </c>
      <c r="D609" s="2">
        <f t="shared" si="63"/>
        <v>4</v>
      </c>
      <c r="E609" s="2">
        <f t="shared" si="64"/>
        <v>2020</v>
      </c>
      <c r="F609">
        <v>6272</v>
      </c>
      <c r="G609" s="8">
        <f t="shared" si="65"/>
        <v>6</v>
      </c>
      <c r="H609" s="8" t="str">
        <f t="shared" si="66"/>
        <v>62</v>
      </c>
      <c r="I609" s="8" t="str">
        <f t="shared" si="67"/>
        <v>627</v>
      </c>
      <c r="J609" t="s">
        <v>460</v>
      </c>
      <c r="K609">
        <v>111</v>
      </c>
      <c r="L609" t="s">
        <v>458</v>
      </c>
      <c r="M609" t="s">
        <v>461</v>
      </c>
      <c r="N609" s="7" t="str">
        <f t="shared" si="68"/>
        <v>2020-62</v>
      </c>
      <c r="O609" s="7">
        <f t="shared" si="69"/>
        <v>-510</v>
      </c>
      <c r="P609">
        <v>510</v>
      </c>
      <c r="Q609">
        <v>0</v>
      </c>
    </row>
    <row r="610" spans="1:17" x14ac:dyDescent="0.25">
      <c r="A610" t="s">
        <v>452</v>
      </c>
      <c r="B610" t="s">
        <v>453</v>
      </c>
      <c r="C610" s="1">
        <v>43927</v>
      </c>
      <c r="D610" s="2">
        <f t="shared" si="63"/>
        <v>4</v>
      </c>
      <c r="E610" s="2">
        <f t="shared" si="64"/>
        <v>2020</v>
      </c>
      <c r="F610">
        <v>445661</v>
      </c>
      <c r="G610" s="8">
        <f t="shared" si="65"/>
        <v>4</v>
      </c>
      <c r="H610" s="8" t="str">
        <f t="shared" si="66"/>
        <v>44</v>
      </c>
      <c r="I610" s="8" t="str">
        <f t="shared" si="67"/>
        <v>445</v>
      </c>
      <c r="J610" t="s">
        <v>29</v>
      </c>
      <c r="K610">
        <v>111</v>
      </c>
      <c r="L610" t="s">
        <v>458</v>
      </c>
      <c r="M610" t="s">
        <v>461</v>
      </c>
      <c r="N610" s="7" t="str">
        <f t="shared" si="68"/>
        <v>2020-44</v>
      </c>
      <c r="O610" s="7">
        <f t="shared" si="69"/>
        <v>-102</v>
      </c>
      <c r="P610">
        <v>102</v>
      </c>
      <c r="Q610">
        <v>0</v>
      </c>
    </row>
    <row r="611" spans="1:17" x14ac:dyDescent="0.25">
      <c r="A611" t="s">
        <v>452</v>
      </c>
      <c r="B611" t="s">
        <v>453</v>
      </c>
      <c r="C611" s="1">
        <v>43927</v>
      </c>
      <c r="D611" s="2">
        <f t="shared" si="63"/>
        <v>4</v>
      </c>
      <c r="E611" s="2">
        <f t="shared" si="64"/>
        <v>2020</v>
      </c>
      <c r="F611">
        <v>5121</v>
      </c>
      <c r="G611" s="8">
        <f t="shared" si="65"/>
        <v>5</v>
      </c>
      <c r="H611" s="8" t="str">
        <f t="shared" si="66"/>
        <v>51</v>
      </c>
      <c r="I611" s="8" t="str">
        <f t="shared" si="67"/>
        <v>512</v>
      </c>
      <c r="J611" t="s">
        <v>456</v>
      </c>
      <c r="K611">
        <v>111</v>
      </c>
      <c r="L611" t="s">
        <v>458</v>
      </c>
      <c r="M611" t="s">
        <v>461</v>
      </c>
      <c r="N611" s="7" t="str">
        <f t="shared" si="68"/>
        <v>2020-51</v>
      </c>
      <c r="O611" s="7">
        <f t="shared" si="69"/>
        <v>612</v>
      </c>
      <c r="P611">
        <v>0</v>
      </c>
      <c r="Q611">
        <v>612</v>
      </c>
    </row>
    <row r="612" spans="1:17" x14ac:dyDescent="0.25">
      <c r="A612" t="s">
        <v>452</v>
      </c>
      <c r="B612" t="s">
        <v>453</v>
      </c>
      <c r="C612" s="1">
        <v>43931</v>
      </c>
      <c r="D612" s="2">
        <f t="shared" si="63"/>
        <v>4</v>
      </c>
      <c r="E612" s="2">
        <f t="shared" si="64"/>
        <v>2020</v>
      </c>
      <c r="F612">
        <v>4671</v>
      </c>
      <c r="G612" s="8">
        <f t="shared" si="65"/>
        <v>4</v>
      </c>
      <c r="H612" s="8" t="str">
        <f t="shared" si="66"/>
        <v>46</v>
      </c>
      <c r="I612" s="8" t="str">
        <f t="shared" si="67"/>
        <v>467</v>
      </c>
      <c r="J612" t="s">
        <v>23</v>
      </c>
      <c r="K612">
        <v>132</v>
      </c>
      <c r="L612" t="s">
        <v>462</v>
      </c>
      <c r="M612" t="s">
        <v>23</v>
      </c>
      <c r="N612" s="7" t="str">
        <f t="shared" si="68"/>
        <v>2020-46</v>
      </c>
      <c r="O612" s="7">
        <f t="shared" si="69"/>
        <v>-240000</v>
      </c>
      <c r="P612">
        <v>240000</v>
      </c>
      <c r="Q612">
        <v>0</v>
      </c>
    </row>
    <row r="613" spans="1:17" x14ac:dyDescent="0.25">
      <c r="A613" t="s">
        <v>452</v>
      </c>
      <c r="B613" t="s">
        <v>453</v>
      </c>
      <c r="C613" s="1">
        <v>43931</v>
      </c>
      <c r="D613" s="2">
        <f t="shared" si="63"/>
        <v>4</v>
      </c>
      <c r="E613" s="2">
        <f t="shared" si="64"/>
        <v>2020</v>
      </c>
      <c r="F613">
        <v>5121</v>
      </c>
      <c r="G613" s="8">
        <f t="shared" si="65"/>
        <v>5</v>
      </c>
      <c r="H613" s="8" t="str">
        <f t="shared" si="66"/>
        <v>51</v>
      </c>
      <c r="I613" s="8" t="str">
        <f t="shared" si="67"/>
        <v>512</v>
      </c>
      <c r="J613" t="s">
        <v>456</v>
      </c>
      <c r="K613">
        <v>132</v>
      </c>
      <c r="L613" t="s">
        <v>462</v>
      </c>
      <c r="M613" t="s">
        <v>23</v>
      </c>
      <c r="N613" s="7" t="str">
        <f t="shared" si="68"/>
        <v>2020-51</v>
      </c>
      <c r="O613" s="7">
        <f t="shared" si="69"/>
        <v>240000</v>
      </c>
      <c r="P613">
        <v>0</v>
      </c>
      <c r="Q613">
        <v>240000</v>
      </c>
    </row>
    <row r="614" spans="1:17" x14ac:dyDescent="0.25">
      <c r="A614" t="s">
        <v>452</v>
      </c>
      <c r="B614" t="s">
        <v>453</v>
      </c>
      <c r="C614" s="1">
        <v>43931</v>
      </c>
      <c r="D614" s="2">
        <f t="shared" si="63"/>
        <v>4</v>
      </c>
      <c r="E614" s="2">
        <f t="shared" si="64"/>
        <v>2020</v>
      </c>
      <c r="F614">
        <v>5121</v>
      </c>
      <c r="G614" s="8">
        <f t="shared" si="65"/>
        <v>5</v>
      </c>
      <c r="H614" s="8" t="str">
        <f t="shared" si="66"/>
        <v>51</v>
      </c>
      <c r="I614" s="8" t="str">
        <f t="shared" si="67"/>
        <v>512</v>
      </c>
      <c r="J614" t="s">
        <v>456</v>
      </c>
      <c r="K614">
        <v>186</v>
      </c>
      <c r="L614" t="s">
        <v>463</v>
      </c>
      <c r="M614" t="s">
        <v>464</v>
      </c>
      <c r="N614" s="7" t="str">
        <f t="shared" si="68"/>
        <v>2020-51</v>
      </c>
      <c r="O614" s="7">
        <f t="shared" si="69"/>
        <v>-50000</v>
      </c>
      <c r="P614">
        <v>50000</v>
      </c>
      <c r="Q614">
        <v>0</v>
      </c>
    </row>
    <row r="615" spans="1:17" x14ac:dyDescent="0.25">
      <c r="A615" t="s">
        <v>452</v>
      </c>
      <c r="B615" t="s">
        <v>453</v>
      </c>
      <c r="C615" s="1">
        <v>43931</v>
      </c>
      <c r="D615" s="2">
        <f t="shared" si="63"/>
        <v>4</v>
      </c>
      <c r="E615" s="2">
        <f t="shared" si="64"/>
        <v>2020</v>
      </c>
      <c r="F615">
        <v>45511</v>
      </c>
      <c r="G615" s="8">
        <f t="shared" si="65"/>
        <v>4</v>
      </c>
      <c r="H615" s="8" t="str">
        <f t="shared" si="66"/>
        <v>45</v>
      </c>
      <c r="I615" s="8" t="str">
        <f t="shared" si="67"/>
        <v>455</v>
      </c>
      <c r="J615" t="s">
        <v>465</v>
      </c>
      <c r="K615">
        <v>186</v>
      </c>
      <c r="L615" t="s">
        <v>463</v>
      </c>
      <c r="M615" t="s">
        <v>464</v>
      </c>
      <c r="N615" s="7" t="str">
        <f t="shared" si="68"/>
        <v>2020-45</v>
      </c>
      <c r="O615" s="7">
        <f t="shared" si="69"/>
        <v>50000</v>
      </c>
      <c r="P615">
        <v>0</v>
      </c>
      <c r="Q615">
        <v>50000</v>
      </c>
    </row>
    <row r="616" spans="1:17" x14ac:dyDescent="0.25">
      <c r="A616" t="s">
        <v>452</v>
      </c>
      <c r="B616" t="s">
        <v>453</v>
      </c>
      <c r="C616" s="1">
        <v>43933</v>
      </c>
      <c r="D616" s="2">
        <f t="shared" si="63"/>
        <v>4</v>
      </c>
      <c r="E616" s="2">
        <f t="shared" si="64"/>
        <v>2020</v>
      </c>
      <c r="F616">
        <v>4671</v>
      </c>
      <c r="G616" s="8">
        <f t="shared" si="65"/>
        <v>4</v>
      </c>
      <c r="H616" s="8" t="str">
        <f t="shared" si="66"/>
        <v>46</v>
      </c>
      <c r="I616" s="8" t="str">
        <f t="shared" si="67"/>
        <v>467</v>
      </c>
      <c r="J616" t="s">
        <v>23</v>
      </c>
      <c r="K616">
        <v>133</v>
      </c>
      <c r="M616" t="s">
        <v>466</v>
      </c>
      <c r="N616" s="7" t="str">
        <f t="shared" si="68"/>
        <v>2020-46</v>
      </c>
      <c r="O616" s="7">
        <f t="shared" si="69"/>
        <v>-318000</v>
      </c>
      <c r="P616">
        <v>318000</v>
      </c>
      <c r="Q616">
        <v>0</v>
      </c>
    </row>
    <row r="617" spans="1:17" x14ac:dyDescent="0.25">
      <c r="A617" t="s">
        <v>452</v>
      </c>
      <c r="B617" t="s">
        <v>453</v>
      </c>
      <c r="C617" s="1">
        <v>43933</v>
      </c>
      <c r="D617" s="2">
        <f t="shared" si="63"/>
        <v>4</v>
      </c>
      <c r="E617" s="2">
        <f t="shared" si="64"/>
        <v>2020</v>
      </c>
      <c r="F617">
        <v>5121</v>
      </c>
      <c r="G617" s="8">
        <f t="shared" si="65"/>
        <v>5</v>
      </c>
      <c r="H617" s="8" t="str">
        <f t="shared" si="66"/>
        <v>51</v>
      </c>
      <c r="I617" s="8" t="str">
        <f t="shared" si="67"/>
        <v>512</v>
      </c>
      <c r="J617" t="s">
        <v>456</v>
      </c>
      <c r="K617">
        <v>133</v>
      </c>
      <c r="M617" t="s">
        <v>466</v>
      </c>
      <c r="N617" s="7" t="str">
        <f t="shared" si="68"/>
        <v>2020-51</v>
      </c>
      <c r="O617" s="7">
        <f t="shared" si="69"/>
        <v>318000</v>
      </c>
      <c r="P617">
        <v>0</v>
      </c>
      <c r="Q617">
        <v>318000</v>
      </c>
    </row>
    <row r="618" spans="1:17" x14ac:dyDescent="0.25">
      <c r="A618" t="s">
        <v>452</v>
      </c>
      <c r="B618" t="s">
        <v>453</v>
      </c>
      <c r="C618" s="1">
        <v>43933</v>
      </c>
      <c r="D618" s="2">
        <f t="shared" si="63"/>
        <v>4</v>
      </c>
      <c r="E618" s="2">
        <f t="shared" si="64"/>
        <v>2020</v>
      </c>
      <c r="F618">
        <v>4671</v>
      </c>
      <c r="G618" s="8">
        <f t="shared" si="65"/>
        <v>4</v>
      </c>
      <c r="H618" s="8" t="str">
        <f t="shared" si="66"/>
        <v>46</v>
      </c>
      <c r="I618" s="8" t="str">
        <f t="shared" si="67"/>
        <v>467</v>
      </c>
      <c r="J618" t="s">
        <v>23</v>
      </c>
      <c r="K618">
        <v>134</v>
      </c>
      <c r="L618" t="s">
        <v>467</v>
      </c>
      <c r="M618" t="s">
        <v>468</v>
      </c>
      <c r="N618" s="7" t="str">
        <f t="shared" si="68"/>
        <v>2020-46</v>
      </c>
      <c r="O618" s="7">
        <f t="shared" si="69"/>
        <v>-216000</v>
      </c>
      <c r="P618">
        <v>216000</v>
      </c>
      <c r="Q618">
        <v>0</v>
      </c>
    </row>
    <row r="619" spans="1:17" x14ac:dyDescent="0.25">
      <c r="A619" t="s">
        <v>452</v>
      </c>
      <c r="B619" t="s">
        <v>453</v>
      </c>
      <c r="C619" s="1">
        <v>43933</v>
      </c>
      <c r="D619" s="2">
        <f t="shared" si="63"/>
        <v>4</v>
      </c>
      <c r="E619" s="2">
        <f t="shared" si="64"/>
        <v>2020</v>
      </c>
      <c r="F619">
        <v>5121</v>
      </c>
      <c r="G619" s="8">
        <f t="shared" si="65"/>
        <v>5</v>
      </c>
      <c r="H619" s="8" t="str">
        <f t="shared" si="66"/>
        <v>51</v>
      </c>
      <c r="I619" s="8" t="str">
        <f t="shared" si="67"/>
        <v>512</v>
      </c>
      <c r="J619" t="s">
        <v>456</v>
      </c>
      <c r="K619">
        <v>134</v>
      </c>
      <c r="L619" t="s">
        <v>467</v>
      </c>
      <c r="M619" t="s">
        <v>468</v>
      </c>
      <c r="N619" s="7" t="str">
        <f t="shared" si="68"/>
        <v>2020-51</v>
      </c>
      <c r="O619" s="7">
        <f t="shared" si="69"/>
        <v>216000</v>
      </c>
      <c r="P619">
        <v>0</v>
      </c>
      <c r="Q619">
        <v>216000</v>
      </c>
    </row>
    <row r="620" spans="1:17" x14ac:dyDescent="0.25">
      <c r="A620" t="s">
        <v>452</v>
      </c>
      <c r="B620" t="s">
        <v>453</v>
      </c>
      <c r="C620" s="1">
        <v>43933</v>
      </c>
      <c r="D620" s="2">
        <f t="shared" si="63"/>
        <v>4</v>
      </c>
      <c r="E620" s="2">
        <f t="shared" si="64"/>
        <v>2020</v>
      </c>
      <c r="F620">
        <v>5121</v>
      </c>
      <c r="G620" s="8">
        <f t="shared" si="65"/>
        <v>5</v>
      </c>
      <c r="H620" s="8" t="str">
        <f t="shared" si="66"/>
        <v>51</v>
      </c>
      <c r="I620" s="8" t="str">
        <f t="shared" si="67"/>
        <v>512</v>
      </c>
      <c r="J620" t="s">
        <v>456</v>
      </c>
      <c r="K620">
        <v>187</v>
      </c>
      <c r="L620" t="s">
        <v>469</v>
      </c>
      <c r="M620" t="s">
        <v>470</v>
      </c>
      <c r="N620" s="7" t="str">
        <f t="shared" si="68"/>
        <v>2020-51</v>
      </c>
      <c r="O620" s="7">
        <f t="shared" si="69"/>
        <v>-20000</v>
      </c>
      <c r="P620">
        <v>20000</v>
      </c>
      <c r="Q620">
        <v>0</v>
      </c>
    </row>
    <row r="621" spans="1:17" x14ac:dyDescent="0.25">
      <c r="A621" t="s">
        <v>452</v>
      </c>
      <c r="B621" t="s">
        <v>453</v>
      </c>
      <c r="C621" s="1">
        <v>43933</v>
      </c>
      <c r="D621" s="2">
        <f t="shared" si="63"/>
        <v>4</v>
      </c>
      <c r="E621" s="2">
        <f t="shared" si="64"/>
        <v>2020</v>
      </c>
      <c r="F621">
        <v>45512</v>
      </c>
      <c r="G621" s="8">
        <f t="shared" si="65"/>
        <v>4</v>
      </c>
      <c r="H621" s="8" t="str">
        <f t="shared" si="66"/>
        <v>45</v>
      </c>
      <c r="I621" s="8" t="str">
        <f t="shared" si="67"/>
        <v>455</v>
      </c>
      <c r="J621" t="s">
        <v>471</v>
      </c>
      <c r="K621">
        <v>187</v>
      </c>
      <c r="L621" t="s">
        <v>469</v>
      </c>
      <c r="M621" t="s">
        <v>470</v>
      </c>
      <c r="N621" s="7" t="str">
        <f t="shared" si="68"/>
        <v>2020-45</v>
      </c>
      <c r="O621" s="7">
        <f t="shared" si="69"/>
        <v>20000</v>
      </c>
      <c r="P621">
        <v>0</v>
      </c>
      <c r="Q621">
        <v>20000</v>
      </c>
    </row>
    <row r="622" spans="1:17" x14ac:dyDescent="0.25">
      <c r="A622" t="s">
        <v>452</v>
      </c>
      <c r="B622" t="s">
        <v>453</v>
      </c>
      <c r="C622" s="1">
        <v>43941</v>
      </c>
      <c r="D622" s="2">
        <f t="shared" si="63"/>
        <v>4</v>
      </c>
      <c r="E622" s="2">
        <f t="shared" si="64"/>
        <v>2020</v>
      </c>
      <c r="F622" t="s">
        <v>12</v>
      </c>
      <c r="G622" s="8">
        <f t="shared" si="65"/>
        <v>4</v>
      </c>
      <c r="H622" s="8" t="str">
        <f t="shared" si="66"/>
        <v>40</v>
      </c>
      <c r="I622" s="8" t="str">
        <f t="shared" si="67"/>
        <v>401</v>
      </c>
      <c r="J622" t="s">
        <v>13</v>
      </c>
      <c r="K622">
        <v>13</v>
      </c>
      <c r="L622" t="s">
        <v>472</v>
      </c>
      <c r="M622" t="s">
        <v>472</v>
      </c>
      <c r="N622" s="7" t="str">
        <f t="shared" si="68"/>
        <v>2020-40</v>
      </c>
      <c r="O622" s="7">
        <f t="shared" si="69"/>
        <v>-21794.85</v>
      </c>
      <c r="P622">
        <v>21794.85</v>
      </c>
      <c r="Q622">
        <v>0</v>
      </c>
    </row>
    <row r="623" spans="1:17" x14ac:dyDescent="0.25">
      <c r="A623" t="s">
        <v>452</v>
      </c>
      <c r="B623" t="s">
        <v>453</v>
      </c>
      <c r="C623" s="1">
        <v>43941</v>
      </c>
      <c r="D623" s="2">
        <f t="shared" si="63"/>
        <v>4</v>
      </c>
      <c r="E623" s="2">
        <f t="shared" si="64"/>
        <v>2020</v>
      </c>
      <c r="F623">
        <v>5121</v>
      </c>
      <c r="G623" s="8">
        <f t="shared" si="65"/>
        <v>5</v>
      </c>
      <c r="H623" s="8" t="str">
        <f t="shared" si="66"/>
        <v>51</v>
      </c>
      <c r="I623" s="8" t="str">
        <f t="shared" si="67"/>
        <v>512</v>
      </c>
      <c r="J623" t="s">
        <v>456</v>
      </c>
      <c r="K623">
        <v>13</v>
      </c>
      <c r="L623" t="s">
        <v>472</v>
      </c>
      <c r="M623" t="s">
        <v>472</v>
      </c>
      <c r="N623" s="7" t="str">
        <f t="shared" si="68"/>
        <v>2020-51</v>
      </c>
      <c r="O623" s="7">
        <f t="shared" si="69"/>
        <v>21794.85</v>
      </c>
      <c r="P623">
        <v>0</v>
      </c>
      <c r="Q623">
        <v>21794.85</v>
      </c>
    </row>
    <row r="624" spans="1:17" x14ac:dyDescent="0.25">
      <c r="A624" t="s">
        <v>452</v>
      </c>
      <c r="B624" t="s">
        <v>453</v>
      </c>
      <c r="C624" s="1">
        <v>43941</v>
      </c>
      <c r="D624" s="2">
        <f t="shared" si="63"/>
        <v>4</v>
      </c>
      <c r="E624" s="2">
        <f t="shared" si="64"/>
        <v>2020</v>
      </c>
      <c r="F624">
        <v>4671</v>
      </c>
      <c r="G624" s="8">
        <f t="shared" si="65"/>
        <v>4</v>
      </c>
      <c r="H624" s="8" t="str">
        <f t="shared" si="66"/>
        <v>46</v>
      </c>
      <c r="I624" s="8" t="str">
        <f t="shared" si="67"/>
        <v>467</v>
      </c>
      <c r="J624" t="s">
        <v>23</v>
      </c>
      <c r="K624">
        <v>140</v>
      </c>
      <c r="L624" t="s">
        <v>473</v>
      </c>
      <c r="M624" t="s">
        <v>474</v>
      </c>
      <c r="N624" s="7" t="str">
        <f t="shared" si="68"/>
        <v>2020-46</v>
      </c>
      <c r="O624" s="7">
        <f t="shared" si="69"/>
        <v>-124000</v>
      </c>
      <c r="P624">
        <v>124000</v>
      </c>
      <c r="Q624">
        <v>0</v>
      </c>
    </row>
    <row r="625" spans="1:17" x14ac:dyDescent="0.25">
      <c r="A625" t="s">
        <v>452</v>
      </c>
      <c r="B625" t="s">
        <v>453</v>
      </c>
      <c r="C625" s="1">
        <v>43941</v>
      </c>
      <c r="D625" s="2">
        <f t="shared" si="63"/>
        <v>4</v>
      </c>
      <c r="E625" s="2">
        <f t="shared" si="64"/>
        <v>2020</v>
      </c>
      <c r="F625">
        <v>5121</v>
      </c>
      <c r="G625" s="8">
        <f t="shared" si="65"/>
        <v>5</v>
      </c>
      <c r="H625" s="8" t="str">
        <f t="shared" si="66"/>
        <v>51</v>
      </c>
      <c r="I625" s="8" t="str">
        <f t="shared" si="67"/>
        <v>512</v>
      </c>
      <c r="J625" t="s">
        <v>456</v>
      </c>
      <c r="K625">
        <v>140</v>
      </c>
      <c r="L625" t="s">
        <v>473</v>
      </c>
      <c r="M625" t="s">
        <v>474</v>
      </c>
      <c r="N625" s="7" t="str">
        <f t="shared" si="68"/>
        <v>2020-51</v>
      </c>
      <c r="O625" s="7">
        <f t="shared" si="69"/>
        <v>124000</v>
      </c>
      <c r="P625">
        <v>0</v>
      </c>
      <c r="Q625">
        <v>124000</v>
      </c>
    </row>
    <row r="626" spans="1:17" x14ac:dyDescent="0.25">
      <c r="A626" t="s">
        <v>452</v>
      </c>
      <c r="B626" t="s">
        <v>453</v>
      </c>
      <c r="C626" s="1">
        <v>43945</v>
      </c>
      <c r="D626" s="2">
        <f t="shared" si="63"/>
        <v>4</v>
      </c>
      <c r="E626" s="2">
        <f t="shared" si="64"/>
        <v>2020</v>
      </c>
      <c r="F626" t="s">
        <v>77</v>
      </c>
      <c r="G626" s="8">
        <f t="shared" si="65"/>
        <v>4</v>
      </c>
      <c r="H626" s="8" t="str">
        <f t="shared" si="66"/>
        <v>40</v>
      </c>
      <c r="I626" s="8" t="str">
        <f t="shared" si="67"/>
        <v>404</v>
      </c>
      <c r="J626" t="s">
        <v>77</v>
      </c>
      <c r="K626">
        <v>136</v>
      </c>
      <c r="L626" t="s">
        <v>475</v>
      </c>
      <c r="M626" t="s">
        <v>476</v>
      </c>
      <c r="N626" s="7" t="str">
        <f t="shared" si="68"/>
        <v>2020-40</v>
      </c>
      <c r="O626" s="7">
        <f t="shared" si="69"/>
        <v>-10320</v>
      </c>
      <c r="P626">
        <v>10320</v>
      </c>
      <c r="Q626">
        <v>0</v>
      </c>
    </row>
    <row r="627" spans="1:17" x14ac:dyDescent="0.25">
      <c r="A627" t="s">
        <v>452</v>
      </c>
      <c r="B627" t="s">
        <v>453</v>
      </c>
      <c r="C627" s="1">
        <v>43945</v>
      </c>
      <c r="D627" s="2">
        <f t="shared" si="63"/>
        <v>4</v>
      </c>
      <c r="E627" s="2">
        <f t="shared" si="64"/>
        <v>2020</v>
      </c>
      <c r="F627">
        <v>5121</v>
      </c>
      <c r="G627" s="8">
        <f t="shared" si="65"/>
        <v>5</v>
      </c>
      <c r="H627" s="8" t="str">
        <f t="shared" si="66"/>
        <v>51</v>
      </c>
      <c r="I627" s="8" t="str">
        <f t="shared" si="67"/>
        <v>512</v>
      </c>
      <c r="J627" t="s">
        <v>456</v>
      </c>
      <c r="K627">
        <v>136</v>
      </c>
      <c r="L627" t="s">
        <v>475</v>
      </c>
      <c r="M627" t="s">
        <v>476</v>
      </c>
      <c r="N627" s="7" t="str">
        <f t="shared" si="68"/>
        <v>2020-51</v>
      </c>
      <c r="O627" s="7">
        <f t="shared" si="69"/>
        <v>10320</v>
      </c>
      <c r="P627">
        <v>0</v>
      </c>
      <c r="Q627">
        <v>10320</v>
      </c>
    </row>
    <row r="628" spans="1:17" x14ac:dyDescent="0.25">
      <c r="A628" t="s">
        <v>452</v>
      </c>
      <c r="B628" t="s">
        <v>453</v>
      </c>
      <c r="C628" s="1">
        <v>43945</v>
      </c>
      <c r="D628" s="2">
        <f t="shared" si="63"/>
        <v>4</v>
      </c>
      <c r="E628" s="2">
        <f t="shared" si="64"/>
        <v>2020</v>
      </c>
      <c r="F628" t="s">
        <v>77</v>
      </c>
      <c r="G628" s="8">
        <f t="shared" si="65"/>
        <v>4</v>
      </c>
      <c r="H628" s="8" t="str">
        <f t="shared" si="66"/>
        <v>40</v>
      </c>
      <c r="I628" s="8" t="str">
        <f t="shared" si="67"/>
        <v>404</v>
      </c>
      <c r="J628" t="s">
        <v>77</v>
      </c>
      <c r="K628">
        <v>141</v>
      </c>
      <c r="L628" t="s">
        <v>477</v>
      </c>
      <c r="M628" t="s">
        <v>77</v>
      </c>
      <c r="N628" s="7" t="str">
        <f t="shared" si="68"/>
        <v>2020-40</v>
      </c>
      <c r="O628" s="7">
        <f t="shared" si="69"/>
        <v>-3240</v>
      </c>
      <c r="P628">
        <v>3240</v>
      </c>
      <c r="Q628">
        <v>0</v>
      </c>
    </row>
    <row r="629" spans="1:17" x14ac:dyDescent="0.25">
      <c r="A629" t="s">
        <v>452</v>
      </c>
      <c r="B629" t="s">
        <v>453</v>
      </c>
      <c r="C629" s="1">
        <v>43945</v>
      </c>
      <c r="D629" s="2">
        <f t="shared" si="63"/>
        <v>4</v>
      </c>
      <c r="E629" s="2">
        <f t="shared" si="64"/>
        <v>2020</v>
      </c>
      <c r="F629">
        <v>5121</v>
      </c>
      <c r="G629" s="8">
        <f t="shared" si="65"/>
        <v>5</v>
      </c>
      <c r="H629" s="8" t="str">
        <f t="shared" si="66"/>
        <v>51</v>
      </c>
      <c r="I629" s="8" t="str">
        <f t="shared" si="67"/>
        <v>512</v>
      </c>
      <c r="J629" t="s">
        <v>456</v>
      </c>
      <c r="K629">
        <v>141</v>
      </c>
      <c r="L629" t="s">
        <v>477</v>
      </c>
      <c r="M629" t="s">
        <v>77</v>
      </c>
      <c r="N629" s="7" t="str">
        <f t="shared" si="68"/>
        <v>2020-51</v>
      </c>
      <c r="O629" s="7">
        <f t="shared" si="69"/>
        <v>3240</v>
      </c>
      <c r="P629">
        <v>0</v>
      </c>
      <c r="Q629">
        <v>3240</v>
      </c>
    </row>
    <row r="630" spans="1:17" x14ac:dyDescent="0.25">
      <c r="A630" t="s">
        <v>452</v>
      </c>
      <c r="B630" t="s">
        <v>453</v>
      </c>
      <c r="C630" s="1">
        <v>43945</v>
      </c>
      <c r="D630" s="2">
        <f t="shared" si="63"/>
        <v>4</v>
      </c>
      <c r="E630" s="2">
        <f t="shared" si="64"/>
        <v>2020</v>
      </c>
      <c r="F630" t="s">
        <v>77</v>
      </c>
      <c r="G630" s="8">
        <f t="shared" si="65"/>
        <v>4</v>
      </c>
      <c r="H630" s="8" t="str">
        <f t="shared" si="66"/>
        <v>40</v>
      </c>
      <c r="I630" s="8" t="str">
        <f t="shared" si="67"/>
        <v>404</v>
      </c>
      <c r="J630" t="s">
        <v>77</v>
      </c>
      <c r="K630">
        <v>142</v>
      </c>
      <c r="L630" t="s">
        <v>478</v>
      </c>
      <c r="M630" t="s">
        <v>77</v>
      </c>
      <c r="N630" s="7" t="str">
        <f t="shared" si="68"/>
        <v>2020-40</v>
      </c>
      <c r="O630" s="7">
        <f t="shared" si="69"/>
        <v>-1440</v>
      </c>
      <c r="P630">
        <v>1440</v>
      </c>
      <c r="Q630">
        <v>0</v>
      </c>
    </row>
    <row r="631" spans="1:17" x14ac:dyDescent="0.25">
      <c r="A631" t="s">
        <v>452</v>
      </c>
      <c r="B631" t="s">
        <v>453</v>
      </c>
      <c r="C631" s="1">
        <v>43945</v>
      </c>
      <c r="D631" s="2">
        <f t="shared" si="63"/>
        <v>4</v>
      </c>
      <c r="E631" s="2">
        <f t="shared" si="64"/>
        <v>2020</v>
      </c>
      <c r="F631">
        <v>5121</v>
      </c>
      <c r="G631" s="8">
        <f t="shared" si="65"/>
        <v>5</v>
      </c>
      <c r="H631" s="8" t="str">
        <f t="shared" si="66"/>
        <v>51</v>
      </c>
      <c r="I631" s="8" t="str">
        <f t="shared" si="67"/>
        <v>512</v>
      </c>
      <c r="J631" t="s">
        <v>456</v>
      </c>
      <c r="K631">
        <v>142</v>
      </c>
      <c r="L631" t="s">
        <v>478</v>
      </c>
      <c r="M631" t="s">
        <v>77</v>
      </c>
      <c r="N631" s="7" t="str">
        <f t="shared" si="68"/>
        <v>2020-51</v>
      </c>
      <c r="O631" s="7">
        <f t="shared" si="69"/>
        <v>1440</v>
      </c>
      <c r="P631">
        <v>0</v>
      </c>
      <c r="Q631">
        <v>1440</v>
      </c>
    </row>
    <row r="632" spans="1:17" x14ac:dyDescent="0.25">
      <c r="A632" t="s">
        <v>452</v>
      </c>
      <c r="B632" t="s">
        <v>453</v>
      </c>
      <c r="C632" s="1">
        <v>43945</v>
      </c>
      <c r="D632" s="2">
        <f t="shared" si="63"/>
        <v>4</v>
      </c>
      <c r="E632" s="2">
        <f t="shared" si="64"/>
        <v>2020</v>
      </c>
      <c r="F632" t="s">
        <v>82</v>
      </c>
      <c r="G632" s="8">
        <f t="shared" si="65"/>
        <v>4</v>
      </c>
      <c r="H632" s="8" t="str">
        <f t="shared" si="66"/>
        <v>40</v>
      </c>
      <c r="I632" s="8" t="str">
        <f t="shared" si="67"/>
        <v>404</v>
      </c>
      <c r="J632" t="s">
        <v>83</v>
      </c>
      <c r="K632">
        <v>143</v>
      </c>
      <c r="L632" t="s">
        <v>479</v>
      </c>
      <c r="M632" t="s">
        <v>83</v>
      </c>
      <c r="N632" s="7" t="str">
        <f t="shared" si="68"/>
        <v>2020-40</v>
      </c>
      <c r="O632" s="7">
        <f t="shared" si="69"/>
        <v>-1080</v>
      </c>
      <c r="P632">
        <v>1080</v>
      </c>
      <c r="Q632">
        <v>0</v>
      </c>
    </row>
    <row r="633" spans="1:17" x14ac:dyDescent="0.25">
      <c r="A633" t="s">
        <v>452</v>
      </c>
      <c r="B633" t="s">
        <v>453</v>
      </c>
      <c r="C633" s="1">
        <v>43945</v>
      </c>
      <c r="D633" s="2">
        <f t="shared" si="63"/>
        <v>4</v>
      </c>
      <c r="E633" s="2">
        <f t="shared" si="64"/>
        <v>2020</v>
      </c>
      <c r="F633">
        <v>5121</v>
      </c>
      <c r="G633" s="8">
        <f t="shared" si="65"/>
        <v>5</v>
      </c>
      <c r="H633" s="8" t="str">
        <f t="shared" si="66"/>
        <v>51</v>
      </c>
      <c r="I633" s="8" t="str">
        <f t="shared" si="67"/>
        <v>512</v>
      </c>
      <c r="J633" t="s">
        <v>456</v>
      </c>
      <c r="K633">
        <v>143</v>
      </c>
      <c r="L633" t="s">
        <v>479</v>
      </c>
      <c r="M633" t="s">
        <v>83</v>
      </c>
      <c r="N633" s="7" t="str">
        <f t="shared" si="68"/>
        <v>2020-51</v>
      </c>
      <c r="O633" s="7">
        <f t="shared" si="69"/>
        <v>1080</v>
      </c>
      <c r="P633">
        <v>0</v>
      </c>
      <c r="Q633">
        <v>1080</v>
      </c>
    </row>
    <row r="634" spans="1:17" x14ac:dyDescent="0.25">
      <c r="A634" t="s">
        <v>452</v>
      </c>
      <c r="B634" t="s">
        <v>453</v>
      </c>
      <c r="C634" s="1">
        <v>43946</v>
      </c>
      <c r="D634" s="2">
        <f t="shared" si="63"/>
        <v>4</v>
      </c>
      <c r="E634" s="2">
        <f t="shared" si="64"/>
        <v>2020</v>
      </c>
      <c r="F634" t="s">
        <v>96</v>
      </c>
      <c r="G634" s="8">
        <f t="shared" si="65"/>
        <v>4</v>
      </c>
      <c r="H634" s="8" t="str">
        <f t="shared" si="66"/>
        <v>40</v>
      </c>
      <c r="I634" s="8" t="str">
        <f t="shared" si="67"/>
        <v>401</v>
      </c>
      <c r="J634" t="s">
        <v>96</v>
      </c>
      <c r="K634">
        <v>144</v>
      </c>
      <c r="L634" t="s">
        <v>480</v>
      </c>
      <c r="M634" t="s">
        <v>96</v>
      </c>
      <c r="N634" s="7" t="str">
        <f t="shared" si="68"/>
        <v>2020-40</v>
      </c>
      <c r="O634" s="7">
        <f t="shared" si="69"/>
        <v>-5820</v>
      </c>
      <c r="P634">
        <v>5820</v>
      </c>
      <c r="Q634">
        <v>0</v>
      </c>
    </row>
    <row r="635" spans="1:17" x14ac:dyDescent="0.25">
      <c r="A635" t="s">
        <v>452</v>
      </c>
      <c r="B635" t="s">
        <v>453</v>
      </c>
      <c r="C635" s="1">
        <v>43946</v>
      </c>
      <c r="D635" s="2">
        <f t="shared" si="63"/>
        <v>4</v>
      </c>
      <c r="E635" s="2">
        <f t="shared" si="64"/>
        <v>2020</v>
      </c>
      <c r="F635">
        <v>5121</v>
      </c>
      <c r="G635" s="8">
        <f t="shared" si="65"/>
        <v>5</v>
      </c>
      <c r="H635" s="8" t="str">
        <f t="shared" si="66"/>
        <v>51</v>
      </c>
      <c r="I635" s="8" t="str">
        <f t="shared" si="67"/>
        <v>512</v>
      </c>
      <c r="J635" t="s">
        <v>456</v>
      </c>
      <c r="K635">
        <v>144</v>
      </c>
      <c r="L635" t="s">
        <v>480</v>
      </c>
      <c r="M635" t="s">
        <v>96</v>
      </c>
      <c r="N635" s="7" t="str">
        <f t="shared" si="68"/>
        <v>2020-51</v>
      </c>
      <c r="O635" s="7">
        <f t="shared" si="69"/>
        <v>5820</v>
      </c>
      <c r="P635">
        <v>0</v>
      </c>
      <c r="Q635">
        <v>5820</v>
      </c>
    </row>
    <row r="636" spans="1:17" x14ac:dyDescent="0.25">
      <c r="A636" t="s">
        <v>452</v>
      </c>
      <c r="B636" t="s">
        <v>453</v>
      </c>
      <c r="C636" s="1">
        <v>43946</v>
      </c>
      <c r="D636" s="2">
        <f t="shared" si="63"/>
        <v>4</v>
      </c>
      <c r="E636" s="2">
        <f t="shared" si="64"/>
        <v>2020</v>
      </c>
      <c r="F636" t="s">
        <v>103</v>
      </c>
      <c r="G636" s="8">
        <f t="shared" si="65"/>
        <v>4</v>
      </c>
      <c r="H636" s="8" t="str">
        <f t="shared" si="66"/>
        <v>40</v>
      </c>
      <c r="I636" s="8" t="str">
        <f t="shared" si="67"/>
        <v>404</v>
      </c>
      <c r="J636" t="s">
        <v>104</v>
      </c>
      <c r="K636">
        <v>145</v>
      </c>
      <c r="L636" t="s">
        <v>481</v>
      </c>
      <c r="M636" t="s">
        <v>104</v>
      </c>
      <c r="N636" s="7" t="str">
        <f t="shared" si="68"/>
        <v>2020-40</v>
      </c>
      <c r="O636" s="7">
        <f t="shared" si="69"/>
        <v>-3636</v>
      </c>
      <c r="P636">
        <v>3636</v>
      </c>
      <c r="Q636">
        <v>0</v>
      </c>
    </row>
    <row r="637" spans="1:17" x14ac:dyDescent="0.25">
      <c r="A637" t="s">
        <v>452</v>
      </c>
      <c r="B637" t="s">
        <v>453</v>
      </c>
      <c r="C637" s="1">
        <v>43946</v>
      </c>
      <c r="D637" s="2">
        <f t="shared" si="63"/>
        <v>4</v>
      </c>
      <c r="E637" s="2">
        <f t="shared" si="64"/>
        <v>2020</v>
      </c>
      <c r="F637">
        <v>5121</v>
      </c>
      <c r="G637" s="8">
        <f t="shared" si="65"/>
        <v>5</v>
      </c>
      <c r="H637" s="8" t="str">
        <f t="shared" si="66"/>
        <v>51</v>
      </c>
      <c r="I637" s="8" t="str">
        <f t="shared" si="67"/>
        <v>512</v>
      </c>
      <c r="J637" t="s">
        <v>456</v>
      </c>
      <c r="K637">
        <v>145</v>
      </c>
      <c r="L637" t="s">
        <v>481</v>
      </c>
      <c r="M637" t="s">
        <v>104</v>
      </c>
      <c r="N637" s="7" t="str">
        <f t="shared" si="68"/>
        <v>2020-51</v>
      </c>
      <c r="O637" s="7">
        <f t="shared" si="69"/>
        <v>3636</v>
      </c>
      <c r="P637">
        <v>0</v>
      </c>
      <c r="Q637">
        <v>3636</v>
      </c>
    </row>
    <row r="638" spans="1:17" x14ac:dyDescent="0.25">
      <c r="A638" t="s">
        <v>452</v>
      </c>
      <c r="B638" t="s">
        <v>453</v>
      </c>
      <c r="C638" s="1">
        <v>43947</v>
      </c>
      <c r="D638" s="2">
        <f t="shared" si="63"/>
        <v>4</v>
      </c>
      <c r="E638" s="2">
        <f t="shared" si="64"/>
        <v>2020</v>
      </c>
      <c r="F638" t="s">
        <v>107</v>
      </c>
      <c r="G638" s="8">
        <f t="shared" si="65"/>
        <v>4</v>
      </c>
      <c r="H638" s="8" t="str">
        <f t="shared" si="66"/>
        <v>40</v>
      </c>
      <c r="I638" s="8" t="str">
        <f t="shared" si="67"/>
        <v>404</v>
      </c>
      <c r="J638" t="s">
        <v>108</v>
      </c>
      <c r="L638" t="s">
        <v>482</v>
      </c>
      <c r="M638" t="s">
        <v>108</v>
      </c>
      <c r="N638" s="7" t="str">
        <f t="shared" si="68"/>
        <v>2020-40</v>
      </c>
      <c r="O638" s="7">
        <f t="shared" si="69"/>
        <v>-4728</v>
      </c>
      <c r="P638">
        <v>4728</v>
      </c>
      <c r="Q638">
        <v>0</v>
      </c>
    </row>
    <row r="639" spans="1:17" x14ac:dyDescent="0.25">
      <c r="A639" t="s">
        <v>452</v>
      </c>
      <c r="B639" t="s">
        <v>453</v>
      </c>
      <c r="C639" s="1">
        <v>43947</v>
      </c>
      <c r="D639" s="2">
        <f t="shared" si="63"/>
        <v>4</v>
      </c>
      <c r="E639" s="2">
        <f t="shared" si="64"/>
        <v>2020</v>
      </c>
      <c r="F639">
        <v>5121</v>
      </c>
      <c r="G639" s="8">
        <f t="shared" si="65"/>
        <v>5</v>
      </c>
      <c r="H639" s="8" t="str">
        <f t="shared" si="66"/>
        <v>51</v>
      </c>
      <c r="I639" s="8" t="str">
        <f t="shared" si="67"/>
        <v>512</v>
      </c>
      <c r="J639" t="s">
        <v>456</v>
      </c>
      <c r="L639" t="s">
        <v>482</v>
      </c>
      <c r="M639" t="s">
        <v>108</v>
      </c>
      <c r="N639" s="7" t="str">
        <f t="shared" si="68"/>
        <v>2020-51</v>
      </c>
      <c r="O639" s="7">
        <f t="shared" si="69"/>
        <v>4728</v>
      </c>
      <c r="P639">
        <v>0</v>
      </c>
      <c r="Q639">
        <v>4728</v>
      </c>
    </row>
    <row r="640" spans="1:17" x14ac:dyDescent="0.25">
      <c r="A640" t="s">
        <v>452</v>
      </c>
      <c r="B640" t="s">
        <v>453</v>
      </c>
      <c r="C640" s="1">
        <v>43948</v>
      </c>
      <c r="D640" s="2">
        <f t="shared" si="63"/>
        <v>4</v>
      </c>
      <c r="E640" s="2">
        <f t="shared" si="64"/>
        <v>2020</v>
      </c>
      <c r="F640" t="s">
        <v>483</v>
      </c>
      <c r="G640" s="8">
        <f t="shared" si="65"/>
        <v>4</v>
      </c>
      <c r="H640" s="8" t="str">
        <f t="shared" si="66"/>
        <v>41</v>
      </c>
      <c r="I640" s="8" t="str">
        <f t="shared" si="67"/>
        <v>411</v>
      </c>
      <c r="J640" t="s">
        <v>484</v>
      </c>
      <c r="K640">
        <v>5</v>
      </c>
      <c r="M640" t="s">
        <v>485</v>
      </c>
      <c r="N640" s="7" t="str">
        <f t="shared" si="68"/>
        <v>2020-41</v>
      </c>
      <c r="O640" s="7">
        <f t="shared" si="69"/>
        <v>14685.84</v>
      </c>
      <c r="P640">
        <v>0</v>
      </c>
      <c r="Q640">
        <v>14685.84</v>
      </c>
    </row>
    <row r="641" spans="1:17" x14ac:dyDescent="0.25">
      <c r="A641" t="s">
        <v>452</v>
      </c>
      <c r="B641" t="s">
        <v>453</v>
      </c>
      <c r="C641" s="1">
        <v>43948</v>
      </c>
      <c r="D641" s="2">
        <f t="shared" si="63"/>
        <v>4</v>
      </c>
      <c r="E641" s="2">
        <f t="shared" si="64"/>
        <v>2020</v>
      </c>
      <c r="F641">
        <v>5121</v>
      </c>
      <c r="G641" s="8">
        <f t="shared" si="65"/>
        <v>5</v>
      </c>
      <c r="H641" s="8" t="str">
        <f t="shared" si="66"/>
        <v>51</v>
      </c>
      <c r="I641" s="8" t="str">
        <f t="shared" si="67"/>
        <v>512</v>
      </c>
      <c r="J641" t="s">
        <v>456</v>
      </c>
      <c r="K641">
        <v>5</v>
      </c>
      <c r="M641" t="s">
        <v>485</v>
      </c>
      <c r="N641" s="7" t="str">
        <f t="shared" si="68"/>
        <v>2020-51</v>
      </c>
      <c r="O641" s="7">
        <f t="shared" si="69"/>
        <v>-14685.84</v>
      </c>
      <c r="P641">
        <v>14685.84</v>
      </c>
      <c r="Q641">
        <v>0</v>
      </c>
    </row>
    <row r="642" spans="1:17" x14ac:dyDescent="0.25">
      <c r="A642" t="s">
        <v>452</v>
      </c>
      <c r="B642" t="s">
        <v>453</v>
      </c>
      <c r="C642" s="1">
        <v>43949</v>
      </c>
      <c r="D642" s="2">
        <f t="shared" si="63"/>
        <v>4</v>
      </c>
      <c r="E642" s="2">
        <f t="shared" si="64"/>
        <v>2020</v>
      </c>
      <c r="F642" t="s">
        <v>112</v>
      </c>
      <c r="G642" s="8">
        <f t="shared" si="65"/>
        <v>4</v>
      </c>
      <c r="H642" s="8" t="str">
        <f t="shared" si="66"/>
        <v>40</v>
      </c>
      <c r="I642" s="8" t="str">
        <f t="shared" si="67"/>
        <v>401</v>
      </c>
      <c r="J642" t="s">
        <v>113</v>
      </c>
      <c r="K642">
        <v>146</v>
      </c>
      <c r="L642" t="s">
        <v>486</v>
      </c>
      <c r="M642" t="s">
        <v>113</v>
      </c>
      <c r="N642" s="7" t="str">
        <f t="shared" si="68"/>
        <v>2020-40</v>
      </c>
      <c r="O642" s="7">
        <f t="shared" si="69"/>
        <v>-854</v>
      </c>
      <c r="P642">
        <v>854</v>
      </c>
      <c r="Q642">
        <v>0</v>
      </c>
    </row>
    <row r="643" spans="1:17" x14ac:dyDescent="0.25">
      <c r="A643" t="s">
        <v>452</v>
      </c>
      <c r="B643" t="s">
        <v>453</v>
      </c>
      <c r="C643" s="1">
        <v>43949</v>
      </c>
      <c r="D643" s="2">
        <f t="shared" ref="D643:D706" si="70">MONTH(C643)</f>
        <v>4</v>
      </c>
      <c r="E643" s="2">
        <f t="shared" ref="E643:E706" si="71">YEAR(C643)</f>
        <v>2020</v>
      </c>
      <c r="F643">
        <v>5121</v>
      </c>
      <c r="G643" s="8">
        <f t="shared" ref="G643:G706" si="72">VALUE(LEFT($F643,1))</f>
        <v>5</v>
      </c>
      <c r="H643" s="8" t="str">
        <f t="shared" ref="H643:H706" si="73">LEFT($F643,2)</f>
        <v>51</v>
      </c>
      <c r="I643" s="8" t="str">
        <f t="shared" ref="I643:I706" si="74">LEFT($F643,3)</f>
        <v>512</v>
      </c>
      <c r="J643" t="s">
        <v>456</v>
      </c>
      <c r="K643">
        <v>146</v>
      </c>
      <c r="L643" t="s">
        <v>486</v>
      </c>
      <c r="M643" t="s">
        <v>113</v>
      </c>
      <c r="N643" s="7" t="str">
        <f t="shared" ref="N643:N706" si="75">$E643&amp;"-"&amp;H643</f>
        <v>2020-51</v>
      </c>
      <c r="O643" s="7">
        <f t="shared" ref="O643:O706" si="76">Q643-P643</f>
        <v>854</v>
      </c>
      <c r="P643">
        <v>0</v>
      </c>
      <c r="Q643">
        <v>854</v>
      </c>
    </row>
    <row r="644" spans="1:17" x14ac:dyDescent="0.25">
      <c r="A644" t="s">
        <v>452</v>
      </c>
      <c r="B644" t="s">
        <v>453</v>
      </c>
      <c r="C644" s="1">
        <v>43951</v>
      </c>
      <c r="D644" s="2">
        <f t="shared" si="70"/>
        <v>4</v>
      </c>
      <c r="E644" s="2">
        <f t="shared" si="71"/>
        <v>2020</v>
      </c>
      <c r="F644">
        <v>6275</v>
      </c>
      <c r="G644" s="8">
        <f t="shared" si="72"/>
        <v>6</v>
      </c>
      <c r="H644" s="8" t="str">
        <f t="shared" si="73"/>
        <v>62</v>
      </c>
      <c r="I644" s="8" t="str">
        <f t="shared" si="74"/>
        <v>627</v>
      </c>
      <c r="J644" t="s">
        <v>487</v>
      </c>
      <c r="K644">
        <v>197</v>
      </c>
      <c r="L644" t="s">
        <v>488</v>
      </c>
      <c r="M644" t="s">
        <v>489</v>
      </c>
      <c r="N644" s="7" t="str">
        <f t="shared" si="75"/>
        <v>2020-62</v>
      </c>
      <c r="O644" s="7">
        <f t="shared" si="76"/>
        <v>-64</v>
      </c>
      <c r="P644">
        <v>64</v>
      </c>
      <c r="Q644">
        <v>0</v>
      </c>
    </row>
    <row r="645" spans="1:17" x14ac:dyDescent="0.25">
      <c r="A645" t="s">
        <v>452</v>
      </c>
      <c r="B645" t="s">
        <v>453</v>
      </c>
      <c r="C645" s="1">
        <v>43951</v>
      </c>
      <c r="D645" s="2">
        <f t="shared" si="70"/>
        <v>4</v>
      </c>
      <c r="E645" s="2">
        <f t="shared" si="71"/>
        <v>2020</v>
      </c>
      <c r="F645">
        <v>445661</v>
      </c>
      <c r="G645" s="8">
        <f t="shared" si="72"/>
        <v>4</v>
      </c>
      <c r="H645" s="8" t="str">
        <f t="shared" si="73"/>
        <v>44</v>
      </c>
      <c r="I645" s="8" t="str">
        <f t="shared" si="74"/>
        <v>445</v>
      </c>
      <c r="J645" t="s">
        <v>29</v>
      </c>
      <c r="K645">
        <v>197</v>
      </c>
      <c r="L645" t="s">
        <v>488</v>
      </c>
      <c r="M645" t="s">
        <v>489</v>
      </c>
      <c r="N645" s="7" t="str">
        <f t="shared" si="75"/>
        <v>2020-44</v>
      </c>
      <c r="O645" s="7">
        <f t="shared" si="76"/>
        <v>-12.8</v>
      </c>
      <c r="P645">
        <v>12.8</v>
      </c>
      <c r="Q645">
        <v>0</v>
      </c>
    </row>
    <row r="646" spans="1:17" x14ac:dyDescent="0.25">
      <c r="A646" t="s">
        <v>452</v>
      </c>
      <c r="B646" t="s">
        <v>453</v>
      </c>
      <c r="C646" s="1">
        <v>43951</v>
      </c>
      <c r="D646" s="2">
        <f t="shared" si="70"/>
        <v>4</v>
      </c>
      <c r="E646" s="2">
        <f t="shared" si="71"/>
        <v>2020</v>
      </c>
      <c r="F646">
        <v>5121</v>
      </c>
      <c r="G646" s="8">
        <f t="shared" si="72"/>
        <v>5</v>
      </c>
      <c r="H646" s="8" t="str">
        <f t="shared" si="73"/>
        <v>51</v>
      </c>
      <c r="I646" s="8" t="str">
        <f t="shared" si="74"/>
        <v>512</v>
      </c>
      <c r="J646" t="s">
        <v>456</v>
      </c>
      <c r="K646">
        <v>197</v>
      </c>
      <c r="L646" t="s">
        <v>488</v>
      </c>
      <c r="M646" t="s">
        <v>489</v>
      </c>
      <c r="N646" s="7" t="str">
        <f t="shared" si="75"/>
        <v>2020-51</v>
      </c>
      <c r="O646" s="7">
        <f t="shared" si="76"/>
        <v>76.8</v>
      </c>
      <c r="P646">
        <v>0</v>
      </c>
      <c r="Q646">
        <v>76.8</v>
      </c>
    </row>
    <row r="647" spans="1:17" x14ac:dyDescent="0.25">
      <c r="A647" t="s">
        <v>452</v>
      </c>
      <c r="B647" t="s">
        <v>453</v>
      </c>
      <c r="C647" s="1">
        <v>43951</v>
      </c>
      <c r="D647" s="2">
        <f t="shared" si="70"/>
        <v>4</v>
      </c>
      <c r="E647" s="2">
        <f t="shared" si="71"/>
        <v>2020</v>
      </c>
      <c r="F647">
        <v>421</v>
      </c>
      <c r="G647" s="8">
        <f t="shared" si="72"/>
        <v>4</v>
      </c>
      <c r="H647" s="8" t="str">
        <f t="shared" si="73"/>
        <v>42</v>
      </c>
      <c r="I647" s="8" t="str">
        <f t="shared" si="74"/>
        <v>421</v>
      </c>
      <c r="J647" t="s">
        <v>490</v>
      </c>
      <c r="K647">
        <v>256</v>
      </c>
      <c r="L647" t="s">
        <v>491</v>
      </c>
      <c r="M647" t="s">
        <v>492</v>
      </c>
      <c r="N647" s="7" t="str">
        <f t="shared" si="75"/>
        <v>2020-42</v>
      </c>
      <c r="O647" s="7">
        <f t="shared" si="76"/>
        <v>-22744.47</v>
      </c>
      <c r="P647">
        <v>22744.47</v>
      </c>
      <c r="Q647">
        <v>0</v>
      </c>
    </row>
    <row r="648" spans="1:17" x14ac:dyDescent="0.25">
      <c r="A648" t="s">
        <v>452</v>
      </c>
      <c r="B648" t="s">
        <v>453</v>
      </c>
      <c r="C648" s="1">
        <v>43951</v>
      </c>
      <c r="D648" s="2">
        <f t="shared" si="70"/>
        <v>4</v>
      </c>
      <c r="E648" s="2">
        <f t="shared" si="71"/>
        <v>2020</v>
      </c>
      <c r="F648">
        <v>5121</v>
      </c>
      <c r="G648" s="8">
        <f t="shared" si="72"/>
        <v>5</v>
      </c>
      <c r="H648" s="8" t="str">
        <f t="shared" si="73"/>
        <v>51</v>
      </c>
      <c r="I648" s="8" t="str">
        <f t="shared" si="74"/>
        <v>512</v>
      </c>
      <c r="J648" t="s">
        <v>456</v>
      </c>
      <c r="K648">
        <v>256</v>
      </c>
      <c r="L648" t="s">
        <v>491</v>
      </c>
      <c r="M648" t="s">
        <v>492</v>
      </c>
      <c r="N648" s="7" t="str">
        <f t="shared" si="75"/>
        <v>2020-51</v>
      </c>
      <c r="O648" s="7">
        <f t="shared" si="76"/>
        <v>22744.47</v>
      </c>
      <c r="P648">
        <v>0</v>
      </c>
      <c r="Q648">
        <v>22744.47</v>
      </c>
    </row>
    <row r="649" spans="1:17" x14ac:dyDescent="0.25">
      <c r="A649" t="s">
        <v>452</v>
      </c>
      <c r="B649" t="s">
        <v>453</v>
      </c>
      <c r="C649" s="1">
        <v>43951</v>
      </c>
      <c r="D649" s="2">
        <f t="shared" si="70"/>
        <v>4</v>
      </c>
      <c r="E649" s="2">
        <f t="shared" si="71"/>
        <v>2020</v>
      </c>
      <c r="F649">
        <v>580</v>
      </c>
      <c r="G649" s="8">
        <f t="shared" si="72"/>
        <v>5</v>
      </c>
      <c r="H649" s="8" t="str">
        <f t="shared" si="73"/>
        <v>58</v>
      </c>
      <c r="I649" s="8" t="str">
        <f t="shared" si="74"/>
        <v>580</v>
      </c>
      <c r="J649" t="s">
        <v>454</v>
      </c>
      <c r="K649">
        <v>330</v>
      </c>
      <c r="L649" t="s">
        <v>493</v>
      </c>
      <c r="M649" t="s">
        <v>494</v>
      </c>
      <c r="N649" s="7" t="str">
        <f t="shared" si="75"/>
        <v>2020-58</v>
      </c>
      <c r="O649" s="7">
        <f t="shared" si="76"/>
        <v>-10000</v>
      </c>
      <c r="P649">
        <v>10000</v>
      </c>
      <c r="Q649">
        <v>0</v>
      </c>
    </row>
    <row r="650" spans="1:17" x14ac:dyDescent="0.25">
      <c r="A650" t="s">
        <v>452</v>
      </c>
      <c r="B650" t="s">
        <v>453</v>
      </c>
      <c r="C650" s="1">
        <v>43951</v>
      </c>
      <c r="D650" s="2">
        <f t="shared" si="70"/>
        <v>4</v>
      </c>
      <c r="E650" s="2">
        <f t="shared" si="71"/>
        <v>2020</v>
      </c>
      <c r="F650">
        <v>5121</v>
      </c>
      <c r="G650" s="8">
        <f t="shared" si="72"/>
        <v>5</v>
      </c>
      <c r="H650" s="8" t="str">
        <f t="shared" si="73"/>
        <v>51</v>
      </c>
      <c r="I650" s="8" t="str">
        <f t="shared" si="74"/>
        <v>512</v>
      </c>
      <c r="J650" t="s">
        <v>456</v>
      </c>
      <c r="K650">
        <v>330</v>
      </c>
      <c r="L650" t="s">
        <v>493</v>
      </c>
      <c r="M650" t="s">
        <v>494</v>
      </c>
      <c r="N650" s="7" t="str">
        <f t="shared" si="75"/>
        <v>2020-51</v>
      </c>
      <c r="O650" s="7">
        <f t="shared" si="76"/>
        <v>10000</v>
      </c>
      <c r="P650">
        <v>0</v>
      </c>
      <c r="Q650">
        <v>10000</v>
      </c>
    </row>
    <row r="651" spans="1:17" x14ac:dyDescent="0.25">
      <c r="A651" t="s">
        <v>452</v>
      </c>
      <c r="B651" t="s">
        <v>453</v>
      </c>
      <c r="C651" s="1">
        <v>43953</v>
      </c>
      <c r="D651" s="2">
        <f t="shared" si="70"/>
        <v>5</v>
      </c>
      <c r="E651" s="2">
        <f t="shared" si="71"/>
        <v>2020</v>
      </c>
      <c r="F651" t="s">
        <v>117</v>
      </c>
      <c r="G651" s="8">
        <f t="shared" si="72"/>
        <v>4</v>
      </c>
      <c r="H651" s="8" t="str">
        <f t="shared" si="73"/>
        <v>40</v>
      </c>
      <c r="I651" s="8" t="str">
        <f t="shared" si="74"/>
        <v>401</v>
      </c>
      <c r="J651" t="s">
        <v>118</v>
      </c>
      <c r="K651">
        <v>147</v>
      </c>
      <c r="L651" t="s">
        <v>495</v>
      </c>
      <c r="M651" t="s">
        <v>118</v>
      </c>
      <c r="N651" s="7" t="str">
        <f t="shared" si="75"/>
        <v>2020-40</v>
      </c>
      <c r="O651" s="7">
        <f t="shared" si="76"/>
        <v>-1440</v>
      </c>
      <c r="P651">
        <v>1440</v>
      </c>
      <c r="Q651">
        <v>0</v>
      </c>
    </row>
    <row r="652" spans="1:17" x14ac:dyDescent="0.25">
      <c r="A652" t="s">
        <v>452</v>
      </c>
      <c r="B652" t="s">
        <v>453</v>
      </c>
      <c r="C652" s="1">
        <v>43953</v>
      </c>
      <c r="D652" s="2">
        <f t="shared" si="70"/>
        <v>5</v>
      </c>
      <c r="E652" s="2">
        <f t="shared" si="71"/>
        <v>2020</v>
      </c>
      <c r="F652">
        <v>5121</v>
      </c>
      <c r="G652" s="8">
        <f t="shared" si="72"/>
        <v>5</v>
      </c>
      <c r="H652" s="8" t="str">
        <f t="shared" si="73"/>
        <v>51</v>
      </c>
      <c r="I652" s="8" t="str">
        <f t="shared" si="74"/>
        <v>512</v>
      </c>
      <c r="J652" t="s">
        <v>456</v>
      </c>
      <c r="K652">
        <v>147</v>
      </c>
      <c r="L652" t="s">
        <v>495</v>
      </c>
      <c r="M652" t="s">
        <v>118</v>
      </c>
      <c r="N652" s="7" t="str">
        <f t="shared" si="75"/>
        <v>2020-51</v>
      </c>
      <c r="O652" s="7">
        <f t="shared" si="76"/>
        <v>1440</v>
      </c>
      <c r="P652">
        <v>0</v>
      </c>
      <c r="Q652">
        <v>1440</v>
      </c>
    </row>
    <row r="653" spans="1:17" x14ac:dyDescent="0.25">
      <c r="A653" t="s">
        <v>452</v>
      </c>
      <c r="B653" t="s">
        <v>453</v>
      </c>
      <c r="C653" s="1">
        <v>43956</v>
      </c>
      <c r="D653" s="2">
        <f t="shared" si="70"/>
        <v>5</v>
      </c>
      <c r="E653" s="2">
        <f t="shared" si="71"/>
        <v>2020</v>
      </c>
      <c r="F653" t="s">
        <v>107</v>
      </c>
      <c r="G653" s="8">
        <f t="shared" si="72"/>
        <v>4</v>
      </c>
      <c r="H653" s="8" t="str">
        <f t="shared" si="73"/>
        <v>40</v>
      </c>
      <c r="I653" s="8" t="str">
        <f t="shared" si="74"/>
        <v>404</v>
      </c>
      <c r="J653" t="s">
        <v>108</v>
      </c>
      <c r="K653">
        <v>148</v>
      </c>
      <c r="L653" t="s">
        <v>496</v>
      </c>
      <c r="M653" t="s">
        <v>108</v>
      </c>
      <c r="N653" s="7" t="str">
        <f t="shared" si="75"/>
        <v>2020-40</v>
      </c>
      <c r="O653" s="7">
        <f t="shared" si="76"/>
        <v>-2208</v>
      </c>
      <c r="P653">
        <v>2208</v>
      </c>
      <c r="Q653">
        <v>0</v>
      </c>
    </row>
    <row r="654" spans="1:17" x14ac:dyDescent="0.25">
      <c r="A654" t="s">
        <v>452</v>
      </c>
      <c r="B654" t="s">
        <v>453</v>
      </c>
      <c r="C654" s="1">
        <v>43956</v>
      </c>
      <c r="D654" s="2">
        <f t="shared" si="70"/>
        <v>5</v>
      </c>
      <c r="E654" s="2">
        <f t="shared" si="71"/>
        <v>2020</v>
      </c>
      <c r="F654">
        <v>5121</v>
      </c>
      <c r="G654" s="8">
        <f t="shared" si="72"/>
        <v>5</v>
      </c>
      <c r="H654" s="8" t="str">
        <f t="shared" si="73"/>
        <v>51</v>
      </c>
      <c r="I654" s="8" t="str">
        <f t="shared" si="74"/>
        <v>512</v>
      </c>
      <c r="J654" t="s">
        <v>456</v>
      </c>
      <c r="K654">
        <v>148</v>
      </c>
      <c r="L654" t="s">
        <v>496</v>
      </c>
      <c r="M654" t="s">
        <v>108</v>
      </c>
      <c r="N654" s="7" t="str">
        <f t="shared" si="75"/>
        <v>2020-51</v>
      </c>
      <c r="O654" s="7">
        <f t="shared" si="76"/>
        <v>2208</v>
      </c>
      <c r="P654">
        <v>0</v>
      </c>
      <c r="Q654">
        <v>2208</v>
      </c>
    </row>
    <row r="655" spans="1:17" x14ac:dyDescent="0.25">
      <c r="A655" t="s">
        <v>452</v>
      </c>
      <c r="B655" t="s">
        <v>453</v>
      </c>
      <c r="C655" s="1">
        <v>43957</v>
      </c>
      <c r="D655" s="2">
        <f t="shared" si="70"/>
        <v>5</v>
      </c>
      <c r="E655" s="2">
        <f t="shared" si="71"/>
        <v>2020</v>
      </c>
      <c r="F655">
        <v>1641</v>
      </c>
      <c r="G655" s="8">
        <f t="shared" si="72"/>
        <v>1</v>
      </c>
      <c r="H655" s="8" t="str">
        <f t="shared" si="73"/>
        <v>16</v>
      </c>
      <c r="I655" s="8" t="str">
        <f t="shared" si="74"/>
        <v>164</v>
      </c>
      <c r="J655" t="s">
        <v>457</v>
      </c>
      <c r="K655">
        <v>99</v>
      </c>
      <c r="L655" t="s">
        <v>458</v>
      </c>
      <c r="M655" t="s">
        <v>497</v>
      </c>
      <c r="N655" s="7" t="str">
        <f t="shared" si="75"/>
        <v>2020-16</v>
      </c>
      <c r="O655" s="7">
        <f t="shared" si="76"/>
        <v>-5274.27</v>
      </c>
      <c r="P655">
        <v>5274.27</v>
      </c>
      <c r="Q655">
        <v>0</v>
      </c>
    </row>
    <row r="656" spans="1:17" x14ac:dyDescent="0.25">
      <c r="A656" t="s">
        <v>452</v>
      </c>
      <c r="B656" t="s">
        <v>453</v>
      </c>
      <c r="C656" s="1">
        <v>43957</v>
      </c>
      <c r="D656" s="2">
        <f t="shared" si="70"/>
        <v>5</v>
      </c>
      <c r="E656" s="2">
        <f t="shared" si="71"/>
        <v>2020</v>
      </c>
      <c r="F656">
        <v>6166</v>
      </c>
      <c r="G656" s="8">
        <f t="shared" si="72"/>
        <v>6</v>
      </c>
      <c r="H656" s="8" t="str">
        <f t="shared" si="73"/>
        <v>61</v>
      </c>
      <c r="I656" s="8" t="str">
        <f t="shared" si="74"/>
        <v>616</v>
      </c>
      <c r="J656" t="s">
        <v>498</v>
      </c>
      <c r="K656">
        <v>99</v>
      </c>
      <c r="L656" t="s">
        <v>458</v>
      </c>
      <c r="M656" t="s">
        <v>497</v>
      </c>
      <c r="N656" s="7" t="str">
        <f t="shared" si="75"/>
        <v>2020-61</v>
      </c>
      <c r="O656" s="7">
        <f t="shared" si="76"/>
        <v>-145.83000000000001</v>
      </c>
      <c r="P656">
        <v>145.83000000000001</v>
      </c>
      <c r="Q656">
        <v>0</v>
      </c>
    </row>
    <row r="657" spans="1:17" x14ac:dyDescent="0.25">
      <c r="A657" t="s">
        <v>452</v>
      </c>
      <c r="B657" t="s">
        <v>453</v>
      </c>
      <c r="C657" s="1">
        <v>43957</v>
      </c>
      <c r="D657" s="2">
        <f t="shared" si="70"/>
        <v>5</v>
      </c>
      <c r="E657" s="2">
        <f t="shared" si="71"/>
        <v>2020</v>
      </c>
      <c r="F657">
        <v>66116</v>
      </c>
      <c r="G657" s="8">
        <f t="shared" si="72"/>
        <v>6</v>
      </c>
      <c r="H657" s="8" t="str">
        <f t="shared" si="73"/>
        <v>66</v>
      </c>
      <c r="I657" s="8" t="str">
        <f t="shared" si="74"/>
        <v>661</v>
      </c>
      <c r="J657" t="s">
        <v>499</v>
      </c>
      <c r="K657">
        <v>99</v>
      </c>
      <c r="L657" t="s">
        <v>458</v>
      </c>
      <c r="M657" t="s">
        <v>497</v>
      </c>
      <c r="N657" s="7" t="str">
        <f t="shared" si="75"/>
        <v>2020-66</v>
      </c>
      <c r="O657" s="7">
        <f t="shared" si="76"/>
        <v>-1166.67</v>
      </c>
      <c r="P657">
        <v>1166.67</v>
      </c>
      <c r="Q657">
        <v>0</v>
      </c>
    </row>
    <row r="658" spans="1:17" x14ac:dyDescent="0.25">
      <c r="A658" t="s">
        <v>452</v>
      </c>
      <c r="B658" t="s">
        <v>453</v>
      </c>
      <c r="C658" s="1">
        <v>43957</v>
      </c>
      <c r="D658" s="2">
        <f t="shared" si="70"/>
        <v>5</v>
      </c>
      <c r="E658" s="2">
        <f t="shared" si="71"/>
        <v>2020</v>
      </c>
      <c r="F658">
        <v>5121</v>
      </c>
      <c r="G658" s="8">
        <f t="shared" si="72"/>
        <v>5</v>
      </c>
      <c r="H658" s="8" t="str">
        <f t="shared" si="73"/>
        <v>51</v>
      </c>
      <c r="I658" s="8" t="str">
        <f t="shared" si="74"/>
        <v>512</v>
      </c>
      <c r="J658" t="s">
        <v>456</v>
      </c>
      <c r="K658">
        <v>99</v>
      </c>
      <c r="L658" t="s">
        <v>458</v>
      </c>
      <c r="M658" t="s">
        <v>497</v>
      </c>
      <c r="N658" s="7" t="str">
        <f t="shared" si="75"/>
        <v>2020-51</v>
      </c>
      <c r="O658" s="7">
        <f t="shared" si="76"/>
        <v>6586.77</v>
      </c>
      <c r="P658">
        <v>0</v>
      </c>
      <c r="Q658">
        <v>6586.77</v>
      </c>
    </row>
    <row r="659" spans="1:17" x14ac:dyDescent="0.25">
      <c r="A659" t="s">
        <v>452</v>
      </c>
      <c r="B659" t="s">
        <v>453</v>
      </c>
      <c r="C659" s="1">
        <v>43960</v>
      </c>
      <c r="D659" s="2">
        <f t="shared" si="70"/>
        <v>5</v>
      </c>
      <c r="E659" s="2">
        <f t="shared" si="71"/>
        <v>2020</v>
      </c>
      <c r="F659" t="s">
        <v>107</v>
      </c>
      <c r="G659" s="8">
        <f t="shared" si="72"/>
        <v>4</v>
      </c>
      <c r="H659" s="8" t="str">
        <f t="shared" si="73"/>
        <v>40</v>
      </c>
      <c r="I659" s="8" t="str">
        <f t="shared" si="74"/>
        <v>404</v>
      </c>
      <c r="J659" t="s">
        <v>108</v>
      </c>
      <c r="K659">
        <v>149</v>
      </c>
      <c r="L659" t="s">
        <v>500</v>
      </c>
      <c r="M659" t="s">
        <v>108</v>
      </c>
      <c r="N659" s="7" t="str">
        <f t="shared" si="75"/>
        <v>2020-40</v>
      </c>
      <c r="O659" s="7">
        <f t="shared" si="76"/>
        <v>-2937.6</v>
      </c>
      <c r="P659">
        <v>2937.6</v>
      </c>
      <c r="Q659">
        <v>0</v>
      </c>
    </row>
    <row r="660" spans="1:17" x14ac:dyDescent="0.25">
      <c r="A660" t="s">
        <v>452</v>
      </c>
      <c r="B660" t="s">
        <v>453</v>
      </c>
      <c r="C660" s="1">
        <v>43960</v>
      </c>
      <c r="D660" s="2">
        <f t="shared" si="70"/>
        <v>5</v>
      </c>
      <c r="E660" s="2">
        <f t="shared" si="71"/>
        <v>2020</v>
      </c>
      <c r="F660">
        <v>5121</v>
      </c>
      <c r="G660" s="8">
        <f t="shared" si="72"/>
        <v>5</v>
      </c>
      <c r="H660" s="8" t="str">
        <f t="shared" si="73"/>
        <v>51</v>
      </c>
      <c r="I660" s="8" t="str">
        <f t="shared" si="74"/>
        <v>512</v>
      </c>
      <c r="J660" t="s">
        <v>456</v>
      </c>
      <c r="K660">
        <v>149</v>
      </c>
      <c r="L660" t="s">
        <v>500</v>
      </c>
      <c r="M660" t="s">
        <v>108</v>
      </c>
      <c r="N660" s="7" t="str">
        <f t="shared" si="75"/>
        <v>2020-51</v>
      </c>
      <c r="O660" s="7">
        <f t="shared" si="76"/>
        <v>2937.6</v>
      </c>
      <c r="P660">
        <v>0</v>
      </c>
      <c r="Q660">
        <v>2937.6</v>
      </c>
    </row>
    <row r="661" spans="1:17" x14ac:dyDescent="0.25">
      <c r="A661" t="s">
        <v>452</v>
      </c>
      <c r="B661" t="s">
        <v>453</v>
      </c>
      <c r="C661" s="1">
        <v>43961</v>
      </c>
      <c r="D661" s="2">
        <f t="shared" si="70"/>
        <v>5</v>
      </c>
      <c r="E661" s="2">
        <f t="shared" si="71"/>
        <v>2020</v>
      </c>
      <c r="F661">
        <v>6122</v>
      </c>
      <c r="G661" s="8">
        <f t="shared" si="72"/>
        <v>6</v>
      </c>
      <c r="H661" s="8" t="str">
        <f t="shared" si="73"/>
        <v>61</v>
      </c>
      <c r="I661" s="8" t="str">
        <f t="shared" si="74"/>
        <v>612</v>
      </c>
      <c r="J661" t="s">
        <v>501</v>
      </c>
      <c r="K661">
        <v>112</v>
      </c>
      <c r="L661" t="s">
        <v>502</v>
      </c>
      <c r="M661" t="s">
        <v>503</v>
      </c>
      <c r="N661" s="7" t="str">
        <f t="shared" si="75"/>
        <v>2020-61</v>
      </c>
      <c r="O661" s="7">
        <f t="shared" si="76"/>
        <v>-7000</v>
      </c>
      <c r="P661">
        <v>7000</v>
      </c>
      <c r="Q661">
        <v>0</v>
      </c>
    </row>
    <row r="662" spans="1:17" x14ac:dyDescent="0.25">
      <c r="A662" t="s">
        <v>452</v>
      </c>
      <c r="B662" t="s">
        <v>453</v>
      </c>
      <c r="C662" s="1">
        <v>43961</v>
      </c>
      <c r="D662" s="2">
        <f t="shared" si="70"/>
        <v>5</v>
      </c>
      <c r="E662" s="2">
        <f t="shared" si="71"/>
        <v>2020</v>
      </c>
      <c r="F662">
        <v>5121</v>
      </c>
      <c r="G662" s="8">
        <f t="shared" si="72"/>
        <v>5</v>
      </c>
      <c r="H662" s="8" t="str">
        <f t="shared" si="73"/>
        <v>51</v>
      </c>
      <c r="I662" s="8" t="str">
        <f t="shared" si="74"/>
        <v>512</v>
      </c>
      <c r="J662" t="s">
        <v>456</v>
      </c>
      <c r="K662">
        <v>112</v>
      </c>
      <c r="L662" t="s">
        <v>502</v>
      </c>
      <c r="M662" t="s">
        <v>503</v>
      </c>
      <c r="N662" s="7" t="str">
        <f t="shared" si="75"/>
        <v>2020-51</v>
      </c>
      <c r="O662" s="7">
        <f t="shared" si="76"/>
        <v>7000</v>
      </c>
      <c r="P662">
        <v>0</v>
      </c>
      <c r="Q662">
        <v>7000</v>
      </c>
    </row>
    <row r="663" spans="1:17" x14ac:dyDescent="0.25">
      <c r="A663" t="s">
        <v>452</v>
      </c>
      <c r="B663" t="s">
        <v>453</v>
      </c>
      <c r="C663" s="1">
        <v>43962</v>
      </c>
      <c r="D663" s="2">
        <f t="shared" si="70"/>
        <v>5</v>
      </c>
      <c r="E663" s="2">
        <f t="shared" si="71"/>
        <v>2020</v>
      </c>
      <c r="F663" t="s">
        <v>107</v>
      </c>
      <c r="G663" s="8">
        <f t="shared" si="72"/>
        <v>4</v>
      </c>
      <c r="H663" s="8" t="str">
        <f t="shared" si="73"/>
        <v>40</v>
      </c>
      <c r="I663" s="8" t="str">
        <f t="shared" si="74"/>
        <v>404</v>
      </c>
      <c r="J663" t="s">
        <v>108</v>
      </c>
      <c r="K663">
        <v>150</v>
      </c>
      <c r="L663" t="s">
        <v>496</v>
      </c>
      <c r="M663" t="s">
        <v>108</v>
      </c>
      <c r="N663" s="7" t="str">
        <f t="shared" si="75"/>
        <v>2020-40</v>
      </c>
      <c r="O663" s="7">
        <f t="shared" si="76"/>
        <v>-3304.8</v>
      </c>
      <c r="P663">
        <v>3304.8</v>
      </c>
      <c r="Q663">
        <v>0</v>
      </c>
    </row>
    <row r="664" spans="1:17" x14ac:dyDescent="0.25">
      <c r="A664" t="s">
        <v>452</v>
      </c>
      <c r="B664" t="s">
        <v>453</v>
      </c>
      <c r="C664" s="1">
        <v>43962</v>
      </c>
      <c r="D664" s="2">
        <f t="shared" si="70"/>
        <v>5</v>
      </c>
      <c r="E664" s="2">
        <f t="shared" si="71"/>
        <v>2020</v>
      </c>
      <c r="F664">
        <v>5121</v>
      </c>
      <c r="G664" s="8">
        <f t="shared" si="72"/>
        <v>5</v>
      </c>
      <c r="H664" s="8" t="str">
        <f t="shared" si="73"/>
        <v>51</v>
      </c>
      <c r="I664" s="8" t="str">
        <f t="shared" si="74"/>
        <v>512</v>
      </c>
      <c r="J664" t="s">
        <v>456</v>
      </c>
      <c r="K664">
        <v>150</v>
      </c>
      <c r="L664" t="s">
        <v>496</v>
      </c>
      <c r="M664" t="s">
        <v>108</v>
      </c>
      <c r="N664" s="7" t="str">
        <f t="shared" si="75"/>
        <v>2020-51</v>
      </c>
      <c r="O664" s="7">
        <f t="shared" si="76"/>
        <v>3304.8</v>
      </c>
      <c r="P664">
        <v>0</v>
      </c>
      <c r="Q664">
        <v>3304.8</v>
      </c>
    </row>
    <row r="665" spans="1:17" x14ac:dyDescent="0.25">
      <c r="A665" t="s">
        <v>452</v>
      </c>
      <c r="B665" t="s">
        <v>453</v>
      </c>
      <c r="C665" s="1">
        <v>43965</v>
      </c>
      <c r="D665" s="2">
        <f t="shared" si="70"/>
        <v>5</v>
      </c>
      <c r="E665" s="2">
        <f t="shared" si="71"/>
        <v>2020</v>
      </c>
      <c r="F665" t="s">
        <v>158</v>
      </c>
      <c r="G665" s="8">
        <f t="shared" si="72"/>
        <v>4</v>
      </c>
      <c r="H665" s="8" t="str">
        <f t="shared" si="73"/>
        <v>40</v>
      </c>
      <c r="I665" s="8" t="str">
        <f t="shared" si="74"/>
        <v>404</v>
      </c>
      <c r="J665" t="s">
        <v>159</v>
      </c>
      <c r="K665">
        <v>152</v>
      </c>
      <c r="M665" t="s">
        <v>504</v>
      </c>
      <c r="N665" s="7" t="str">
        <f t="shared" si="75"/>
        <v>2020-40</v>
      </c>
      <c r="O665" s="7">
        <f t="shared" si="76"/>
        <v>-3372</v>
      </c>
      <c r="P665">
        <v>3372</v>
      </c>
      <c r="Q665">
        <v>0</v>
      </c>
    </row>
    <row r="666" spans="1:17" x14ac:dyDescent="0.25">
      <c r="A666" t="s">
        <v>452</v>
      </c>
      <c r="B666" t="s">
        <v>453</v>
      </c>
      <c r="C666" s="1">
        <v>43965</v>
      </c>
      <c r="D666" s="2">
        <f t="shared" si="70"/>
        <v>5</v>
      </c>
      <c r="E666" s="2">
        <f t="shared" si="71"/>
        <v>2020</v>
      </c>
      <c r="F666">
        <v>5121</v>
      </c>
      <c r="G666" s="8">
        <f t="shared" si="72"/>
        <v>5</v>
      </c>
      <c r="H666" s="8" t="str">
        <f t="shared" si="73"/>
        <v>51</v>
      </c>
      <c r="I666" s="8" t="str">
        <f t="shared" si="74"/>
        <v>512</v>
      </c>
      <c r="J666" t="s">
        <v>456</v>
      </c>
      <c r="K666">
        <v>152</v>
      </c>
      <c r="M666" t="s">
        <v>504</v>
      </c>
      <c r="N666" s="7" t="str">
        <f t="shared" si="75"/>
        <v>2020-51</v>
      </c>
      <c r="O666" s="7">
        <f t="shared" si="76"/>
        <v>3372</v>
      </c>
      <c r="P666">
        <v>0</v>
      </c>
      <c r="Q666">
        <v>3372</v>
      </c>
    </row>
    <row r="667" spans="1:17" x14ac:dyDescent="0.25">
      <c r="A667" t="s">
        <v>452</v>
      </c>
      <c r="B667" t="s">
        <v>453</v>
      </c>
      <c r="C667" s="1">
        <v>43966</v>
      </c>
      <c r="D667" s="2">
        <f t="shared" si="70"/>
        <v>5</v>
      </c>
      <c r="E667" s="2">
        <f t="shared" si="71"/>
        <v>2020</v>
      </c>
      <c r="F667" t="s">
        <v>38</v>
      </c>
      <c r="G667" s="8">
        <f t="shared" si="72"/>
        <v>4</v>
      </c>
      <c r="H667" s="8" t="str">
        <f t="shared" si="73"/>
        <v>40</v>
      </c>
      <c r="I667" s="8" t="str">
        <f t="shared" si="74"/>
        <v>401</v>
      </c>
      <c r="J667" t="s">
        <v>39</v>
      </c>
      <c r="K667">
        <v>243</v>
      </c>
      <c r="L667" t="s">
        <v>505</v>
      </c>
      <c r="M667" t="s">
        <v>505</v>
      </c>
      <c r="N667" s="7" t="str">
        <f t="shared" si="75"/>
        <v>2020-40</v>
      </c>
      <c r="O667" s="7">
        <f t="shared" si="76"/>
        <v>-71436.600000000006</v>
      </c>
      <c r="P667">
        <v>71436.600000000006</v>
      </c>
      <c r="Q667">
        <v>0</v>
      </c>
    </row>
    <row r="668" spans="1:17" x14ac:dyDescent="0.25">
      <c r="A668" t="s">
        <v>452</v>
      </c>
      <c r="B668" t="s">
        <v>453</v>
      </c>
      <c r="C668" s="1">
        <v>43966</v>
      </c>
      <c r="D668" s="2">
        <f t="shared" si="70"/>
        <v>5</v>
      </c>
      <c r="E668" s="2">
        <f t="shared" si="71"/>
        <v>2020</v>
      </c>
      <c r="F668">
        <v>5121</v>
      </c>
      <c r="G668" s="8">
        <f t="shared" si="72"/>
        <v>5</v>
      </c>
      <c r="H668" s="8" t="str">
        <f t="shared" si="73"/>
        <v>51</v>
      </c>
      <c r="I668" s="8" t="str">
        <f t="shared" si="74"/>
        <v>512</v>
      </c>
      <c r="J668" t="s">
        <v>456</v>
      </c>
      <c r="K668">
        <v>243</v>
      </c>
      <c r="L668" t="s">
        <v>505</v>
      </c>
      <c r="M668" t="s">
        <v>505</v>
      </c>
      <c r="N668" s="7" t="str">
        <f t="shared" si="75"/>
        <v>2020-51</v>
      </c>
      <c r="O668" s="7">
        <f t="shared" si="76"/>
        <v>71436.600000000006</v>
      </c>
      <c r="P668">
        <v>0</v>
      </c>
      <c r="Q668">
        <v>71436.600000000006</v>
      </c>
    </row>
    <row r="669" spans="1:17" x14ac:dyDescent="0.25">
      <c r="A669" t="s">
        <v>452</v>
      </c>
      <c r="B669" t="s">
        <v>453</v>
      </c>
      <c r="C669" s="1">
        <v>43969</v>
      </c>
      <c r="D669" s="2">
        <f t="shared" si="70"/>
        <v>5</v>
      </c>
      <c r="E669" s="2">
        <f t="shared" si="71"/>
        <v>2020</v>
      </c>
      <c r="F669" t="s">
        <v>158</v>
      </c>
      <c r="G669" s="8">
        <f t="shared" si="72"/>
        <v>4</v>
      </c>
      <c r="H669" s="8" t="str">
        <f t="shared" si="73"/>
        <v>40</v>
      </c>
      <c r="I669" s="8" t="str">
        <f t="shared" si="74"/>
        <v>404</v>
      </c>
      <c r="J669" t="s">
        <v>159</v>
      </c>
      <c r="K669">
        <v>151</v>
      </c>
      <c r="L669" t="s">
        <v>506</v>
      </c>
      <c r="M669" t="s">
        <v>159</v>
      </c>
      <c r="N669" s="7" t="str">
        <f t="shared" si="75"/>
        <v>2020-40</v>
      </c>
      <c r="O669" s="7">
        <f t="shared" si="76"/>
        <v>-5788.8</v>
      </c>
      <c r="P669">
        <v>5788.8</v>
      </c>
      <c r="Q669">
        <v>0</v>
      </c>
    </row>
    <row r="670" spans="1:17" x14ac:dyDescent="0.25">
      <c r="A670" t="s">
        <v>452</v>
      </c>
      <c r="B670" t="s">
        <v>453</v>
      </c>
      <c r="C670" s="1">
        <v>43969</v>
      </c>
      <c r="D670" s="2">
        <f t="shared" si="70"/>
        <v>5</v>
      </c>
      <c r="E670" s="2">
        <f t="shared" si="71"/>
        <v>2020</v>
      </c>
      <c r="F670">
        <v>5121</v>
      </c>
      <c r="G670" s="8">
        <f t="shared" si="72"/>
        <v>5</v>
      </c>
      <c r="H670" s="8" t="str">
        <f t="shared" si="73"/>
        <v>51</v>
      </c>
      <c r="I670" s="8" t="str">
        <f t="shared" si="74"/>
        <v>512</v>
      </c>
      <c r="J670" t="s">
        <v>456</v>
      </c>
      <c r="K670">
        <v>151</v>
      </c>
      <c r="L670" t="s">
        <v>506</v>
      </c>
      <c r="M670" t="s">
        <v>159</v>
      </c>
      <c r="N670" s="7" t="str">
        <f t="shared" si="75"/>
        <v>2020-51</v>
      </c>
      <c r="O670" s="7">
        <f t="shared" si="76"/>
        <v>5788.8</v>
      </c>
      <c r="P670">
        <v>0</v>
      </c>
      <c r="Q670">
        <v>5788.8</v>
      </c>
    </row>
    <row r="671" spans="1:17" x14ac:dyDescent="0.25">
      <c r="A671" t="s">
        <v>452</v>
      </c>
      <c r="B671" t="s">
        <v>453</v>
      </c>
      <c r="C671" s="1">
        <v>43970</v>
      </c>
      <c r="D671" s="2">
        <f t="shared" si="70"/>
        <v>5</v>
      </c>
      <c r="E671" s="2">
        <f t="shared" si="71"/>
        <v>2020</v>
      </c>
      <c r="F671" t="s">
        <v>507</v>
      </c>
      <c r="G671" s="8">
        <f t="shared" si="72"/>
        <v>4</v>
      </c>
      <c r="H671" s="8" t="str">
        <f t="shared" si="73"/>
        <v>41</v>
      </c>
      <c r="I671" s="8" t="str">
        <f t="shared" si="74"/>
        <v>411</v>
      </c>
      <c r="J671" t="s">
        <v>508</v>
      </c>
      <c r="K671">
        <v>6</v>
      </c>
      <c r="M671" t="s">
        <v>509</v>
      </c>
      <c r="N671" s="7" t="str">
        <f t="shared" si="75"/>
        <v>2020-41</v>
      </c>
      <c r="O671" s="7">
        <f t="shared" si="76"/>
        <v>7417.44</v>
      </c>
      <c r="P671">
        <v>0</v>
      </c>
      <c r="Q671">
        <v>7417.44</v>
      </c>
    </row>
    <row r="672" spans="1:17" x14ac:dyDescent="0.25">
      <c r="A672" t="s">
        <v>452</v>
      </c>
      <c r="B672" t="s">
        <v>453</v>
      </c>
      <c r="C672" s="1">
        <v>43970</v>
      </c>
      <c r="D672" s="2">
        <f t="shared" si="70"/>
        <v>5</v>
      </c>
      <c r="E672" s="2">
        <f t="shared" si="71"/>
        <v>2020</v>
      </c>
      <c r="F672">
        <v>5121</v>
      </c>
      <c r="G672" s="8">
        <f t="shared" si="72"/>
        <v>5</v>
      </c>
      <c r="H672" s="8" t="str">
        <f t="shared" si="73"/>
        <v>51</v>
      </c>
      <c r="I672" s="8" t="str">
        <f t="shared" si="74"/>
        <v>512</v>
      </c>
      <c r="J672" t="s">
        <v>456</v>
      </c>
      <c r="K672">
        <v>6</v>
      </c>
      <c r="M672" t="s">
        <v>509</v>
      </c>
      <c r="N672" s="7" t="str">
        <f t="shared" si="75"/>
        <v>2020-51</v>
      </c>
      <c r="O672" s="7">
        <f t="shared" si="76"/>
        <v>-7417.44</v>
      </c>
      <c r="P672">
        <v>7417.44</v>
      </c>
      <c r="Q672">
        <v>0</v>
      </c>
    </row>
    <row r="673" spans="1:17" x14ac:dyDescent="0.25">
      <c r="A673" t="s">
        <v>452</v>
      </c>
      <c r="B673" t="s">
        <v>453</v>
      </c>
      <c r="C673" s="1">
        <v>43974</v>
      </c>
      <c r="D673" s="2">
        <f t="shared" si="70"/>
        <v>5</v>
      </c>
      <c r="E673" s="2">
        <f t="shared" si="71"/>
        <v>2020</v>
      </c>
      <c r="F673" t="s">
        <v>510</v>
      </c>
      <c r="G673" s="8">
        <f t="shared" si="72"/>
        <v>4</v>
      </c>
      <c r="H673" s="8" t="str">
        <f t="shared" si="73"/>
        <v>41</v>
      </c>
      <c r="I673" s="8" t="str">
        <f t="shared" si="74"/>
        <v>411</v>
      </c>
      <c r="J673" t="s">
        <v>511</v>
      </c>
      <c r="K673">
        <v>7</v>
      </c>
      <c r="L673" t="s">
        <v>512</v>
      </c>
      <c r="M673" t="s">
        <v>512</v>
      </c>
      <c r="N673" s="7" t="str">
        <f t="shared" si="75"/>
        <v>2020-41</v>
      </c>
      <c r="O673" s="7">
        <f t="shared" si="76"/>
        <v>6732.78</v>
      </c>
      <c r="P673">
        <v>0</v>
      </c>
      <c r="Q673">
        <v>6732.78</v>
      </c>
    </row>
    <row r="674" spans="1:17" x14ac:dyDescent="0.25">
      <c r="A674" t="s">
        <v>452</v>
      </c>
      <c r="B674" t="s">
        <v>453</v>
      </c>
      <c r="C674" s="1">
        <v>43974</v>
      </c>
      <c r="D674" s="2">
        <f t="shared" si="70"/>
        <v>5</v>
      </c>
      <c r="E674" s="2">
        <f t="shared" si="71"/>
        <v>2020</v>
      </c>
      <c r="F674">
        <v>5121</v>
      </c>
      <c r="G674" s="8">
        <f t="shared" si="72"/>
        <v>5</v>
      </c>
      <c r="H674" s="8" t="str">
        <f t="shared" si="73"/>
        <v>51</v>
      </c>
      <c r="I674" s="8" t="str">
        <f t="shared" si="74"/>
        <v>512</v>
      </c>
      <c r="J674" t="s">
        <v>456</v>
      </c>
      <c r="K674">
        <v>7</v>
      </c>
      <c r="L674" t="s">
        <v>512</v>
      </c>
      <c r="M674" t="s">
        <v>512</v>
      </c>
      <c r="N674" s="7" t="str">
        <f t="shared" si="75"/>
        <v>2020-51</v>
      </c>
      <c r="O674" s="7">
        <f t="shared" si="76"/>
        <v>-6732.78</v>
      </c>
      <c r="P674">
        <v>6732.78</v>
      </c>
      <c r="Q674">
        <v>0</v>
      </c>
    </row>
    <row r="675" spans="1:17" x14ac:dyDescent="0.25">
      <c r="A675" t="s">
        <v>452</v>
      </c>
      <c r="B675" t="s">
        <v>453</v>
      </c>
      <c r="C675" s="1">
        <v>43976</v>
      </c>
      <c r="D675" s="2">
        <f t="shared" si="70"/>
        <v>5</v>
      </c>
      <c r="E675" s="2">
        <f t="shared" si="71"/>
        <v>2020</v>
      </c>
      <c r="F675">
        <v>5121</v>
      </c>
      <c r="G675" s="8">
        <f t="shared" si="72"/>
        <v>5</v>
      </c>
      <c r="H675" s="8" t="str">
        <f t="shared" si="73"/>
        <v>51</v>
      </c>
      <c r="I675" s="8" t="str">
        <f t="shared" si="74"/>
        <v>512</v>
      </c>
      <c r="J675" t="s">
        <v>456</v>
      </c>
      <c r="K675">
        <v>244</v>
      </c>
      <c r="M675" t="s">
        <v>513</v>
      </c>
      <c r="N675" s="7" t="str">
        <f t="shared" si="75"/>
        <v>2020-51</v>
      </c>
      <c r="O675" s="7">
        <f t="shared" si="76"/>
        <v>-163558</v>
      </c>
      <c r="P675">
        <v>163558</v>
      </c>
      <c r="Q675">
        <v>0</v>
      </c>
    </row>
    <row r="676" spans="1:17" x14ac:dyDescent="0.25">
      <c r="A676" t="s">
        <v>452</v>
      </c>
      <c r="B676" t="s">
        <v>453</v>
      </c>
      <c r="C676" s="1">
        <v>43976</v>
      </c>
      <c r="D676" s="2">
        <f t="shared" si="70"/>
        <v>5</v>
      </c>
      <c r="E676" s="2">
        <f t="shared" si="71"/>
        <v>2020</v>
      </c>
      <c r="F676">
        <v>44567</v>
      </c>
      <c r="G676" s="8">
        <f t="shared" si="72"/>
        <v>4</v>
      </c>
      <c r="H676" s="8" t="str">
        <f t="shared" si="73"/>
        <v>44</v>
      </c>
      <c r="I676" s="8" t="str">
        <f t="shared" si="74"/>
        <v>445</v>
      </c>
      <c r="J676" t="s">
        <v>514</v>
      </c>
      <c r="K676">
        <v>244</v>
      </c>
      <c r="M676" t="s">
        <v>513</v>
      </c>
      <c r="N676" s="7" t="str">
        <f t="shared" si="75"/>
        <v>2020-44</v>
      </c>
      <c r="O676" s="7">
        <f t="shared" si="76"/>
        <v>163558</v>
      </c>
      <c r="P676">
        <v>0</v>
      </c>
      <c r="Q676">
        <v>163558</v>
      </c>
    </row>
    <row r="677" spans="1:17" x14ac:dyDescent="0.25">
      <c r="A677" t="s">
        <v>452</v>
      </c>
      <c r="B677" t="s">
        <v>453</v>
      </c>
      <c r="C677" s="1">
        <v>43982</v>
      </c>
      <c r="D677" s="2">
        <f t="shared" si="70"/>
        <v>5</v>
      </c>
      <c r="E677" s="2">
        <f t="shared" si="71"/>
        <v>2020</v>
      </c>
      <c r="F677">
        <v>6275</v>
      </c>
      <c r="G677" s="8">
        <f t="shared" si="72"/>
        <v>6</v>
      </c>
      <c r="H677" s="8" t="str">
        <f t="shared" si="73"/>
        <v>62</v>
      </c>
      <c r="I677" s="8" t="str">
        <f t="shared" si="74"/>
        <v>627</v>
      </c>
      <c r="J677" t="s">
        <v>487</v>
      </c>
      <c r="K677">
        <v>198</v>
      </c>
      <c r="L677" t="s">
        <v>515</v>
      </c>
      <c r="M677" t="s">
        <v>516</v>
      </c>
      <c r="N677" s="7" t="str">
        <f t="shared" si="75"/>
        <v>2020-62</v>
      </c>
      <c r="O677" s="7">
        <f t="shared" si="76"/>
        <v>-59.5</v>
      </c>
      <c r="P677">
        <v>59.5</v>
      </c>
      <c r="Q677">
        <v>0</v>
      </c>
    </row>
    <row r="678" spans="1:17" x14ac:dyDescent="0.25">
      <c r="A678" t="s">
        <v>452</v>
      </c>
      <c r="B678" t="s">
        <v>453</v>
      </c>
      <c r="C678" s="1">
        <v>43982</v>
      </c>
      <c r="D678" s="2">
        <f t="shared" si="70"/>
        <v>5</v>
      </c>
      <c r="E678" s="2">
        <f t="shared" si="71"/>
        <v>2020</v>
      </c>
      <c r="F678">
        <v>445661</v>
      </c>
      <c r="G678" s="8">
        <f t="shared" si="72"/>
        <v>4</v>
      </c>
      <c r="H678" s="8" t="str">
        <f t="shared" si="73"/>
        <v>44</v>
      </c>
      <c r="I678" s="8" t="str">
        <f t="shared" si="74"/>
        <v>445</v>
      </c>
      <c r="J678" t="s">
        <v>29</v>
      </c>
      <c r="K678">
        <v>198</v>
      </c>
      <c r="L678" t="s">
        <v>515</v>
      </c>
      <c r="M678" t="s">
        <v>516</v>
      </c>
      <c r="N678" s="7" t="str">
        <f t="shared" si="75"/>
        <v>2020-44</v>
      </c>
      <c r="O678" s="7">
        <f t="shared" si="76"/>
        <v>-11.9</v>
      </c>
      <c r="P678">
        <v>11.9</v>
      </c>
      <c r="Q678">
        <v>0</v>
      </c>
    </row>
    <row r="679" spans="1:17" x14ac:dyDescent="0.25">
      <c r="A679" t="s">
        <v>452</v>
      </c>
      <c r="B679" t="s">
        <v>453</v>
      </c>
      <c r="C679" s="1">
        <v>43982</v>
      </c>
      <c r="D679" s="2">
        <f t="shared" si="70"/>
        <v>5</v>
      </c>
      <c r="E679" s="2">
        <f t="shared" si="71"/>
        <v>2020</v>
      </c>
      <c r="F679">
        <v>5121</v>
      </c>
      <c r="G679" s="8">
        <f t="shared" si="72"/>
        <v>5</v>
      </c>
      <c r="H679" s="8" t="str">
        <f t="shared" si="73"/>
        <v>51</v>
      </c>
      <c r="I679" s="8" t="str">
        <f t="shared" si="74"/>
        <v>512</v>
      </c>
      <c r="J679" t="s">
        <v>456</v>
      </c>
      <c r="K679">
        <v>198</v>
      </c>
      <c r="L679" t="s">
        <v>515</v>
      </c>
      <c r="M679" t="s">
        <v>516</v>
      </c>
      <c r="N679" s="7" t="str">
        <f t="shared" si="75"/>
        <v>2020-51</v>
      </c>
      <c r="O679" s="7">
        <f t="shared" si="76"/>
        <v>71.400000000000006</v>
      </c>
      <c r="P679">
        <v>0</v>
      </c>
      <c r="Q679">
        <v>71.400000000000006</v>
      </c>
    </row>
    <row r="680" spans="1:17" x14ac:dyDescent="0.25">
      <c r="A680" t="s">
        <v>452</v>
      </c>
      <c r="B680" t="s">
        <v>453</v>
      </c>
      <c r="C680" s="1">
        <v>43982</v>
      </c>
      <c r="D680" s="2">
        <f t="shared" si="70"/>
        <v>5</v>
      </c>
      <c r="E680" s="2">
        <f t="shared" si="71"/>
        <v>2020</v>
      </c>
      <c r="F680">
        <v>421</v>
      </c>
      <c r="G680" s="8">
        <f t="shared" si="72"/>
        <v>4</v>
      </c>
      <c r="H680" s="8" t="str">
        <f t="shared" si="73"/>
        <v>42</v>
      </c>
      <c r="I680" s="8" t="str">
        <f t="shared" si="74"/>
        <v>421</v>
      </c>
      <c r="J680" t="s">
        <v>490</v>
      </c>
      <c r="K680">
        <v>257</v>
      </c>
      <c r="L680" t="s">
        <v>517</v>
      </c>
      <c r="M680" t="s">
        <v>518</v>
      </c>
      <c r="N680" s="7" t="str">
        <f t="shared" si="75"/>
        <v>2020-42</v>
      </c>
      <c r="O680" s="7">
        <f t="shared" si="76"/>
        <v>-32557.4</v>
      </c>
      <c r="P680">
        <v>32557.4</v>
      </c>
      <c r="Q680">
        <v>0</v>
      </c>
    </row>
    <row r="681" spans="1:17" x14ac:dyDescent="0.25">
      <c r="A681" t="s">
        <v>452</v>
      </c>
      <c r="B681" t="s">
        <v>453</v>
      </c>
      <c r="C681" s="1">
        <v>43982</v>
      </c>
      <c r="D681" s="2">
        <f t="shared" si="70"/>
        <v>5</v>
      </c>
      <c r="E681" s="2">
        <f t="shared" si="71"/>
        <v>2020</v>
      </c>
      <c r="F681">
        <v>5121</v>
      </c>
      <c r="G681" s="8">
        <f t="shared" si="72"/>
        <v>5</v>
      </c>
      <c r="H681" s="8" t="str">
        <f t="shared" si="73"/>
        <v>51</v>
      </c>
      <c r="I681" s="8" t="str">
        <f t="shared" si="74"/>
        <v>512</v>
      </c>
      <c r="J681" t="s">
        <v>456</v>
      </c>
      <c r="K681">
        <v>257</v>
      </c>
      <c r="L681" t="s">
        <v>517</v>
      </c>
      <c r="M681" t="s">
        <v>518</v>
      </c>
      <c r="N681" s="7" t="str">
        <f t="shared" si="75"/>
        <v>2020-51</v>
      </c>
      <c r="O681" s="7">
        <f t="shared" si="76"/>
        <v>32557.4</v>
      </c>
      <c r="P681">
        <v>0</v>
      </c>
      <c r="Q681">
        <v>32557.4</v>
      </c>
    </row>
    <row r="682" spans="1:17" x14ac:dyDescent="0.25">
      <c r="A682" t="s">
        <v>452</v>
      </c>
      <c r="B682" t="s">
        <v>453</v>
      </c>
      <c r="C682" s="1">
        <v>43987</v>
      </c>
      <c r="D682" s="2">
        <f t="shared" si="70"/>
        <v>6</v>
      </c>
      <c r="E682" s="2">
        <f t="shared" si="71"/>
        <v>2020</v>
      </c>
      <c r="F682" t="s">
        <v>519</v>
      </c>
      <c r="G682" s="8">
        <f t="shared" si="72"/>
        <v>4</v>
      </c>
      <c r="H682" s="8" t="str">
        <f t="shared" si="73"/>
        <v>41</v>
      </c>
      <c r="I682" s="8" t="str">
        <f t="shared" si="74"/>
        <v>411</v>
      </c>
      <c r="J682" t="s">
        <v>520</v>
      </c>
      <c r="K682">
        <v>1</v>
      </c>
      <c r="L682" t="s">
        <v>521</v>
      </c>
      <c r="M682" t="s">
        <v>522</v>
      </c>
      <c r="N682" s="7" t="str">
        <f t="shared" si="75"/>
        <v>2020-41</v>
      </c>
      <c r="O682" s="7">
        <f t="shared" si="76"/>
        <v>20591.560000000001</v>
      </c>
      <c r="P682">
        <v>0</v>
      </c>
      <c r="Q682">
        <v>20591.560000000001</v>
      </c>
    </row>
    <row r="683" spans="1:17" x14ac:dyDescent="0.25">
      <c r="A683" t="s">
        <v>452</v>
      </c>
      <c r="B683" t="s">
        <v>453</v>
      </c>
      <c r="C683" s="1">
        <v>43987</v>
      </c>
      <c r="D683" s="2">
        <f t="shared" si="70"/>
        <v>6</v>
      </c>
      <c r="E683" s="2">
        <f t="shared" si="71"/>
        <v>2020</v>
      </c>
      <c r="F683" t="s">
        <v>523</v>
      </c>
      <c r="G683" s="8">
        <f t="shared" si="72"/>
        <v>4</v>
      </c>
      <c r="H683" s="8" t="str">
        <f t="shared" si="73"/>
        <v>41</v>
      </c>
      <c r="I683" s="8" t="str">
        <f t="shared" si="74"/>
        <v>411</v>
      </c>
      <c r="J683" t="s">
        <v>524</v>
      </c>
      <c r="K683">
        <v>1</v>
      </c>
      <c r="L683" t="s">
        <v>521</v>
      </c>
      <c r="M683" t="s">
        <v>525</v>
      </c>
      <c r="N683" s="7" t="str">
        <f t="shared" si="75"/>
        <v>2020-41</v>
      </c>
      <c r="O683" s="7">
        <f t="shared" si="76"/>
        <v>21067.31</v>
      </c>
      <c r="P683">
        <v>0</v>
      </c>
      <c r="Q683">
        <v>21067.31</v>
      </c>
    </row>
    <row r="684" spans="1:17" x14ac:dyDescent="0.25">
      <c r="A684" t="s">
        <v>452</v>
      </c>
      <c r="B684" t="s">
        <v>453</v>
      </c>
      <c r="C684" s="1">
        <v>43987</v>
      </c>
      <c r="D684" s="2">
        <f t="shared" si="70"/>
        <v>6</v>
      </c>
      <c r="E684" s="2">
        <f t="shared" si="71"/>
        <v>2020</v>
      </c>
      <c r="F684" t="s">
        <v>526</v>
      </c>
      <c r="G684" s="8">
        <f t="shared" si="72"/>
        <v>4</v>
      </c>
      <c r="H684" s="8" t="str">
        <f t="shared" si="73"/>
        <v>41</v>
      </c>
      <c r="I684" s="8" t="str">
        <f t="shared" si="74"/>
        <v>411</v>
      </c>
      <c r="J684" t="s">
        <v>527</v>
      </c>
      <c r="K684">
        <v>1</v>
      </c>
      <c r="L684" t="s">
        <v>521</v>
      </c>
      <c r="M684" t="s">
        <v>528</v>
      </c>
      <c r="N684" s="7" t="str">
        <f t="shared" si="75"/>
        <v>2020-41</v>
      </c>
      <c r="O684" s="7">
        <f t="shared" si="76"/>
        <v>15318.97</v>
      </c>
      <c r="P684">
        <v>0</v>
      </c>
      <c r="Q684">
        <v>15318.97</v>
      </c>
    </row>
    <row r="685" spans="1:17" x14ac:dyDescent="0.25">
      <c r="A685" t="s">
        <v>452</v>
      </c>
      <c r="B685" t="s">
        <v>453</v>
      </c>
      <c r="C685" s="1">
        <v>43987</v>
      </c>
      <c r="D685" s="2">
        <f t="shared" si="70"/>
        <v>6</v>
      </c>
      <c r="E685" s="2">
        <f t="shared" si="71"/>
        <v>2020</v>
      </c>
      <c r="F685">
        <v>5121</v>
      </c>
      <c r="G685" s="8">
        <f t="shared" si="72"/>
        <v>5</v>
      </c>
      <c r="H685" s="8" t="str">
        <f t="shared" si="73"/>
        <v>51</v>
      </c>
      <c r="I685" s="8" t="str">
        <f t="shared" si="74"/>
        <v>512</v>
      </c>
      <c r="J685" t="s">
        <v>456</v>
      </c>
      <c r="K685">
        <v>1</v>
      </c>
      <c r="L685" t="s">
        <v>521</v>
      </c>
      <c r="M685" t="s">
        <v>529</v>
      </c>
      <c r="N685" s="7" t="str">
        <f t="shared" si="75"/>
        <v>2020-51</v>
      </c>
      <c r="O685" s="7">
        <f t="shared" si="76"/>
        <v>-56977.84</v>
      </c>
      <c r="P685">
        <v>56977.84</v>
      </c>
      <c r="Q685">
        <v>0</v>
      </c>
    </row>
    <row r="686" spans="1:17" x14ac:dyDescent="0.25">
      <c r="A686" t="s">
        <v>452</v>
      </c>
      <c r="B686" t="s">
        <v>453</v>
      </c>
      <c r="C686" s="1">
        <v>43987</v>
      </c>
      <c r="D686" s="2">
        <f t="shared" si="70"/>
        <v>6</v>
      </c>
      <c r="E686" s="2">
        <f t="shared" si="71"/>
        <v>2020</v>
      </c>
      <c r="F686" t="s">
        <v>24</v>
      </c>
      <c r="G686" s="8">
        <f t="shared" si="72"/>
        <v>4</v>
      </c>
      <c r="H686" s="8" t="str">
        <f t="shared" si="73"/>
        <v>40</v>
      </c>
      <c r="I686" s="8" t="str">
        <f t="shared" si="74"/>
        <v>401</v>
      </c>
      <c r="J686" t="s">
        <v>25</v>
      </c>
      <c r="K686">
        <v>191</v>
      </c>
      <c r="M686" t="s">
        <v>530</v>
      </c>
      <c r="N686" s="7" t="str">
        <f t="shared" si="75"/>
        <v>2020-40</v>
      </c>
      <c r="O686" s="7">
        <f t="shared" si="76"/>
        <v>-32410.799999999999</v>
      </c>
      <c r="P686">
        <v>32410.799999999999</v>
      </c>
      <c r="Q686">
        <v>0</v>
      </c>
    </row>
    <row r="687" spans="1:17" x14ac:dyDescent="0.25">
      <c r="A687" t="s">
        <v>452</v>
      </c>
      <c r="B687" t="s">
        <v>453</v>
      </c>
      <c r="C687" s="1">
        <v>43987</v>
      </c>
      <c r="D687" s="2">
        <f t="shared" si="70"/>
        <v>6</v>
      </c>
      <c r="E687" s="2">
        <f t="shared" si="71"/>
        <v>2020</v>
      </c>
      <c r="F687">
        <v>5121</v>
      </c>
      <c r="G687" s="8">
        <f t="shared" si="72"/>
        <v>5</v>
      </c>
      <c r="H687" s="8" t="str">
        <f t="shared" si="73"/>
        <v>51</v>
      </c>
      <c r="I687" s="8" t="str">
        <f t="shared" si="74"/>
        <v>512</v>
      </c>
      <c r="J687" t="s">
        <v>456</v>
      </c>
      <c r="K687">
        <v>191</v>
      </c>
      <c r="M687" t="s">
        <v>530</v>
      </c>
      <c r="N687" s="7" t="str">
        <f t="shared" si="75"/>
        <v>2020-51</v>
      </c>
      <c r="O687" s="7">
        <f t="shared" si="76"/>
        <v>32410.799999999999</v>
      </c>
      <c r="P687">
        <v>0</v>
      </c>
      <c r="Q687">
        <v>32410.799999999999</v>
      </c>
    </row>
    <row r="688" spans="1:17" x14ac:dyDescent="0.25">
      <c r="A688" t="s">
        <v>452</v>
      </c>
      <c r="B688" t="s">
        <v>453</v>
      </c>
      <c r="C688" s="1">
        <v>43987</v>
      </c>
      <c r="D688" s="2">
        <f t="shared" si="70"/>
        <v>6</v>
      </c>
      <c r="E688" s="2">
        <f t="shared" si="71"/>
        <v>2020</v>
      </c>
      <c r="F688" t="s">
        <v>30</v>
      </c>
      <c r="G688" s="8">
        <f t="shared" si="72"/>
        <v>4</v>
      </c>
      <c r="H688" s="8" t="str">
        <f t="shared" si="73"/>
        <v>40</v>
      </c>
      <c r="I688" s="8" t="str">
        <f t="shared" si="74"/>
        <v>401</v>
      </c>
      <c r="J688" t="s">
        <v>31</v>
      </c>
      <c r="K688">
        <v>192</v>
      </c>
      <c r="M688" t="s">
        <v>531</v>
      </c>
      <c r="N688" s="7" t="str">
        <f t="shared" si="75"/>
        <v>2020-40</v>
      </c>
      <c r="O688" s="7">
        <f t="shared" si="76"/>
        <v>-35841.9</v>
      </c>
      <c r="P688">
        <v>35841.9</v>
      </c>
      <c r="Q688">
        <v>0</v>
      </c>
    </row>
    <row r="689" spans="1:17" x14ac:dyDescent="0.25">
      <c r="A689" t="s">
        <v>452</v>
      </c>
      <c r="B689" t="s">
        <v>453</v>
      </c>
      <c r="C689" s="1">
        <v>43987</v>
      </c>
      <c r="D689" s="2">
        <f t="shared" si="70"/>
        <v>6</v>
      </c>
      <c r="E689" s="2">
        <f t="shared" si="71"/>
        <v>2020</v>
      </c>
      <c r="F689">
        <v>5121</v>
      </c>
      <c r="G689" s="8">
        <f t="shared" si="72"/>
        <v>5</v>
      </c>
      <c r="H689" s="8" t="str">
        <f t="shared" si="73"/>
        <v>51</v>
      </c>
      <c r="I689" s="8" t="str">
        <f t="shared" si="74"/>
        <v>512</v>
      </c>
      <c r="J689" t="s">
        <v>456</v>
      </c>
      <c r="K689">
        <v>192</v>
      </c>
      <c r="M689" t="s">
        <v>531</v>
      </c>
      <c r="N689" s="7" t="str">
        <f t="shared" si="75"/>
        <v>2020-51</v>
      </c>
      <c r="O689" s="7">
        <f t="shared" si="76"/>
        <v>35841.9</v>
      </c>
      <c r="P689">
        <v>0</v>
      </c>
      <c r="Q689">
        <v>35841.9</v>
      </c>
    </row>
    <row r="690" spans="1:17" x14ac:dyDescent="0.25">
      <c r="A690" t="s">
        <v>452</v>
      </c>
      <c r="B690" t="s">
        <v>453</v>
      </c>
      <c r="C690" s="1">
        <v>43988</v>
      </c>
      <c r="D690" s="2">
        <f t="shared" si="70"/>
        <v>6</v>
      </c>
      <c r="E690" s="2">
        <f t="shared" si="71"/>
        <v>2020</v>
      </c>
      <c r="F690">
        <v>1641</v>
      </c>
      <c r="G690" s="8">
        <f t="shared" si="72"/>
        <v>1</v>
      </c>
      <c r="H690" s="8" t="str">
        <f t="shared" si="73"/>
        <v>16</v>
      </c>
      <c r="I690" s="8" t="str">
        <f t="shared" si="74"/>
        <v>164</v>
      </c>
      <c r="J690" t="s">
        <v>457</v>
      </c>
      <c r="K690">
        <v>100</v>
      </c>
      <c r="L690" t="s">
        <v>458</v>
      </c>
      <c r="M690" t="s">
        <v>532</v>
      </c>
      <c r="N690" s="7" t="str">
        <f t="shared" si="75"/>
        <v>2020-16</v>
      </c>
      <c r="O690" s="7">
        <f t="shared" si="76"/>
        <v>-5283.06</v>
      </c>
      <c r="P690">
        <v>5283.06</v>
      </c>
      <c r="Q690">
        <v>0</v>
      </c>
    </row>
    <row r="691" spans="1:17" x14ac:dyDescent="0.25">
      <c r="A691" t="s">
        <v>452</v>
      </c>
      <c r="B691" t="s">
        <v>453</v>
      </c>
      <c r="C691" s="1">
        <v>43988</v>
      </c>
      <c r="D691" s="2">
        <f t="shared" si="70"/>
        <v>6</v>
      </c>
      <c r="E691" s="2">
        <f t="shared" si="71"/>
        <v>2020</v>
      </c>
      <c r="F691">
        <v>6166</v>
      </c>
      <c r="G691" s="8">
        <f t="shared" si="72"/>
        <v>6</v>
      </c>
      <c r="H691" s="8" t="str">
        <f t="shared" si="73"/>
        <v>61</v>
      </c>
      <c r="I691" s="8" t="str">
        <f t="shared" si="74"/>
        <v>616</v>
      </c>
      <c r="J691" t="s">
        <v>498</v>
      </c>
      <c r="K691">
        <v>100</v>
      </c>
      <c r="L691" t="s">
        <v>458</v>
      </c>
      <c r="M691" t="s">
        <v>532</v>
      </c>
      <c r="N691" s="7" t="str">
        <f t="shared" si="75"/>
        <v>2020-61</v>
      </c>
      <c r="O691" s="7">
        <f t="shared" si="76"/>
        <v>-145.83000000000001</v>
      </c>
      <c r="P691">
        <v>145.83000000000001</v>
      </c>
      <c r="Q691">
        <v>0</v>
      </c>
    </row>
    <row r="692" spans="1:17" x14ac:dyDescent="0.25">
      <c r="A692" t="s">
        <v>452</v>
      </c>
      <c r="B692" t="s">
        <v>453</v>
      </c>
      <c r="C692" s="1">
        <v>43988</v>
      </c>
      <c r="D692" s="2">
        <f t="shared" si="70"/>
        <v>6</v>
      </c>
      <c r="E692" s="2">
        <f t="shared" si="71"/>
        <v>2020</v>
      </c>
      <c r="F692">
        <v>66116</v>
      </c>
      <c r="G692" s="8">
        <f t="shared" si="72"/>
        <v>6</v>
      </c>
      <c r="H692" s="8" t="str">
        <f t="shared" si="73"/>
        <v>66</v>
      </c>
      <c r="I692" s="8" t="str">
        <f t="shared" si="74"/>
        <v>661</v>
      </c>
      <c r="J692" t="s">
        <v>499</v>
      </c>
      <c r="K692">
        <v>100</v>
      </c>
      <c r="L692" t="s">
        <v>458</v>
      </c>
      <c r="M692" t="s">
        <v>532</v>
      </c>
      <c r="N692" s="7" t="str">
        <f t="shared" si="75"/>
        <v>2020-66</v>
      </c>
      <c r="O692" s="7">
        <f t="shared" si="76"/>
        <v>-1157.8800000000001</v>
      </c>
      <c r="P692">
        <v>1157.8800000000001</v>
      </c>
      <c r="Q692">
        <v>0</v>
      </c>
    </row>
    <row r="693" spans="1:17" x14ac:dyDescent="0.25">
      <c r="A693" t="s">
        <v>452</v>
      </c>
      <c r="B693" t="s">
        <v>453</v>
      </c>
      <c r="C693" s="1">
        <v>43988</v>
      </c>
      <c r="D693" s="2">
        <f t="shared" si="70"/>
        <v>6</v>
      </c>
      <c r="E693" s="2">
        <f t="shared" si="71"/>
        <v>2020</v>
      </c>
      <c r="F693">
        <v>5121</v>
      </c>
      <c r="G693" s="8">
        <f t="shared" si="72"/>
        <v>5</v>
      </c>
      <c r="H693" s="8" t="str">
        <f t="shared" si="73"/>
        <v>51</v>
      </c>
      <c r="I693" s="8" t="str">
        <f t="shared" si="74"/>
        <v>512</v>
      </c>
      <c r="J693" t="s">
        <v>456</v>
      </c>
      <c r="K693">
        <v>100</v>
      </c>
      <c r="L693" t="s">
        <v>458</v>
      </c>
      <c r="M693" t="s">
        <v>532</v>
      </c>
      <c r="N693" s="7" t="str">
        <f t="shared" si="75"/>
        <v>2020-51</v>
      </c>
      <c r="O693" s="7">
        <f t="shared" si="76"/>
        <v>6586.77</v>
      </c>
      <c r="P693">
        <v>0</v>
      </c>
      <c r="Q693">
        <v>6586.77</v>
      </c>
    </row>
    <row r="694" spans="1:17" x14ac:dyDescent="0.25">
      <c r="A694" t="s">
        <v>452</v>
      </c>
      <c r="B694" t="s">
        <v>453</v>
      </c>
      <c r="C694" s="1">
        <v>43989</v>
      </c>
      <c r="D694" s="2">
        <f t="shared" si="70"/>
        <v>6</v>
      </c>
      <c r="E694" s="2">
        <f t="shared" si="71"/>
        <v>2020</v>
      </c>
      <c r="F694">
        <v>6275</v>
      </c>
      <c r="G694" s="8">
        <f t="shared" si="72"/>
        <v>6</v>
      </c>
      <c r="H694" s="8" t="str">
        <f t="shared" si="73"/>
        <v>62</v>
      </c>
      <c r="I694" s="8" t="str">
        <f t="shared" si="74"/>
        <v>627</v>
      </c>
      <c r="J694" t="s">
        <v>487</v>
      </c>
      <c r="K694">
        <v>2</v>
      </c>
      <c r="L694" t="s">
        <v>533</v>
      </c>
      <c r="M694" t="s">
        <v>534</v>
      </c>
      <c r="N694" s="7" t="str">
        <f t="shared" si="75"/>
        <v>2020-62</v>
      </c>
      <c r="O694" s="7">
        <f t="shared" si="76"/>
        <v>-60</v>
      </c>
      <c r="P694">
        <v>60</v>
      </c>
      <c r="Q694">
        <v>0</v>
      </c>
    </row>
    <row r="695" spans="1:17" x14ac:dyDescent="0.25">
      <c r="A695" t="s">
        <v>452</v>
      </c>
      <c r="B695" t="s">
        <v>453</v>
      </c>
      <c r="C695" s="1">
        <v>43989</v>
      </c>
      <c r="D695" s="2">
        <f t="shared" si="70"/>
        <v>6</v>
      </c>
      <c r="E695" s="2">
        <f t="shared" si="71"/>
        <v>2020</v>
      </c>
      <c r="F695">
        <v>445661</v>
      </c>
      <c r="G695" s="8">
        <f t="shared" si="72"/>
        <v>4</v>
      </c>
      <c r="H695" s="8" t="str">
        <f t="shared" si="73"/>
        <v>44</v>
      </c>
      <c r="I695" s="8" t="str">
        <f t="shared" si="74"/>
        <v>445</v>
      </c>
      <c r="J695" t="s">
        <v>29</v>
      </c>
      <c r="K695">
        <v>2</v>
      </c>
      <c r="L695" t="s">
        <v>533</v>
      </c>
      <c r="M695" t="s">
        <v>534</v>
      </c>
      <c r="N695" s="7" t="str">
        <f t="shared" si="75"/>
        <v>2020-44</v>
      </c>
      <c r="O695" s="7">
        <f t="shared" si="76"/>
        <v>-12</v>
      </c>
      <c r="P695">
        <v>12</v>
      </c>
      <c r="Q695">
        <v>0</v>
      </c>
    </row>
    <row r="696" spans="1:17" x14ac:dyDescent="0.25">
      <c r="A696" t="s">
        <v>452</v>
      </c>
      <c r="B696" t="s">
        <v>453</v>
      </c>
      <c r="C696" s="1">
        <v>43989</v>
      </c>
      <c r="D696" s="2">
        <f t="shared" si="70"/>
        <v>6</v>
      </c>
      <c r="E696" s="2">
        <f t="shared" si="71"/>
        <v>2020</v>
      </c>
      <c r="F696">
        <v>5121</v>
      </c>
      <c r="G696" s="8">
        <f t="shared" si="72"/>
        <v>5</v>
      </c>
      <c r="H696" s="8" t="str">
        <f t="shared" si="73"/>
        <v>51</v>
      </c>
      <c r="I696" s="8" t="str">
        <f t="shared" si="74"/>
        <v>512</v>
      </c>
      <c r="J696" t="s">
        <v>456</v>
      </c>
      <c r="K696">
        <v>2</v>
      </c>
      <c r="L696" t="s">
        <v>533</v>
      </c>
      <c r="M696" t="s">
        <v>534</v>
      </c>
      <c r="N696" s="7" t="str">
        <f t="shared" si="75"/>
        <v>2020-51</v>
      </c>
      <c r="O696" s="7">
        <f t="shared" si="76"/>
        <v>72</v>
      </c>
      <c r="P696">
        <v>0</v>
      </c>
      <c r="Q696">
        <v>72</v>
      </c>
    </row>
    <row r="697" spans="1:17" x14ac:dyDescent="0.25">
      <c r="A697" t="s">
        <v>452</v>
      </c>
      <c r="B697" t="s">
        <v>453</v>
      </c>
      <c r="C697" s="1">
        <v>43990</v>
      </c>
      <c r="D697" s="2">
        <f t="shared" si="70"/>
        <v>6</v>
      </c>
      <c r="E697" s="2">
        <f t="shared" si="71"/>
        <v>2020</v>
      </c>
      <c r="F697" t="s">
        <v>12</v>
      </c>
      <c r="G697" s="8">
        <f t="shared" si="72"/>
        <v>4</v>
      </c>
      <c r="H697" s="8" t="str">
        <f t="shared" si="73"/>
        <v>40</v>
      </c>
      <c r="I697" s="8" t="str">
        <f t="shared" si="74"/>
        <v>401</v>
      </c>
      <c r="J697" t="s">
        <v>13</v>
      </c>
      <c r="K697">
        <v>8</v>
      </c>
      <c r="L697" t="s">
        <v>535</v>
      </c>
      <c r="M697" t="s">
        <v>535</v>
      </c>
      <c r="N697" s="7" t="str">
        <f t="shared" si="75"/>
        <v>2020-40</v>
      </c>
      <c r="O697" s="7">
        <f t="shared" si="76"/>
        <v>-10000</v>
      </c>
      <c r="P697">
        <v>10000</v>
      </c>
      <c r="Q697">
        <v>0</v>
      </c>
    </row>
    <row r="698" spans="1:17" x14ac:dyDescent="0.25">
      <c r="A698" t="s">
        <v>452</v>
      </c>
      <c r="B698" t="s">
        <v>453</v>
      </c>
      <c r="C698" s="1">
        <v>43990</v>
      </c>
      <c r="D698" s="2">
        <f t="shared" si="70"/>
        <v>6</v>
      </c>
      <c r="E698" s="2">
        <f t="shared" si="71"/>
        <v>2020</v>
      </c>
      <c r="F698">
        <v>5121</v>
      </c>
      <c r="G698" s="8">
        <f t="shared" si="72"/>
        <v>5</v>
      </c>
      <c r="H698" s="8" t="str">
        <f t="shared" si="73"/>
        <v>51</v>
      </c>
      <c r="I698" s="8" t="str">
        <f t="shared" si="74"/>
        <v>512</v>
      </c>
      <c r="J698" t="s">
        <v>456</v>
      </c>
      <c r="K698">
        <v>8</v>
      </c>
      <c r="L698" t="s">
        <v>535</v>
      </c>
      <c r="M698" t="s">
        <v>535</v>
      </c>
      <c r="N698" s="7" t="str">
        <f t="shared" si="75"/>
        <v>2020-51</v>
      </c>
      <c r="O698" s="7">
        <f t="shared" si="76"/>
        <v>10000</v>
      </c>
      <c r="P698">
        <v>0</v>
      </c>
      <c r="Q698">
        <v>10000</v>
      </c>
    </row>
    <row r="699" spans="1:17" x14ac:dyDescent="0.25">
      <c r="A699" t="s">
        <v>452</v>
      </c>
      <c r="B699" t="s">
        <v>453</v>
      </c>
      <c r="C699" s="1">
        <v>43991</v>
      </c>
      <c r="D699" s="2">
        <f t="shared" si="70"/>
        <v>6</v>
      </c>
      <c r="E699" s="2">
        <f t="shared" si="71"/>
        <v>2020</v>
      </c>
      <c r="F699" t="s">
        <v>536</v>
      </c>
      <c r="G699" s="8">
        <f t="shared" si="72"/>
        <v>4</v>
      </c>
      <c r="H699" s="8" t="str">
        <f t="shared" si="73"/>
        <v>41</v>
      </c>
      <c r="I699" s="8" t="str">
        <f t="shared" si="74"/>
        <v>411</v>
      </c>
      <c r="J699" t="s">
        <v>537</v>
      </c>
      <c r="K699">
        <v>21</v>
      </c>
      <c r="L699" t="s">
        <v>538</v>
      </c>
      <c r="M699" t="s">
        <v>538</v>
      </c>
      <c r="N699" s="7" t="str">
        <f t="shared" si="75"/>
        <v>2020-41</v>
      </c>
      <c r="O699" s="7">
        <f t="shared" si="76"/>
        <v>16639</v>
      </c>
      <c r="P699">
        <v>0</v>
      </c>
      <c r="Q699">
        <v>16639</v>
      </c>
    </row>
    <row r="700" spans="1:17" x14ac:dyDescent="0.25">
      <c r="A700" t="s">
        <v>452</v>
      </c>
      <c r="B700" t="s">
        <v>453</v>
      </c>
      <c r="C700" s="1">
        <v>43991</v>
      </c>
      <c r="D700" s="2">
        <f t="shared" si="70"/>
        <v>6</v>
      </c>
      <c r="E700" s="2">
        <f t="shared" si="71"/>
        <v>2020</v>
      </c>
      <c r="F700">
        <v>5121</v>
      </c>
      <c r="G700" s="8">
        <f t="shared" si="72"/>
        <v>5</v>
      </c>
      <c r="H700" s="8" t="str">
        <f t="shared" si="73"/>
        <v>51</v>
      </c>
      <c r="I700" s="8" t="str">
        <f t="shared" si="74"/>
        <v>512</v>
      </c>
      <c r="J700" t="s">
        <v>456</v>
      </c>
      <c r="K700">
        <v>21</v>
      </c>
      <c r="L700" t="s">
        <v>538</v>
      </c>
      <c r="M700" t="s">
        <v>538</v>
      </c>
      <c r="N700" s="7" t="str">
        <f t="shared" si="75"/>
        <v>2020-51</v>
      </c>
      <c r="O700" s="7">
        <f t="shared" si="76"/>
        <v>-16639</v>
      </c>
      <c r="P700">
        <v>16639</v>
      </c>
      <c r="Q700">
        <v>0</v>
      </c>
    </row>
    <row r="701" spans="1:17" x14ac:dyDescent="0.25">
      <c r="A701" t="s">
        <v>452</v>
      </c>
      <c r="B701" t="s">
        <v>453</v>
      </c>
      <c r="C701" s="1">
        <v>43991</v>
      </c>
      <c r="D701" s="2">
        <f t="shared" si="70"/>
        <v>6</v>
      </c>
      <c r="E701" s="2">
        <f t="shared" si="71"/>
        <v>2020</v>
      </c>
      <c r="F701" t="s">
        <v>190</v>
      </c>
      <c r="G701" s="8">
        <f t="shared" si="72"/>
        <v>4</v>
      </c>
      <c r="H701" s="8" t="str">
        <f t="shared" si="73"/>
        <v>40</v>
      </c>
      <c r="I701" s="8" t="str">
        <f t="shared" si="74"/>
        <v>401</v>
      </c>
      <c r="J701" t="s">
        <v>191</v>
      </c>
      <c r="K701">
        <v>57</v>
      </c>
      <c r="L701" t="s">
        <v>539</v>
      </c>
      <c r="M701" t="s">
        <v>539</v>
      </c>
      <c r="N701" s="7" t="str">
        <f t="shared" si="75"/>
        <v>2020-40</v>
      </c>
      <c r="O701" s="7">
        <f t="shared" si="76"/>
        <v>-41606.25</v>
      </c>
      <c r="P701">
        <v>41606.25</v>
      </c>
      <c r="Q701">
        <v>0</v>
      </c>
    </row>
    <row r="702" spans="1:17" x14ac:dyDescent="0.25">
      <c r="A702" t="s">
        <v>452</v>
      </c>
      <c r="B702" t="s">
        <v>453</v>
      </c>
      <c r="C702" s="1">
        <v>43991</v>
      </c>
      <c r="D702" s="2">
        <f t="shared" si="70"/>
        <v>6</v>
      </c>
      <c r="E702" s="2">
        <f t="shared" si="71"/>
        <v>2020</v>
      </c>
      <c r="F702">
        <v>5121</v>
      </c>
      <c r="G702" s="8">
        <f t="shared" si="72"/>
        <v>5</v>
      </c>
      <c r="H702" s="8" t="str">
        <f t="shared" si="73"/>
        <v>51</v>
      </c>
      <c r="I702" s="8" t="str">
        <f t="shared" si="74"/>
        <v>512</v>
      </c>
      <c r="J702" t="s">
        <v>456</v>
      </c>
      <c r="K702">
        <v>57</v>
      </c>
      <c r="L702" t="s">
        <v>539</v>
      </c>
      <c r="M702" t="s">
        <v>539</v>
      </c>
      <c r="N702" s="7" t="str">
        <f t="shared" si="75"/>
        <v>2020-51</v>
      </c>
      <c r="O702" s="7">
        <f t="shared" si="76"/>
        <v>41606.25</v>
      </c>
      <c r="P702">
        <v>0</v>
      </c>
      <c r="Q702">
        <v>41606.25</v>
      </c>
    </row>
    <row r="703" spans="1:17" x14ac:dyDescent="0.25">
      <c r="A703" t="s">
        <v>452</v>
      </c>
      <c r="B703" t="s">
        <v>453</v>
      </c>
      <c r="C703" s="1">
        <v>43992</v>
      </c>
      <c r="D703" s="2">
        <f t="shared" si="70"/>
        <v>6</v>
      </c>
      <c r="E703" s="2">
        <f t="shared" si="71"/>
        <v>2020</v>
      </c>
      <c r="F703">
        <v>6122</v>
      </c>
      <c r="G703" s="8">
        <f t="shared" si="72"/>
        <v>6</v>
      </c>
      <c r="H703" s="8" t="str">
        <f t="shared" si="73"/>
        <v>61</v>
      </c>
      <c r="I703" s="8" t="str">
        <f t="shared" si="74"/>
        <v>612</v>
      </c>
      <c r="J703" t="s">
        <v>501</v>
      </c>
      <c r="K703">
        <v>113</v>
      </c>
      <c r="L703" t="s">
        <v>502</v>
      </c>
      <c r="M703" t="s">
        <v>540</v>
      </c>
      <c r="N703" s="7" t="str">
        <f t="shared" si="75"/>
        <v>2020-61</v>
      </c>
      <c r="O703" s="7">
        <f t="shared" si="76"/>
        <v>-405</v>
      </c>
      <c r="P703">
        <v>405</v>
      </c>
      <c r="Q703">
        <v>0</v>
      </c>
    </row>
    <row r="704" spans="1:17" x14ac:dyDescent="0.25">
      <c r="A704" t="s">
        <v>452</v>
      </c>
      <c r="B704" t="s">
        <v>453</v>
      </c>
      <c r="C704" s="1">
        <v>43992</v>
      </c>
      <c r="D704" s="2">
        <f t="shared" si="70"/>
        <v>6</v>
      </c>
      <c r="E704" s="2">
        <f t="shared" si="71"/>
        <v>2020</v>
      </c>
      <c r="F704">
        <v>5121</v>
      </c>
      <c r="G704" s="8">
        <f t="shared" si="72"/>
        <v>5</v>
      </c>
      <c r="H704" s="8" t="str">
        <f t="shared" si="73"/>
        <v>51</v>
      </c>
      <c r="I704" s="8" t="str">
        <f t="shared" si="74"/>
        <v>512</v>
      </c>
      <c r="J704" t="s">
        <v>456</v>
      </c>
      <c r="K704">
        <v>113</v>
      </c>
      <c r="L704" t="s">
        <v>502</v>
      </c>
      <c r="M704" t="s">
        <v>540</v>
      </c>
      <c r="N704" s="7" t="str">
        <f t="shared" si="75"/>
        <v>2020-51</v>
      </c>
      <c r="O704" s="7">
        <f t="shared" si="76"/>
        <v>405</v>
      </c>
      <c r="P704">
        <v>0</v>
      </c>
      <c r="Q704">
        <v>405</v>
      </c>
    </row>
    <row r="705" spans="1:17" x14ac:dyDescent="0.25">
      <c r="A705" t="s">
        <v>452</v>
      </c>
      <c r="B705" t="s">
        <v>453</v>
      </c>
      <c r="C705" s="1">
        <v>43996</v>
      </c>
      <c r="D705" s="2">
        <f t="shared" si="70"/>
        <v>6</v>
      </c>
      <c r="E705" s="2">
        <f t="shared" si="71"/>
        <v>2020</v>
      </c>
      <c r="F705" t="s">
        <v>541</v>
      </c>
      <c r="G705" s="8">
        <f t="shared" si="72"/>
        <v>4</v>
      </c>
      <c r="H705" s="8" t="str">
        <f t="shared" si="73"/>
        <v>41</v>
      </c>
      <c r="I705" s="8" t="str">
        <f t="shared" si="74"/>
        <v>411</v>
      </c>
      <c r="J705" t="s">
        <v>542</v>
      </c>
      <c r="K705">
        <v>9</v>
      </c>
      <c r="L705" t="s">
        <v>543</v>
      </c>
      <c r="M705" t="s">
        <v>543</v>
      </c>
      <c r="N705" s="7" t="str">
        <f t="shared" si="75"/>
        <v>2020-41</v>
      </c>
      <c r="O705" s="7">
        <f t="shared" si="76"/>
        <v>2400</v>
      </c>
      <c r="P705">
        <v>0</v>
      </c>
      <c r="Q705">
        <v>2400</v>
      </c>
    </row>
    <row r="706" spans="1:17" x14ac:dyDescent="0.25">
      <c r="A706" t="s">
        <v>452</v>
      </c>
      <c r="B706" t="s">
        <v>453</v>
      </c>
      <c r="C706" s="1">
        <v>43996</v>
      </c>
      <c r="D706" s="2">
        <f t="shared" si="70"/>
        <v>6</v>
      </c>
      <c r="E706" s="2">
        <f t="shared" si="71"/>
        <v>2020</v>
      </c>
      <c r="F706">
        <v>5121</v>
      </c>
      <c r="G706" s="8">
        <f t="shared" si="72"/>
        <v>5</v>
      </c>
      <c r="H706" s="8" t="str">
        <f t="shared" si="73"/>
        <v>51</v>
      </c>
      <c r="I706" s="8" t="str">
        <f t="shared" si="74"/>
        <v>512</v>
      </c>
      <c r="J706" t="s">
        <v>456</v>
      </c>
      <c r="K706">
        <v>9</v>
      </c>
      <c r="L706" t="s">
        <v>543</v>
      </c>
      <c r="M706" t="s">
        <v>543</v>
      </c>
      <c r="N706" s="7" t="str">
        <f t="shared" si="75"/>
        <v>2020-51</v>
      </c>
      <c r="O706" s="7">
        <f t="shared" si="76"/>
        <v>-2400</v>
      </c>
      <c r="P706">
        <v>2400</v>
      </c>
      <c r="Q706">
        <v>0</v>
      </c>
    </row>
    <row r="707" spans="1:17" x14ac:dyDescent="0.25">
      <c r="A707" t="s">
        <v>452</v>
      </c>
      <c r="B707" t="s">
        <v>453</v>
      </c>
      <c r="C707" s="1">
        <v>43996</v>
      </c>
      <c r="D707" s="2">
        <f t="shared" ref="D707:D770" si="77">MONTH(C707)</f>
        <v>6</v>
      </c>
      <c r="E707" s="2">
        <f t="shared" ref="E707:E770" si="78">YEAR(C707)</f>
        <v>2020</v>
      </c>
      <c r="F707" t="s">
        <v>204</v>
      </c>
      <c r="G707" s="8">
        <f t="shared" ref="G707:G770" si="79">VALUE(LEFT($F707,1))</f>
        <v>4</v>
      </c>
      <c r="H707" s="8" t="str">
        <f t="shared" ref="H707:H770" si="80">LEFT($F707,2)</f>
        <v>40</v>
      </c>
      <c r="I707" s="8" t="str">
        <f t="shared" ref="I707:I770" si="81">LEFT($F707,3)</f>
        <v>401</v>
      </c>
      <c r="J707" t="s">
        <v>205</v>
      </c>
      <c r="K707">
        <v>11</v>
      </c>
      <c r="L707" t="s">
        <v>544</v>
      </c>
      <c r="M707" t="s">
        <v>544</v>
      </c>
      <c r="N707" s="7" t="str">
        <f t="shared" ref="N707:N770" si="82">$E707&amp;"-"&amp;H707</f>
        <v>2020-40</v>
      </c>
      <c r="O707" s="7">
        <f t="shared" ref="O707:O770" si="83">Q707-P707</f>
        <v>-30000</v>
      </c>
      <c r="P707">
        <v>30000</v>
      </c>
      <c r="Q707">
        <v>0</v>
      </c>
    </row>
    <row r="708" spans="1:17" x14ac:dyDescent="0.25">
      <c r="A708" t="s">
        <v>452</v>
      </c>
      <c r="B708" t="s">
        <v>453</v>
      </c>
      <c r="C708" s="1">
        <v>43996</v>
      </c>
      <c r="D708" s="2">
        <f t="shared" si="77"/>
        <v>6</v>
      </c>
      <c r="E708" s="2">
        <f t="shared" si="78"/>
        <v>2020</v>
      </c>
      <c r="F708">
        <v>5121</v>
      </c>
      <c r="G708" s="8">
        <f t="shared" si="79"/>
        <v>5</v>
      </c>
      <c r="H708" s="8" t="str">
        <f t="shared" si="80"/>
        <v>51</v>
      </c>
      <c r="I708" s="8" t="str">
        <f t="shared" si="81"/>
        <v>512</v>
      </c>
      <c r="J708" t="s">
        <v>456</v>
      </c>
      <c r="K708">
        <v>11</v>
      </c>
      <c r="L708" t="s">
        <v>544</v>
      </c>
      <c r="M708" t="s">
        <v>544</v>
      </c>
      <c r="N708" s="7" t="str">
        <f t="shared" si="82"/>
        <v>2020-51</v>
      </c>
      <c r="O708" s="7">
        <f t="shared" si="83"/>
        <v>30000</v>
      </c>
      <c r="P708">
        <v>0</v>
      </c>
      <c r="Q708">
        <v>30000</v>
      </c>
    </row>
    <row r="709" spans="1:17" x14ac:dyDescent="0.25">
      <c r="A709" t="s">
        <v>452</v>
      </c>
      <c r="B709" t="s">
        <v>453</v>
      </c>
      <c r="C709" s="1">
        <v>43997</v>
      </c>
      <c r="D709" s="2">
        <f t="shared" si="77"/>
        <v>6</v>
      </c>
      <c r="E709" s="2">
        <f t="shared" si="78"/>
        <v>2020</v>
      </c>
      <c r="F709" t="s">
        <v>545</v>
      </c>
      <c r="G709" s="8">
        <f t="shared" si="79"/>
        <v>4</v>
      </c>
      <c r="H709" s="8" t="str">
        <f t="shared" si="80"/>
        <v>41</v>
      </c>
      <c r="I709" s="8" t="str">
        <f t="shared" si="81"/>
        <v>411</v>
      </c>
      <c r="J709" t="s">
        <v>546</v>
      </c>
      <c r="K709">
        <v>10</v>
      </c>
      <c r="L709" t="s">
        <v>547</v>
      </c>
      <c r="M709" t="s">
        <v>547</v>
      </c>
      <c r="N709" s="7" t="str">
        <f t="shared" si="82"/>
        <v>2020-41</v>
      </c>
      <c r="O709" s="7">
        <f t="shared" si="83"/>
        <v>1800</v>
      </c>
      <c r="P709">
        <v>0</v>
      </c>
      <c r="Q709">
        <v>1800</v>
      </c>
    </row>
    <row r="710" spans="1:17" x14ac:dyDescent="0.25">
      <c r="A710" t="s">
        <v>452</v>
      </c>
      <c r="B710" t="s">
        <v>453</v>
      </c>
      <c r="C710" s="1">
        <v>43997</v>
      </c>
      <c r="D710" s="2">
        <f t="shared" si="77"/>
        <v>6</v>
      </c>
      <c r="E710" s="2">
        <f t="shared" si="78"/>
        <v>2020</v>
      </c>
      <c r="F710">
        <v>5121</v>
      </c>
      <c r="G710" s="8">
        <f t="shared" si="79"/>
        <v>5</v>
      </c>
      <c r="H710" s="8" t="str">
        <f t="shared" si="80"/>
        <v>51</v>
      </c>
      <c r="I710" s="8" t="str">
        <f t="shared" si="81"/>
        <v>512</v>
      </c>
      <c r="J710" t="s">
        <v>456</v>
      </c>
      <c r="K710">
        <v>10</v>
      </c>
      <c r="L710" t="s">
        <v>547</v>
      </c>
      <c r="M710" t="s">
        <v>547</v>
      </c>
      <c r="N710" s="7" t="str">
        <f t="shared" si="82"/>
        <v>2020-51</v>
      </c>
      <c r="O710" s="7">
        <f t="shared" si="83"/>
        <v>-1800</v>
      </c>
      <c r="P710">
        <v>1800</v>
      </c>
      <c r="Q710">
        <v>0</v>
      </c>
    </row>
    <row r="711" spans="1:17" x14ac:dyDescent="0.25">
      <c r="A711" t="s">
        <v>452</v>
      </c>
      <c r="B711" t="s">
        <v>453</v>
      </c>
      <c r="C711" s="1">
        <v>43997</v>
      </c>
      <c r="D711" s="2">
        <f t="shared" si="77"/>
        <v>6</v>
      </c>
      <c r="E711" s="2">
        <f t="shared" si="78"/>
        <v>2020</v>
      </c>
      <c r="F711">
        <v>5121</v>
      </c>
      <c r="G711" s="8">
        <f t="shared" si="79"/>
        <v>5</v>
      </c>
      <c r="H711" s="8" t="str">
        <f t="shared" si="80"/>
        <v>51</v>
      </c>
      <c r="I711" s="8" t="str">
        <f t="shared" si="81"/>
        <v>512</v>
      </c>
      <c r="J711" t="s">
        <v>456</v>
      </c>
      <c r="K711">
        <v>338</v>
      </c>
      <c r="L711" t="s">
        <v>548</v>
      </c>
      <c r="M711" t="s">
        <v>549</v>
      </c>
      <c r="N711" s="7" t="str">
        <f t="shared" si="82"/>
        <v>2020-51</v>
      </c>
      <c r="O711" s="7">
        <f t="shared" si="83"/>
        <v>-200000</v>
      </c>
      <c r="P711">
        <v>200000</v>
      </c>
      <c r="Q711">
        <v>0</v>
      </c>
    </row>
    <row r="712" spans="1:17" x14ac:dyDescent="0.25">
      <c r="A712" t="s">
        <v>452</v>
      </c>
      <c r="B712" t="s">
        <v>453</v>
      </c>
      <c r="C712" s="1">
        <v>43997</v>
      </c>
      <c r="D712" s="2">
        <f t="shared" si="77"/>
        <v>6</v>
      </c>
      <c r="E712" s="2">
        <f t="shared" si="78"/>
        <v>2020</v>
      </c>
      <c r="F712">
        <v>580</v>
      </c>
      <c r="G712" s="8">
        <f t="shared" si="79"/>
        <v>5</v>
      </c>
      <c r="H712" s="8" t="str">
        <f t="shared" si="80"/>
        <v>58</v>
      </c>
      <c r="I712" s="8" t="str">
        <f t="shared" si="81"/>
        <v>580</v>
      </c>
      <c r="J712" t="s">
        <v>454</v>
      </c>
      <c r="K712">
        <v>338</v>
      </c>
      <c r="L712" t="s">
        <v>548</v>
      </c>
      <c r="M712" t="s">
        <v>549</v>
      </c>
      <c r="N712" s="7" t="str">
        <f t="shared" si="82"/>
        <v>2020-58</v>
      </c>
      <c r="O712" s="7">
        <f t="shared" si="83"/>
        <v>200000</v>
      </c>
      <c r="P712">
        <v>0</v>
      </c>
      <c r="Q712">
        <v>200000</v>
      </c>
    </row>
    <row r="713" spans="1:17" x14ac:dyDescent="0.25">
      <c r="A713" t="s">
        <v>452</v>
      </c>
      <c r="B713" t="s">
        <v>453</v>
      </c>
      <c r="C713" s="1">
        <v>44002</v>
      </c>
      <c r="D713" s="2">
        <f t="shared" si="77"/>
        <v>6</v>
      </c>
      <c r="E713" s="2">
        <f t="shared" si="78"/>
        <v>2020</v>
      </c>
      <c r="F713">
        <v>5121</v>
      </c>
      <c r="G713" s="8">
        <f t="shared" si="79"/>
        <v>5</v>
      </c>
      <c r="H713" s="8" t="str">
        <f t="shared" si="80"/>
        <v>51</v>
      </c>
      <c r="I713" s="8" t="str">
        <f t="shared" si="81"/>
        <v>512</v>
      </c>
      <c r="J713" t="s">
        <v>456</v>
      </c>
      <c r="K713">
        <v>339</v>
      </c>
      <c r="L713" t="s">
        <v>550</v>
      </c>
      <c r="M713" t="s">
        <v>551</v>
      </c>
      <c r="N713" s="7" t="str">
        <f t="shared" si="82"/>
        <v>2020-51</v>
      </c>
      <c r="O713" s="7">
        <f t="shared" si="83"/>
        <v>-80000</v>
      </c>
      <c r="P713">
        <v>80000</v>
      </c>
      <c r="Q713">
        <v>0</v>
      </c>
    </row>
    <row r="714" spans="1:17" x14ac:dyDescent="0.25">
      <c r="A714" t="s">
        <v>452</v>
      </c>
      <c r="B714" t="s">
        <v>453</v>
      </c>
      <c r="C714" s="1">
        <v>44002</v>
      </c>
      <c r="D714" s="2">
        <f t="shared" si="77"/>
        <v>6</v>
      </c>
      <c r="E714" s="2">
        <f t="shared" si="78"/>
        <v>2020</v>
      </c>
      <c r="F714">
        <v>580</v>
      </c>
      <c r="G714" s="8">
        <f t="shared" si="79"/>
        <v>5</v>
      </c>
      <c r="H714" s="8" t="str">
        <f t="shared" si="80"/>
        <v>58</v>
      </c>
      <c r="I714" s="8" t="str">
        <f t="shared" si="81"/>
        <v>580</v>
      </c>
      <c r="J714" t="s">
        <v>454</v>
      </c>
      <c r="K714">
        <v>339</v>
      </c>
      <c r="L714" t="s">
        <v>550</v>
      </c>
      <c r="M714" t="s">
        <v>551</v>
      </c>
      <c r="N714" s="7" t="str">
        <f t="shared" si="82"/>
        <v>2020-58</v>
      </c>
      <c r="O714" s="7">
        <f t="shared" si="83"/>
        <v>80000</v>
      </c>
      <c r="P714">
        <v>0</v>
      </c>
      <c r="Q714">
        <v>80000</v>
      </c>
    </row>
    <row r="715" spans="1:17" x14ac:dyDescent="0.25">
      <c r="A715" t="s">
        <v>452</v>
      </c>
      <c r="B715" t="s">
        <v>453</v>
      </c>
      <c r="C715" s="1">
        <v>44004</v>
      </c>
      <c r="D715" s="2">
        <f t="shared" si="77"/>
        <v>6</v>
      </c>
      <c r="E715" s="2">
        <f t="shared" si="78"/>
        <v>2020</v>
      </c>
      <c r="F715" t="s">
        <v>12</v>
      </c>
      <c r="G715" s="8">
        <f t="shared" si="79"/>
        <v>4</v>
      </c>
      <c r="H715" s="8" t="str">
        <f t="shared" si="80"/>
        <v>40</v>
      </c>
      <c r="I715" s="8" t="str">
        <f t="shared" si="81"/>
        <v>401</v>
      </c>
      <c r="J715" t="s">
        <v>13</v>
      </c>
      <c r="K715">
        <v>14</v>
      </c>
      <c r="L715" t="s">
        <v>552</v>
      </c>
      <c r="M715" t="s">
        <v>552</v>
      </c>
      <c r="N715" s="7" t="str">
        <f t="shared" si="82"/>
        <v>2020-40</v>
      </c>
      <c r="O715" s="7">
        <f t="shared" si="83"/>
        <v>-34971.5</v>
      </c>
      <c r="P715">
        <v>34971.5</v>
      </c>
      <c r="Q715">
        <v>0</v>
      </c>
    </row>
    <row r="716" spans="1:17" x14ac:dyDescent="0.25">
      <c r="A716" t="s">
        <v>452</v>
      </c>
      <c r="B716" t="s">
        <v>453</v>
      </c>
      <c r="C716" s="1">
        <v>44004</v>
      </c>
      <c r="D716" s="2">
        <f t="shared" si="77"/>
        <v>6</v>
      </c>
      <c r="E716" s="2">
        <f t="shared" si="78"/>
        <v>2020</v>
      </c>
      <c r="F716">
        <v>5121</v>
      </c>
      <c r="G716" s="8">
        <f t="shared" si="79"/>
        <v>5</v>
      </c>
      <c r="H716" s="8" t="str">
        <f t="shared" si="80"/>
        <v>51</v>
      </c>
      <c r="I716" s="8" t="str">
        <f t="shared" si="81"/>
        <v>512</v>
      </c>
      <c r="J716" t="s">
        <v>456</v>
      </c>
      <c r="K716">
        <v>14</v>
      </c>
      <c r="L716" t="s">
        <v>552</v>
      </c>
      <c r="M716" t="s">
        <v>552</v>
      </c>
      <c r="N716" s="7" t="str">
        <f t="shared" si="82"/>
        <v>2020-51</v>
      </c>
      <c r="O716" s="7">
        <f t="shared" si="83"/>
        <v>34971.5</v>
      </c>
      <c r="P716">
        <v>0</v>
      </c>
      <c r="Q716">
        <v>34971.5</v>
      </c>
    </row>
    <row r="717" spans="1:17" x14ac:dyDescent="0.25">
      <c r="A717" t="s">
        <v>452</v>
      </c>
      <c r="B717" t="s">
        <v>453</v>
      </c>
      <c r="C717" s="1">
        <v>44011</v>
      </c>
      <c r="D717" s="2">
        <f t="shared" si="77"/>
        <v>6</v>
      </c>
      <c r="E717" s="2">
        <f t="shared" si="78"/>
        <v>2020</v>
      </c>
      <c r="F717" t="s">
        <v>38</v>
      </c>
      <c r="G717" s="8">
        <f t="shared" si="79"/>
        <v>4</v>
      </c>
      <c r="H717" s="8" t="str">
        <f t="shared" si="80"/>
        <v>40</v>
      </c>
      <c r="I717" s="8" t="str">
        <f t="shared" si="81"/>
        <v>401</v>
      </c>
      <c r="J717" t="s">
        <v>39</v>
      </c>
      <c r="K717">
        <v>171</v>
      </c>
      <c r="L717" t="s">
        <v>553</v>
      </c>
      <c r="M717" t="s">
        <v>553</v>
      </c>
      <c r="N717" s="7" t="str">
        <f t="shared" si="82"/>
        <v>2020-40</v>
      </c>
      <c r="O717" s="7">
        <f t="shared" si="83"/>
        <v>-106315.2</v>
      </c>
      <c r="P717">
        <v>106315.2</v>
      </c>
      <c r="Q717">
        <v>0</v>
      </c>
    </row>
    <row r="718" spans="1:17" x14ac:dyDescent="0.25">
      <c r="A718" t="s">
        <v>452</v>
      </c>
      <c r="B718" t="s">
        <v>453</v>
      </c>
      <c r="C718" s="1">
        <v>44011</v>
      </c>
      <c r="D718" s="2">
        <f t="shared" si="77"/>
        <v>6</v>
      </c>
      <c r="E718" s="2">
        <f t="shared" si="78"/>
        <v>2020</v>
      </c>
      <c r="F718">
        <v>5121</v>
      </c>
      <c r="G718" s="8">
        <f t="shared" si="79"/>
        <v>5</v>
      </c>
      <c r="H718" s="8" t="str">
        <f t="shared" si="80"/>
        <v>51</v>
      </c>
      <c r="I718" s="8" t="str">
        <f t="shared" si="81"/>
        <v>512</v>
      </c>
      <c r="J718" t="s">
        <v>456</v>
      </c>
      <c r="K718">
        <v>171</v>
      </c>
      <c r="L718" t="s">
        <v>553</v>
      </c>
      <c r="M718" t="s">
        <v>553</v>
      </c>
      <c r="N718" s="7" t="str">
        <f t="shared" si="82"/>
        <v>2020-51</v>
      </c>
      <c r="O718" s="7">
        <f t="shared" si="83"/>
        <v>106315.2</v>
      </c>
      <c r="P718">
        <v>0</v>
      </c>
      <c r="Q718">
        <v>106315.2</v>
      </c>
    </row>
    <row r="719" spans="1:17" x14ac:dyDescent="0.25">
      <c r="A719" t="s">
        <v>452</v>
      </c>
      <c r="B719" t="s">
        <v>453</v>
      </c>
      <c r="C719" s="1">
        <v>44012</v>
      </c>
      <c r="D719" s="2">
        <f t="shared" si="77"/>
        <v>6</v>
      </c>
      <c r="E719" s="2">
        <f t="shared" si="78"/>
        <v>2020</v>
      </c>
      <c r="F719">
        <v>6275</v>
      </c>
      <c r="G719" s="8">
        <f t="shared" si="79"/>
        <v>6</v>
      </c>
      <c r="H719" s="8" t="str">
        <f t="shared" si="80"/>
        <v>62</v>
      </c>
      <c r="I719" s="8" t="str">
        <f t="shared" si="81"/>
        <v>627</v>
      </c>
      <c r="J719" t="s">
        <v>487</v>
      </c>
      <c r="K719">
        <v>199</v>
      </c>
      <c r="L719" t="s">
        <v>554</v>
      </c>
      <c r="M719" t="s">
        <v>555</v>
      </c>
      <c r="N719" s="7" t="str">
        <f t="shared" si="82"/>
        <v>2020-62</v>
      </c>
      <c r="O719" s="7">
        <f t="shared" si="83"/>
        <v>-59.5</v>
      </c>
      <c r="P719">
        <v>59.5</v>
      </c>
      <c r="Q719">
        <v>0</v>
      </c>
    </row>
    <row r="720" spans="1:17" x14ac:dyDescent="0.25">
      <c r="A720" t="s">
        <v>452</v>
      </c>
      <c r="B720" t="s">
        <v>453</v>
      </c>
      <c r="C720" s="1">
        <v>44012</v>
      </c>
      <c r="D720" s="2">
        <f t="shared" si="77"/>
        <v>6</v>
      </c>
      <c r="E720" s="2">
        <f t="shared" si="78"/>
        <v>2020</v>
      </c>
      <c r="F720">
        <v>445661</v>
      </c>
      <c r="G720" s="8">
        <f t="shared" si="79"/>
        <v>4</v>
      </c>
      <c r="H720" s="8" t="str">
        <f t="shared" si="80"/>
        <v>44</v>
      </c>
      <c r="I720" s="8" t="str">
        <f t="shared" si="81"/>
        <v>445</v>
      </c>
      <c r="J720" t="s">
        <v>29</v>
      </c>
      <c r="K720">
        <v>199</v>
      </c>
      <c r="L720" t="s">
        <v>554</v>
      </c>
      <c r="M720" t="s">
        <v>555</v>
      </c>
      <c r="N720" s="7" t="str">
        <f t="shared" si="82"/>
        <v>2020-44</v>
      </c>
      <c r="O720" s="7">
        <f t="shared" si="83"/>
        <v>-11.9</v>
      </c>
      <c r="P720">
        <v>11.9</v>
      </c>
      <c r="Q720">
        <v>0</v>
      </c>
    </row>
    <row r="721" spans="1:17" x14ac:dyDescent="0.25">
      <c r="A721" t="s">
        <v>452</v>
      </c>
      <c r="B721" t="s">
        <v>453</v>
      </c>
      <c r="C721" s="1">
        <v>44012</v>
      </c>
      <c r="D721" s="2">
        <f t="shared" si="77"/>
        <v>6</v>
      </c>
      <c r="E721" s="2">
        <f t="shared" si="78"/>
        <v>2020</v>
      </c>
      <c r="F721">
        <v>5121</v>
      </c>
      <c r="G721" s="8">
        <f t="shared" si="79"/>
        <v>5</v>
      </c>
      <c r="H721" s="8" t="str">
        <f t="shared" si="80"/>
        <v>51</v>
      </c>
      <c r="I721" s="8" t="str">
        <f t="shared" si="81"/>
        <v>512</v>
      </c>
      <c r="J721" t="s">
        <v>456</v>
      </c>
      <c r="K721">
        <v>199</v>
      </c>
      <c r="L721" t="s">
        <v>554</v>
      </c>
      <c r="M721" t="s">
        <v>555</v>
      </c>
      <c r="N721" s="7" t="str">
        <f t="shared" si="82"/>
        <v>2020-51</v>
      </c>
      <c r="O721" s="7">
        <f t="shared" si="83"/>
        <v>71.400000000000006</v>
      </c>
      <c r="P721">
        <v>0</v>
      </c>
      <c r="Q721">
        <v>71.400000000000006</v>
      </c>
    </row>
    <row r="722" spans="1:17" x14ac:dyDescent="0.25">
      <c r="A722" t="s">
        <v>452</v>
      </c>
      <c r="B722" t="s">
        <v>453</v>
      </c>
      <c r="C722" s="1">
        <v>44012</v>
      </c>
      <c r="D722" s="2">
        <f t="shared" si="77"/>
        <v>6</v>
      </c>
      <c r="E722" s="2">
        <f t="shared" si="78"/>
        <v>2020</v>
      </c>
      <c r="F722">
        <v>445511</v>
      </c>
      <c r="G722" s="8">
        <f t="shared" si="79"/>
        <v>4</v>
      </c>
      <c r="H722" s="8" t="str">
        <f t="shared" si="80"/>
        <v>44</v>
      </c>
      <c r="I722" s="8" t="str">
        <f t="shared" si="81"/>
        <v>445</v>
      </c>
      <c r="J722" t="s">
        <v>556</v>
      </c>
      <c r="K722">
        <v>245</v>
      </c>
      <c r="L722" t="s">
        <v>557</v>
      </c>
      <c r="M722" t="s">
        <v>558</v>
      </c>
      <c r="N722" s="7" t="str">
        <f t="shared" si="82"/>
        <v>2020-44</v>
      </c>
      <c r="O722" s="7">
        <f t="shared" si="83"/>
        <v>-4197</v>
      </c>
      <c r="P722">
        <v>4197</v>
      </c>
      <c r="Q722">
        <v>0</v>
      </c>
    </row>
    <row r="723" spans="1:17" x14ac:dyDescent="0.25">
      <c r="A723" t="s">
        <v>452</v>
      </c>
      <c r="B723" t="s">
        <v>453</v>
      </c>
      <c r="C723" s="1">
        <v>44012</v>
      </c>
      <c r="D723" s="2">
        <f t="shared" si="77"/>
        <v>6</v>
      </c>
      <c r="E723" s="2">
        <f t="shared" si="78"/>
        <v>2020</v>
      </c>
      <c r="F723">
        <v>5121</v>
      </c>
      <c r="G723" s="8">
        <f t="shared" si="79"/>
        <v>5</v>
      </c>
      <c r="H723" s="8" t="str">
        <f t="shared" si="80"/>
        <v>51</v>
      </c>
      <c r="I723" s="8" t="str">
        <f t="shared" si="81"/>
        <v>512</v>
      </c>
      <c r="J723" t="s">
        <v>456</v>
      </c>
      <c r="K723">
        <v>245</v>
      </c>
      <c r="L723" t="s">
        <v>557</v>
      </c>
      <c r="M723" t="s">
        <v>558</v>
      </c>
      <c r="N723" s="7" t="str">
        <f t="shared" si="82"/>
        <v>2020-51</v>
      </c>
      <c r="O723" s="7">
        <f t="shared" si="83"/>
        <v>4197</v>
      </c>
      <c r="P723">
        <v>0</v>
      </c>
      <c r="Q723">
        <v>4197</v>
      </c>
    </row>
    <row r="724" spans="1:17" x14ac:dyDescent="0.25">
      <c r="A724" t="s">
        <v>452</v>
      </c>
      <c r="B724" t="s">
        <v>453</v>
      </c>
      <c r="C724" s="1">
        <v>44012</v>
      </c>
      <c r="D724" s="2">
        <f t="shared" si="77"/>
        <v>6</v>
      </c>
      <c r="E724" s="2">
        <f t="shared" si="78"/>
        <v>2020</v>
      </c>
      <c r="F724">
        <v>421</v>
      </c>
      <c r="G724" s="8">
        <f t="shared" si="79"/>
        <v>4</v>
      </c>
      <c r="H724" s="8" t="str">
        <f t="shared" si="80"/>
        <v>42</v>
      </c>
      <c r="I724" s="8" t="str">
        <f t="shared" si="81"/>
        <v>421</v>
      </c>
      <c r="J724" t="s">
        <v>490</v>
      </c>
      <c r="K724">
        <v>258</v>
      </c>
      <c r="L724" t="s">
        <v>559</v>
      </c>
      <c r="M724" t="s">
        <v>560</v>
      </c>
      <c r="N724" s="7" t="str">
        <f t="shared" si="82"/>
        <v>2020-42</v>
      </c>
      <c r="O724" s="7">
        <f t="shared" si="83"/>
        <v>-32130.82</v>
      </c>
      <c r="P724">
        <v>32130.82</v>
      </c>
      <c r="Q724">
        <v>0</v>
      </c>
    </row>
    <row r="725" spans="1:17" x14ac:dyDescent="0.25">
      <c r="A725" t="s">
        <v>452</v>
      </c>
      <c r="B725" t="s">
        <v>453</v>
      </c>
      <c r="C725" s="1">
        <v>44012</v>
      </c>
      <c r="D725" s="2">
        <f t="shared" si="77"/>
        <v>6</v>
      </c>
      <c r="E725" s="2">
        <f t="shared" si="78"/>
        <v>2020</v>
      </c>
      <c r="F725">
        <v>5121</v>
      </c>
      <c r="G725" s="8">
        <f t="shared" si="79"/>
        <v>5</v>
      </c>
      <c r="H725" s="8" t="str">
        <f t="shared" si="80"/>
        <v>51</v>
      </c>
      <c r="I725" s="8" t="str">
        <f t="shared" si="81"/>
        <v>512</v>
      </c>
      <c r="J725" t="s">
        <v>456</v>
      </c>
      <c r="K725">
        <v>258</v>
      </c>
      <c r="L725" t="s">
        <v>559</v>
      </c>
      <c r="M725" t="s">
        <v>560</v>
      </c>
      <c r="N725" s="7" t="str">
        <f t="shared" si="82"/>
        <v>2020-51</v>
      </c>
      <c r="O725" s="7">
        <f t="shared" si="83"/>
        <v>32130.82</v>
      </c>
      <c r="P725">
        <v>0</v>
      </c>
      <c r="Q725">
        <v>32130.82</v>
      </c>
    </row>
    <row r="726" spans="1:17" x14ac:dyDescent="0.25">
      <c r="A726" t="s">
        <v>452</v>
      </c>
      <c r="B726" t="s">
        <v>453</v>
      </c>
      <c r="C726" s="1">
        <v>44017</v>
      </c>
      <c r="D726" s="2">
        <f t="shared" si="77"/>
        <v>7</v>
      </c>
      <c r="E726" s="2">
        <f t="shared" si="78"/>
        <v>2020</v>
      </c>
      <c r="F726" t="s">
        <v>561</v>
      </c>
      <c r="G726" s="8">
        <f t="shared" si="79"/>
        <v>4</v>
      </c>
      <c r="H726" s="8" t="str">
        <f t="shared" si="80"/>
        <v>41</v>
      </c>
      <c r="I726" s="8" t="str">
        <f t="shared" si="81"/>
        <v>411</v>
      </c>
      <c r="J726" t="s">
        <v>562</v>
      </c>
      <c r="K726">
        <v>3</v>
      </c>
      <c r="L726" t="s">
        <v>563</v>
      </c>
      <c r="M726" t="s">
        <v>564</v>
      </c>
      <c r="N726" s="7" t="str">
        <f t="shared" si="82"/>
        <v>2020-41</v>
      </c>
      <c r="O726" s="7">
        <f t="shared" si="83"/>
        <v>26748.9</v>
      </c>
      <c r="P726">
        <v>0</v>
      </c>
      <c r="Q726">
        <v>26748.9</v>
      </c>
    </row>
    <row r="727" spans="1:17" x14ac:dyDescent="0.25">
      <c r="A727" t="s">
        <v>452</v>
      </c>
      <c r="B727" t="s">
        <v>453</v>
      </c>
      <c r="C727" s="1">
        <v>44017</v>
      </c>
      <c r="D727" s="2">
        <f t="shared" si="77"/>
        <v>7</v>
      </c>
      <c r="E727" s="2">
        <f t="shared" si="78"/>
        <v>2020</v>
      </c>
      <c r="F727" t="s">
        <v>565</v>
      </c>
      <c r="G727" s="8">
        <f t="shared" si="79"/>
        <v>4</v>
      </c>
      <c r="H727" s="8" t="str">
        <f t="shared" si="80"/>
        <v>41</v>
      </c>
      <c r="I727" s="8" t="str">
        <f t="shared" si="81"/>
        <v>411</v>
      </c>
      <c r="J727" t="s">
        <v>566</v>
      </c>
      <c r="K727">
        <v>3</v>
      </c>
      <c r="L727" t="s">
        <v>563</v>
      </c>
      <c r="M727" t="s">
        <v>567</v>
      </c>
      <c r="N727" s="7" t="str">
        <f t="shared" si="82"/>
        <v>2020-41</v>
      </c>
      <c r="O727" s="7">
        <f t="shared" si="83"/>
        <v>14339.95</v>
      </c>
      <c r="P727">
        <v>0</v>
      </c>
      <c r="Q727">
        <v>14339.95</v>
      </c>
    </row>
    <row r="728" spans="1:17" x14ac:dyDescent="0.25">
      <c r="A728" t="s">
        <v>452</v>
      </c>
      <c r="B728" t="s">
        <v>453</v>
      </c>
      <c r="C728" s="1">
        <v>44017</v>
      </c>
      <c r="D728" s="2">
        <f t="shared" si="77"/>
        <v>7</v>
      </c>
      <c r="E728" s="2">
        <f t="shared" si="78"/>
        <v>2020</v>
      </c>
      <c r="F728">
        <v>5121</v>
      </c>
      <c r="G728" s="8">
        <f t="shared" si="79"/>
        <v>5</v>
      </c>
      <c r="H728" s="8" t="str">
        <f t="shared" si="80"/>
        <v>51</v>
      </c>
      <c r="I728" s="8" t="str">
        <f t="shared" si="81"/>
        <v>512</v>
      </c>
      <c r="J728" t="s">
        <v>456</v>
      </c>
      <c r="K728">
        <v>3</v>
      </c>
      <c r="L728" t="s">
        <v>563</v>
      </c>
      <c r="M728" t="s">
        <v>568</v>
      </c>
      <c r="N728" s="7" t="str">
        <f t="shared" si="82"/>
        <v>2020-51</v>
      </c>
      <c r="O728" s="7">
        <f t="shared" si="83"/>
        <v>-41088.85</v>
      </c>
      <c r="P728">
        <v>41088.85</v>
      </c>
      <c r="Q728">
        <v>0</v>
      </c>
    </row>
    <row r="729" spans="1:17" x14ac:dyDescent="0.25">
      <c r="A729" t="s">
        <v>452</v>
      </c>
      <c r="B729" t="s">
        <v>453</v>
      </c>
      <c r="C729" s="1">
        <v>44018</v>
      </c>
      <c r="D729" s="2">
        <f t="shared" si="77"/>
        <v>7</v>
      </c>
      <c r="E729" s="2">
        <f t="shared" si="78"/>
        <v>2020</v>
      </c>
      <c r="F729">
        <v>1641</v>
      </c>
      <c r="G729" s="8">
        <f t="shared" si="79"/>
        <v>1</v>
      </c>
      <c r="H729" s="8" t="str">
        <f t="shared" si="80"/>
        <v>16</v>
      </c>
      <c r="I729" s="8" t="str">
        <f t="shared" si="81"/>
        <v>164</v>
      </c>
      <c r="J729" t="s">
        <v>457</v>
      </c>
      <c r="K729">
        <v>101</v>
      </c>
      <c r="L729" t="s">
        <v>458</v>
      </c>
      <c r="M729" t="s">
        <v>569</v>
      </c>
      <c r="N729" s="7" t="str">
        <f t="shared" si="82"/>
        <v>2020-16</v>
      </c>
      <c r="O729" s="7">
        <f t="shared" si="83"/>
        <v>-5291.87</v>
      </c>
      <c r="P729">
        <v>5291.87</v>
      </c>
      <c r="Q729">
        <v>0</v>
      </c>
    </row>
    <row r="730" spans="1:17" x14ac:dyDescent="0.25">
      <c r="A730" t="s">
        <v>452</v>
      </c>
      <c r="B730" t="s">
        <v>453</v>
      </c>
      <c r="C730" s="1">
        <v>44018</v>
      </c>
      <c r="D730" s="2">
        <f t="shared" si="77"/>
        <v>7</v>
      </c>
      <c r="E730" s="2">
        <f t="shared" si="78"/>
        <v>2020</v>
      </c>
      <c r="F730">
        <v>6166</v>
      </c>
      <c r="G730" s="8">
        <f t="shared" si="79"/>
        <v>6</v>
      </c>
      <c r="H730" s="8" t="str">
        <f t="shared" si="80"/>
        <v>61</v>
      </c>
      <c r="I730" s="8" t="str">
        <f t="shared" si="81"/>
        <v>616</v>
      </c>
      <c r="J730" t="s">
        <v>498</v>
      </c>
      <c r="K730">
        <v>101</v>
      </c>
      <c r="L730" t="s">
        <v>458</v>
      </c>
      <c r="M730" t="s">
        <v>569</v>
      </c>
      <c r="N730" s="7" t="str">
        <f t="shared" si="82"/>
        <v>2020-61</v>
      </c>
      <c r="O730" s="7">
        <f t="shared" si="83"/>
        <v>-145.83000000000001</v>
      </c>
      <c r="P730">
        <v>145.83000000000001</v>
      </c>
      <c r="Q730">
        <v>0</v>
      </c>
    </row>
    <row r="731" spans="1:17" x14ac:dyDescent="0.25">
      <c r="A731" t="s">
        <v>452</v>
      </c>
      <c r="B731" t="s">
        <v>453</v>
      </c>
      <c r="C731" s="1">
        <v>44018</v>
      </c>
      <c r="D731" s="2">
        <f t="shared" si="77"/>
        <v>7</v>
      </c>
      <c r="E731" s="2">
        <f t="shared" si="78"/>
        <v>2020</v>
      </c>
      <c r="F731">
        <v>66116</v>
      </c>
      <c r="G731" s="8">
        <f t="shared" si="79"/>
        <v>6</v>
      </c>
      <c r="H731" s="8" t="str">
        <f t="shared" si="80"/>
        <v>66</v>
      </c>
      <c r="I731" s="8" t="str">
        <f t="shared" si="81"/>
        <v>661</v>
      </c>
      <c r="J731" t="s">
        <v>499</v>
      </c>
      <c r="K731">
        <v>101</v>
      </c>
      <c r="L731" t="s">
        <v>458</v>
      </c>
      <c r="M731" t="s">
        <v>569</v>
      </c>
      <c r="N731" s="7" t="str">
        <f t="shared" si="82"/>
        <v>2020-66</v>
      </c>
      <c r="O731" s="7">
        <f t="shared" si="83"/>
        <v>-1149.07</v>
      </c>
      <c r="P731">
        <v>1149.07</v>
      </c>
      <c r="Q731">
        <v>0</v>
      </c>
    </row>
    <row r="732" spans="1:17" x14ac:dyDescent="0.25">
      <c r="A732" t="s">
        <v>452</v>
      </c>
      <c r="B732" t="s">
        <v>453</v>
      </c>
      <c r="C732" s="1">
        <v>44018</v>
      </c>
      <c r="D732" s="2">
        <f t="shared" si="77"/>
        <v>7</v>
      </c>
      <c r="E732" s="2">
        <f t="shared" si="78"/>
        <v>2020</v>
      </c>
      <c r="F732">
        <v>5121</v>
      </c>
      <c r="G732" s="8">
        <f t="shared" si="79"/>
        <v>5</v>
      </c>
      <c r="H732" s="8" t="str">
        <f t="shared" si="80"/>
        <v>51</v>
      </c>
      <c r="I732" s="8" t="str">
        <f t="shared" si="81"/>
        <v>512</v>
      </c>
      <c r="J732" t="s">
        <v>456</v>
      </c>
      <c r="K732">
        <v>101</v>
      </c>
      <c r="L732" t="s">
        <v>458</v>
      </c>
      <c r="M732" t="s">
        <v>569</v>
      </c>
      <c r="N732" s="7" t="str">
        <f t="shared" si="82"/>
        <v>2020-51</v>
      </c>
      <c r="O732" s="7">
        <f t="shared" si="83"/>
        <v>6586.77</v>
      </c>
      <c r="P732">
        <v>0</v>
      </c>
      <c r="Q732">
        <v>6586.77</v>
      </c>
    </row>
    <row r="733" spans="1:17" x14ac:dyDescent="0.25">
      <c r="A733" t="s">
        <v>452</v>
      </c>
      <c r="B733" t="s">
        <v>453</v>
      </c>
      <c r="C733" s="1">
        <v>44019</v>
      </c>
      <c r="D733" s="2">
        <f t="shared" si="77"/>
        <v>7</v>
      </c>
      <c r="E733" s="2">
        <f t="shared" si="78"/>
        <v>2020</v>
      </c>
      <c r="F733">
        <v>6275</v>
      </c>
      <c r="G733" s="8">
        <f t="shared" si="79"/>
        <v>6</v>
      </c>
      <c r="H733" s="8" t="str">
        <f t="shared" si="80"/>
        <v>62</v>
      </c>
      <c r="I733" s="8" t="str">
        <f t="shared" si="81"/>
        <v>627</v>
      </c>
      <c r="J733" t="s">
        <v>487</v>
      </c>
      <c r="K733">
        <v>4</v>
      </c>
      <c r="L733" t="s">
        <v>570</v>
      </c>
      <c r="M733" t="s">
        <v>571</v>
      </c>
      <c r="N733" s="7" t="str">
        <f t="shared" si="82"/>
        <v>2020-62</v>
      </c>
      <c r="O733" s="7">
        <f t="shared" si="83"/>
        <v>-64</v>
      </c>
      <c r="P733">
        <v>64</v>
      </c>
      <c r="Q733">
        <v>0</v>
      </c>
    </row>
    <row r="734" spans="1:17" x14ac:dyDescent="0.25">
      <c r="A734" t="s">
        <v>452</v>
      </c>
      <c r="B734" t="s">
        <v>453</v>
      </c>
      <c r="C734" s="1">
        <v>44019</v>
      </c>
      <c r="D734" s="2">
        <f t="shared" si="77"/>
        <v>7</v>
      </c>
      <c r="E734" s="2">
        <f t="shared" si="78"/>
        <v>2020</v>
      </c>
      <c r="F734">
        <v>445661</v>
      </c>
      <c r="G734" s="8">
        <f t="shared" si="79"/>
        <v>4</v>
      </c>
      <c r="H734" s="8" t="str">
        <f t="shared" si="80"/>
        <v>44</v>
      </c>
      <c r="I734" s="8" t="str">
        <f t="shared" si="81"/>
        <v>445</v>
      </c>
      <c r="J734" t="s">
        <v>29</v>
      </c>
      <c r="K734">
        <v>4</v>
      </c>
      <c r="L734" t="s">
        <v>570</v>
      </c>
      <c r="M734" t="s">
        <v>571</v>
      </c>
      <c r="N734" s="7" t="str">
        <f t="shared" si="82"/>
        <v>2020-44</v>
      </c>
      <c r="O734" s="7">
        <f t="shared" si="83"/>
        <v>-12.8</v>
      </c>
      <c r="P734">
        <v>12.8</v>
      </c>
      <c r="Q734">
        <v>0</v>
      </c>
    </row>
    <row r="735" spans="1:17" x14ac:dyDescent="0.25">
      <c r="A735" t="s">
        <v>452</v>
      </c>
      <c r="B735" t="s">
        <v>453</v>
      </c>
      <c r="C735" s="1">
        <v>44019</v>
      </c>
      <c r="D735" s="2">
        <f t="shared" si="77"/>
        <v>7</v>
      </c>
      <c r="E735" s="2">
        <f t="shared" si="78"/>
        <v>2020</v>
      </c>
      <c r="F735">
        <v>5121</v>
      </c>
      <c r="G735" s="8">
        <f t="shared" si="79"/>
        <v>5</v>
      </c>
      <c r="H735" s="8" t="str">
        <f t="shared" si="80"/>
        <v>51</v>
      </c>
      <c r="I735" s="8" t="str">
        <f t="shared" si="81"/>
        <v>512</v>
      </c>
      <c r="J735" t="s">
        <v>456</v>
      </c>
      <c r="K735">
        <v>4</v>
      </c>
      <c r="L735" t="s">
        <v>570</v>
      </c>
      <c r="M735" t="s">
        <v>571</v>
      </c>
      <c r="N735" s="7" t="str">
        <f t="shared" si="82"/>
        <v>2020-51</v>
      </c>
      <c r="O735" s="7">
        <f t="shared" si="83"/>
        <v>76.8</v>
      </c>
      <c r="P735">
        <v>0</v>
      </c>
      <c r="Q735">
        <v>76.8</v>
      </c>
    </row>
    <row r="736" spans="1:17" x14ac:dyDescent="0.25">
      <c r="A736" t="s">
        <v>452</v>
      </c>
      <c r="B736" t="s">
        <v>453</v>
      </c>
      <c r="C736" s="1">
        <v>44020</v>
      </c>
      <c r="D736" s="2">
        <f t="shared" si="77"/>
        <v>7</v>
      </c>
      <c r="E736" s="2">
        <f t="shared" si="78"/>
        <v>2020</v>
      </c>
      <c r="F736" t="s">
        <v>12</v>
      </c>
      <c r="G736" s="8">
        <f t="shared" si="79"/>
        <v>4</v>
      </c>
      <c r="H736" s="8" t="str">
        <f t="shared" si="80"/>
        <v>40</v>
      </c>
      <c r="I736" s="8" t="str">
        <f t="shared" si="81"/>
        <v>401</v>
      </c>
      <c r="J736" t="s">
        <v>13</v>
      </c>
      <c r="K736">
        <v>12</v>
      </c>
      <c r="L736" t="s">
        <v>572</v>
      </c>
      <c r="M736" t="s">
        <v>572</v>
      </c>
      <c r="N736" s="7" t="str">
        <f t="shared" si="82"/>
        <v>2020-40</v>
      </c>
      <c r="O736" s="7">
        <f t="shared" si="83"/>
        <v>-12000</v>
      </c>
      <c r="P736">
        <v>12000</v>
      </c>
      <c r="Q736">
        <v>0</v>
      </c>
    </row>
    <row r="737" spans="1:17" x14ac:dyDescent="0.25">
      <c r="A737" t="s">
        <v>452</v>
      </c>
      <c r="B737" t="s">
        <v>453</v>
      </c>
      <c r="C737" s="1">
        <v>44020</v>
      </c>
      <c r="D737" s="2">
        <f t="shared" si="77"/>
        <v>7</v>
      </c>
      <c r="E737" s="2">
        <f t="shared" si="78"/>
        <v>2020</v>
      </c>
      <c r="F737">
        <v>5121</v>
      </c>
      <c r="G737" s="8">
        <f t="shared" si="79"/>
        <v>5</v>
      </c>
      <c r="H737" s="8" t="str">
        <f t="shared" si="80"/>
        <v>51</v>
      </c>
      <c r="I737" s="8" t="str">
        <f t="shared" si="81"/>
        <v>512</v>
      </c>
      <c r="J737" t="s">
        <v>456</v>
      </c>
      <c r="K737">
        <v>12</v>
      </c>
      <c r="L737" t="s">
        <v>572</v>
      </c>
      <c r="M737" t="s">
        <v>572</v>
      </c>
      <c r="N737" s="7" t="str">
        <f t="shared" si="82"/>
        <v>2020-51</v>
      </c>
      <c r="O737" s="7">
        <f t="shared" si="83"/>
        <v>12000</v>
      </c>
      <c r="P737">
        <v>0</v>
      </c>
      <c r="Q737">
        <v>12000</v>
      </c>
    </row>
    <row r="738" spans="1:17" x14ac:dyDescent="0.25">
      <c r="A738" t="s">
        <v>452</v>
      </c>
      <c r="B738" t="s">
        <v>453</v>
      </c>
      <c r="C738" s="1">
        <v>44022</v>
      </c>
      <c r="D738" s="2">
        <f t="shared" si="77"/>
        <v>7</v>
      </c>
      <c r="E738" s="2">
        <f t="shared" si="78"/>
        <v>2020</v>
      </c>
      <c r="F738">
        <v>6122</v>
      </c>
      <c r="G738" s="8">
        <f t="shared" si="79"/>
        <v>6</v>
      </c>
      <c r="H738" s="8" t="str">
        <f t="shared" si="80"/>
        <v>61</v>
      </c>
      <c r="I738" s="8" t="str">
        <f t="shared" si="81"/>
        <v>612</v>
      </c>
      <c r="J738" t="s">
        <v>501</v>
      </c>
      <c r="K738">
        <v>114</v>
      </c>
      <c r="L738" t="s">
        <v>502</v>
      </c>
      <c r="M738" t="s">
        <v>573</v>
      </c>
      <c r="N738" s="7" t="str">
        <f t="shared" si="82"/>
        <v>2020-61</v>
      </c>
      <c r="O738" s="7">
        <f t="shared" si="83"/>
        <v>-405</v>
      </c>
      <c r="P738">
        <v>405</v>
      </c>
      <c r="Q738">
        <v>0</v>
      </c>
    </row>
    <row r="739" spans="1:17" x14ac:dyDescent="0.25">
      <c r="A739" t="s">
        <v>452</v>
      </c>
      <c r="B739" t="s">
        <v>453</v>
      </c>
      <c r="C739" s="1">
        <v>44022</v>
      </c>
      <c r="D739" s="2">
        <f t="shared" si="77"/>
        <v>7</v>
      </c>
      <c r="E739" s="2">
        <f t="shared" si="78"/>
        <v>2020</v>
      </c>
      <c r="F739">
        <v>5121</v>
      </c>
      <c r="G739" s="8">
        <f t="shared" si="79"/>
        <v>5</v>
      </c>
      <c r="H739" s="8" t="str">
        <f t="shared" si="80"/>
        <v>51</v>
      </c>
      <c r="I739" s="8" t="str">
        <f t="shared" si="81"/>
        <v>512</v>
      </c>
      <c r="J739" t="s">
        <v>456</v>
      </c>
      <c r="K739">
        <v>114</v>
      </c>
      <c r="L739" t="s">
        <v>502</v>
      </c>
      <c r="M739" t="s">
        <v>573</v>
      </c>
      <c r="N739" s="7" t="str">
        <f t="shared" si="82"/>
        <v>2020-51</v>
      </c>
      <c r="O739" s="7">
        <f t="shared" si="83"/>
        <v>405</v>
      </c>
      <c r="P739">
        <v>0</v>
      </c>
      <c r="Q739">
        <v>405</v>
      </c>
    </row>
    <row r="740" spans="1:17" x14ac:dyDescent="0.25">
      <c r="A740" t="s">
        <v>452</v>
      </c>
      <c r="B740" t="s">
        <v>453</v>
      </c>
      <c r="C740" s="1">
        <v>44024</v>
      </c>
      <c r="D740" s="2">
        <f t="shared" si="77"/>
        <v>7</v>
      </c>
      <c r="E740" s="2">
        <f t="shared" si="78"/>
        <v>2020</v>
      </c>
      <c r="F740">
        <v>6122</v>
      </c>
      <c r="G740" s="8">
        <f t="shared" si="79"/>
        <v>6</v>
      </c>
      <c r="H740" s="8" t="str">
        <f t="shared" si="80"/>
        <v>61</v>
      </c>
      <c r="I740" s="8" t="str">
        <f t="shared" si="81"/>
        <v>612</v>
      </c>
      <c r="J740" t="s">
        <v>501</v>
      </c>
      <c r="K740">
        <v>123</v>
      </c>
      <c r="L740" t="s">
        <v>574</v>
      </c>
      <c r="M740" t="s">
        <v>575</v>
      </c>
      <c r="N740" s="7" t="str">
        <f t="shared" si="82"/>
        <v>2020-61</v>
      </c>
      <c r="O740" s="7">
        <f t="shared" si="83"/>
        <v>-1128</v>
      </c>
      <c r="P740">
        <v>1128</v>
      </c>
      <c r="Q740">
        <v>0</v>
      </c>
    </row>
    <row r="741" spans="1:17" x14ac:dyDescent="0.25">
      <c r="A741" t="s">
        <v>452</v>
      </c>
      <c r="B741" t="s">
        <v>453</v>
      </c>
      <c r="C741" s="1">
        <v>44024</v>
      </c>
      <c r="D741" s="2">
        <f t="shared" si="77"/>
        <v>7</v>
      </c>
      <c r="E741" s="2">
        <f t="shared" si="78"/>
        <v>2020</v>
      </c>
      <c r="F741">
        <v>445661</v>
      </c>
      <c r="G741" s="8">
        <f t="shared" si="79"/>
        <v>4</v>
      </c>
      <c r="H741" s="8" t="str">
        <f t="shared" si="80"/>
        <v>44</v>
      </c>
      <c r="I741" s="8" t="str">
        <f t="shared" si="81"/>
        <v>445</v>
      </c>
      <c r="J741" t="s">
        <v>29</v>
      </c>
      <c r="K741">
        <v>123</v>
      </c>
      <c r="L741" t="s">
        <v>574</v>
      </c>
      <c r="M741" t="s">
        <v>575</v>
      </c>
      <c r="N741" s="7" t="str">
        <f t="shared" si="82"/>
        <v>2020-44</v>
      </c>
      <c r="O741" s="7">
        <f t="shared" si="83"/>
        <v>-225.6</v>
      </c>
      <c r="P741">
        <v>225.6</v>
      </c>
      <c r="Q741">
        <v>0</v>
      </c>
    </row>
    <row r="742" spans="1:17" x14ac:dyDescent="0.25">
      <c r="A742" t="s">
        <v>452</v>
      </c>
      <c r="B742" t="s">
        <v>453</v>
      </c>
      <c r="C742" s="1">
        <v>44024</v>
      </c>
      <c r="D742" s="2">
        <f t="shared" si="77"/>
        <v>7</v>
      </c>
      <c r="E742" s="2">
        <f t="shared" si="78"/>
        <v>2020</v>
      </c>
      <c r="F742">
        <v>5121</v>
      </c>
      <c r="G742" s="8">
        <f t="shared" si="79"/>
        <v>5</v>
      </c>
      <c r="H742" s="8" t="str">
        <f t="shared" si="80"/>
        <v>51</v>
      </c>
      <c r="I742" s="8" t="str">
        <f t="shared" si="81"/>
        <v>512</v>
      </c>
      <c r="J742" t="s">
        <v>456</v>
      </c>
      <c r="K742">
        <v>123</v>
      </c>
      <c r="L742" t="s">
        <v>574</v>
      </c>
      <c r="M742" t="s">
        <v>575</v>
      </c>
      <c r="N742" s="7" t="str">
        <f t="shared" si="82"/>
        <v>2020-51</v>
      </c>
      <c r="O742" s="7">
        <f t="shared" si="83"/>
        <v>1353.6</v>
      </c>
      <c r="P742">
        <v>0</v>
      </c>
      <c r="Q742">
        <v>1353.6</v>
      </c>
    </row>
    <row r="743" spans="1:17" x14ac:dyDescent="0.25">
      <c r="A743" t="s">
        <v>452</v>
      </c>
      <c r="B743" t="s">
        <v>453</v>
      </c>
      <c r="C743" s="1">
        <v>44029</v>
      </c>
      <c r="D743" s="2">
        <f t="shared" si="77"/>
        <v>7</v>
      </c>
      <c r="E743" s="2">
        <f t="shared" si="78"/>
        <v>2020</v>
      </c>
      <c r="F743">
        <v>580</v>
      </c>
      <c r="G743" s="8">
        <f t="shared" si="79"/>
        <v>5</v>
      </c>
      <c r="H743" s="8" t="str">
        <f t="shared" si="80"/>
        <v>58</v>
      </c>
      <c r="I743" s="8" t="str">
        <f t="shared" si="81"/>
        <v>580</v>
      </c>
      <c r="J743" t="s">
        <v>454</v>
      </c>
      <c r="K743">
        <v>185</v>
      </c>
      <c r="L743" t="s">
        <v>576</v>
      </c>
      <c r="M743" t="s">
        <v>577</v>
      </c>
      <c r="N743" s="7" t="str">
        <f t="shared" si="82"/>
        <v>2020-58</v>
      </c>
      <c r="O743" s="7">
        <f t="shared" si="83"/>
        <v>-1000</v>
      </c>
      <c r="P743">
        <v>1000</v>
      </c>
      <c r="Q743">
        <v>0</v>
      </c>
    </row>
    <row r="744" spans="1:17" x14ac:dyDescent="0.25">
      <c r="A744" t="s">
        <v>452</v>
      </c>
      <c r="B744" t="s">
        <v>453</v>
      </c>
      <c r="C744" s="1">
        <v>44029</v>
      </c>
      <c r="D744" s="2">
        <f t="shared" si="77"/>
        <v>7</v>
      </c>
      <c r="E744" s="2">
        <f t="shared" si="78"/>
        <v>2020</v>
      </c>
      <c r="F744">
        <v>5121</v>
      </c>
      <c r="G744" s="8">
        <f t="shared" si="79"/>
        <v>5</v>
      </c>
      <c r="H744" s="8" t="str">
        <f t="shared" si="80"/>
        <v>51</v>
      </c>
      <c r="I744" s="8" t="str">
        <f t="shared" si="81"/>
        <v>512</v>
      </c>
      <c r="J744" t="s">
        <v>456</v>
      </c>
      <c r="K744">
        <v>185</v>
      </c>
      <c r="L744" t="s">
        <v>576</v>
      </c>
      <c r="M744" t="s">
        <v>577</v>
      </c>
      <c r="N744" s="7" t="str">
        <f t="shared" si="82"/>
        <v>2020-51</v>
      </c>
      <c r="O744" s="7">
        <f t="shared" si="83"/>
        <v>1000</v>
      </c>
      <c r="P744">
        <v>0</v>
      </c>
      <c r="Q744">
        <v>1000</v>
      </c>
    </row>
    <row r="745" spans="1:17" x14ac:dyDescent="0.25">
      <c r="A745" t="s">
        <v>452</v>
      </c>
      <c r="B745" t="s">
        <v>453</v>
      </c>
      <c r="C745" s="1">
        <v>44030</v>
      </c>
      <c r="D745" s="2">
        <f t="shared" si="77"/>
        <v>7</v>
      </c>
      <c r="E745" s="2">
        <f t="shared" si="78"/>
        <v>2020</v>
      </c>
      <c r="F745" t="s">
        <v>38</v>
      </c>
      <c r="G745" s="8">
        <f t="shared" si="79"/>
        <v>4</v>
      </c>
      <c r="H745" s="8" t="str">
        <f t="shared" si="80"/>
        <v>40</v>
      </c>
      <c r="I745" s="8" t="str">
        <f t="shared" si="81"/>
        <v>401</v>
      </c>
      <c r="J745" t="s">
        <v>39</v>
      </c>
      <c r="K745">
        <v>58</v>
      </c>
      <c r="L745" t="s">
        <v>578</v>
      </c>
      <c r="M745" t="s">
        <v>578</v>
      </c>
      <c r="N745" s="7" t="str">
        <f t="shared" si="82"/>
        <v>2020-40</v>
      </c>
      <c r="O745" s="7">
        <f t="shared" si="83"/>
        <v>-18000</v>
      </c>
      <c r="P745">
        <v>18000</v>
      </c>
      <c r="Q745">
        <v>0</v>
      </c>
    </row>
    <row r="746" spans="1:17" x14ac:dyDescent="0.25">
      <c r="A746" t="s">
        <v>452</v>
      </c>
      <c r="B746" t="s">
        <v>453</v>
      </c>
      <c r="C746" s="1">
        <v>44030</v>
      </c>
      <c r="D746" s="2">
        <f t="shared" si="77"/>
        <v>7</v>
      </c>
      <c r="E746" s="2">
        <f t="shared" si="78"/>
        <v>2020</v>
      </c>
      <c r="F746">
        <v>5121</v>
      </c>
      <c r="G746" s="8">
        <f t="shared" si="79"/>
        <v>5</v>
      </c>
      <c r="H746" s="8" t="str">
        <f t="shared" si="80"/>
        <v>51</v>
      </c>
      <c r="I746" s="8" t="str">
        <f t="shared" si="81"/>
        <v>512</v>
      </c>
      <c r="J746" t="s">
        <v>456</v>
      </c>
      <c r="K746">
        <v>58</v>
      </c>
      <c r="L746" t="s">
        <v>578</v>
      </c>
      <c r="M746" t="s">
        <v>578</v>
      </c>
      <c r="N746" s="7" t="str">
        <f t="shared" si="82"/>
        <v>2020-51</v>
      </c>
      <c r="O746" s="7">
        <f t="shared" si="83"/>
        <v>18000</v>
      </c>
      <c r="P746">
        <v>0</v>
      </c>
      <c r="Q746">
        <v>18000</v>
      </c>
    </row>
    <row r="747" spans="1:17" x14ac:dyDescent="0.25">
      <c r="A747" t="s">
        <v>452</v>
      </c>
      <c r="B747" t="s">
        <v>453</v>
      </c>
      <c r="C747" s="1">
        <v>44032</v>
      </c>
      <c r="D747" s="2">
        <f t="shared" si="77"/>
        <v>7</v>
      </c>
      <c r="E747" s="2">
        <f t="shared" si="78"/>
        <v>2020</v>
      </c>
      <c r="F747">
        <v>445511</v>
      </c>
      <c r="G747" s="8">
        <f t="shared" si="79"/>
        <v>4</v>
      </c>
      <c r="H747" s="8" t="str">
        <f t="shared" si="80"/>
        <v>44</v>
      </c>
      <c r="I747" s="8" t="str">
        <f t="shared" si="81"/>
        <v>445</v>
      </c>
      <c r="J747" t="s">
        <v>556</v>
      </c>
      <c r="K747">
        <v>246</v>
      </c>
      <c r="L747" t="s">
        <v>579</v>
      </c>
      <c r="M747" t="s">
        <v>580</v>
      </c>
      <c r="N747" s="7" t="str">
        <f t="shared" si="82"/>
        <v>2020-44</v>
      </c>
      <c r="O747" s="7">
        <f t="shared" si="83"/>
        <v>-37465</v>
      </c>
      <c r="P747">
        <v>37465</v>
      </c>
      <c r="Q747">
        <v>0</v>
      </c>
    </row>
    <row r="748" spans="1:17" x14ac:dyDescent="0.25">
      <c r="A748" t="s">
        <v>452</v>
      </c>
      <c r="B748" t="s">
        <v>453</v>
      </c>
      <c r="C748" s="1">
        <v>44032</v>
      </c>
      <c r="D748" s="2">
        <f t="shared" si="77"/>
        <v>7</v>
      </c>
      <c r="E748" s="2">
        <f t="shared" si="78"/>
        <v>2020</v>
      </c>
      <c r="F748">
        <v>5121</v>
      </c>
      <c r="G748" s="8">
        <f t="shared" si="79"/>
        <v>5</v>
      </c>
      <c r="H748" s="8" t="str">
        <f t="shared" si="80"/>
        <v>51</v>
      </c>
      <c r="I748" s="8" t="str">
        <f t="shared" si="81"/>
        <v>512</v>
      </c>
      <c r="J748" t="s">
        <v>456</v>
      </c>
      <c r="K748">
        <v>246</v>
      </c>
      <c r="L748" t="s">
        <v>579</v>
      </c>
      <c r="M748" t="s">
        <v>580</v>
      </c>
      <c r="N748" s="7" t="str">
        <f t="shared" si="82"/>
        <v>2020-51</v>
      </c>
      <c r="O748" s="7">
        <f t="shared" si="83"/>
        <v>37465</v>
      </c>
      <c r="P748">
        <v>0</v>
      </c>
      <c r="Q748">
        <v>37465</v>
      </c>
    </row>
    <row r="749" spans="1:17" x14ac:dyDescent="0.25">
      <c r="A749" t="s">
        <v>452</v>
      </c>
      <c r="B749" t="s">
        <v>453</v>
      </c>
      <c r="C749" s="1">
        <v>44036</v>
      </c>
      <c r="D749" s="2">
        <f t="shared" si="77"/>
        <v>7</v>
      </c>
      <c r="E749" s="2">
        <f t="shared" si="78"/>
        <v>2020</v>
      </c>
      <c r="F749" t="s">
        <v>581</v>
      </c>
      <c r="G749" s="8">
        <f t="shared" si="79"/>
        <v>4</v>
      </c>
      <c r="H749" s="8" t="str">
        <f t="shared" si="80"/>
        <v>41</v>
      </c>
      <c r="I749" s="8" t="str">
        <f t="shared" si="81"/>
        <v>411</v>
      </c>
      <c r="J749" t="s">
        <v>582</v>
      </c>
      <c r="K749">
        <v>22</v>
      </c>
      <c r="L749" t="s">
        <v>583</v>
      </c>
      <c r="M749" t="s">
        <v>584</v>
      </c>
      <c r="N749" s="7" t="str">
        <f t="shared" si="82"/>
        <v>2020-41</v>
      </c>
      <c r="O749" s="7">
        <f t="shared" si="83"/>
        <v>5416.8</v>
      </c>
      <c r="P749">
        <v>0</v>
      </c>
      <c r="Q749">
        <v>5416.8</v>
      </c>
    </row>
    <row r="750" spans="1:17" x14ac:dyDescent="0.25">
      <c r="A750" t="s">
        <v>452</v>
      </c>
      <c r="B750" t="s">
        <v>453</v>
      </c>
      <c r="C750" s="1">
        <v>44036</v>
      </c>
      <c r="D750" s="2">
        <f t="shared" si="77"/>
        <v>7</v>
      </c>
      <c r="E750" s="2">
        <f t="shared" si="78"/>
        <v>2020</v>
      </c>
      <c r="F750" t="s">
        <v>585</v>
      </c>
      <c r="G750" s="8">
        <f t="shared" si="79"/>
        <v>4</v>
      </c>
      <c r="H750" s="8" t="str">
        <f t="shared" si="80"/>
        <v>41</v>
      </c>
      <c r="I750" s="8" t="str">
        <f t="shared" si="81"/>
        <v>411</v>
      </c>
      <c r="J750" t="s">
        <v>586</v>
      </c>
      <c r="K750">
        <v>22</v>
      </c>
      <c r="L750" t="s">
        <v>583</v>
      </c>
      <c r="M750" t="s">
        <v>587</v>
      </c>
      <c r="N750" s="7" t="str">
        <f t="shared" si="82"/>
        <v>2020-41</v>
      </c>
      <c r="O750" s="7">
        <f t="shared" si="83"/>
        <v>21490.92</v>
      </c>
      <c r="P750">
        <v>0</v>
      </c>
      <c r="Q750">
        <v>21490.92</v>
      </c>
    </row>
    <row r="751" spans="1:17" x14ac:dyDescent="0.25">
      <c r="A751" t="s">
        <v>452</v>
      </c>
      <c r="B751" t="s">
        <v>453</v>
      </c>
      <c r="C751" s="1">
        <v>44036</v>
      </c>
      <c r="D751" s="2">
        <f t="shared" si="77"/>
        <v>7</v>
      </c>
      <c r="E751" s="2">
        <f t="shared" si="78"/>
        <v>2020</v>
      </c>
      <c r="F751">
        <v>5121</v>
      </c>
      <c r="G751" s="8">
        <f t="shared" si="79"/>
        <v>5</v>
      </c>
      <c r="H751" s="8" t="str">
        <f t="shared" si="80"/>
        <v>51</v>
      </c>
      <c r="I751" s="8" t="str">
        <f t="shared" si="81"/>
        <v>512</v>
      </c>
      <c r="J751" t="s">
        <v>456</v>
      </c>
      <c r="K751">
        <v>22</v>
      </c>
      <c r="L751" t="s">
        <v>583</v>
      </c>
      <c r="M751" t="s">
        <v>588</v>
      </c>
      <c r="N751" s="7" t="str">
        <f t="shared" si="82"/>
        <v>2020-51</v>
      </c>
      <c r="O751" s="7">
        <f t="shared" si="83"/>
        <v>-26907.72</v>
      </c>
      <c r="P751">
        <v>26907.72</v>
      </c>
      <c r="Q751">
        <v>0</v>
      </c>
    </row>
    <row r="752" spans="1:17" x14ac:dyDescent="0.25">
      <c r="A752" t="s">
        <v>452</v>
      </c>
      <c r="B752" t="s">
        <v>453</v>
      </c>
      <c r="C752" s="1">
        <v>44037</v>
      </c>
      <c r="D752" s="2">
        <f t="shared" si="77"/>
        <v>7</v>
      </c>
      <c r="E752" s="2">
        <f t="shared" si="78"/>
        <v>2020</v>
      </c>
      <c r="F752" t="s">
        <v>589</v>
      </c>
      <c r="G752" s="8">
        <f t="shared" si="79"/>
        <v>4</v>
      </c>
      <c r="H752" s="8" t="str">
        <f t="shared" si="80"/>
        <v>41</v>
      </c>
      <c r="I752" s="8" t="str">
        <f t="shared" si="81"/>
        <v>411</v>
      </c>
      <c r="J752" t="s">
        <v>590</v>
      </c>
      <c r="K752">
        <v>23</v>
      </c>
      <c r="L752" t="s">
        <v>591</v>
      </c>
      <c r="M752" t="s">
        <v>592</v>
      </c>
      <c r="N752" s="7" t="str">
        <f t="shared" si="82"/>
        <v>2020-41</v>
      </c>
      <c r="O752" s="7">
        <f t="shared" si="83"/>
        <v>16604.88</v>
      </c>
      <c r="P752">
        <v>0</v>
      </c>
      <c r="Q752">
        <v>16604.88</v>
      </c>
    </row>
    <row r="753" spans="1:17" x14ac:dyDescent="0.25">
      <c r="A753" t="s">
        <v>452</v>
      </c>
      <c r="B753" t="s">
        <v>453</v>
      </c>
      <c r="C753" s="1">
        <v>44037</v>
      </c>
      <c r="D753" s="2">
        <f t="shared" si="77"/>
        <v>7</v>
      </c>
      <c r="E753" s="2">
        <f t="shared" si="78"/>
        <v>2020</v>
      </c>
      <c r="F753">
        <v>5121</v>
      </c>
      <c r="G753" s="8">
        <f t="shared" si="79"/>
        <v>5</v>
      </c>
      <c r="H753" s="8" t="str">
        <f t="shared" si="80"/>
        <v>51</v>
      </c>
      <c r="I753" s="8" t="str">
        <f t="shared" si="81"/>
        <v>512</v>
      </c>
      <c r="J753" t="s">
        <v>456</v>
      </c>
      <c r="K753">
        <v>23</v>
      </c>
      <c r="L753" t="s">
        <v>591</v>
      </c>
      <c r="M753" t="s">
        <v>592</v>
      </c>
      <c r="N753" s="7" t="str">
        <f t="shared" si="82"/>
        <v>2020-51</v>
      </c>
      <c r="O753" s="7">
        <f t="shared" si="83"/>
        <v>-16604.88</v>
      </c>
      <c r="P753">
        <v>16604.88</v>
      </c>
      <c r="Q753">
        <v>0</v>
      </c>
    </row>
    <row r="754" spans="1:17" x14ac:dyDescent="0.25">
      <c r="A754" t="s">
        <v>452</v>
      </c>
      <c r="B754" t="s">
        <v>453</v>
      </c>
      <c r="C754" s="1">
        <v>44037</v>
      </c>
      <c r="D754" s="2">
        <f t="shared" si="77"/>
        <v>7</v>
      </c>
      <c r="E754" s="2">
        <f t="shared" si="78"/>
        <v>2020</v>
      </c>
      <c r="F754">
        <v>6275</v>
      </c>
      <c r="G754" s="8">
        <f t="shared" si="79"/>
        <v>6</v>
      </c>
      <c r="H754" s="8" t="str">
        <f t="shared" si="80"/>
        <v>62</v>
      </c>
      <c r="I754" s="8" t="str">
        <f t="shared" si="81"/>
        <v>627</v>
      </c>
      <c r="J754" t="s">
        <v>487</v>
      </c>
      <c r="K754">
        <v>25</v>
      </c>
      <c r="L754" t="s">
        <v>593</v>
      </c>
      <c r="M754" t="s">
        <v>594</v>
      </c>
      <c r="N754" s="7" t="str">
        <f t="shared" si="82"/>
        <v>2020-62</v>
      </c>
      <c r="O754" s="7">
        <f t="shared" si="83"/>
        <v>-42.5</v>
      </c>
      <c r="P754">
        <v>42.5</v>
      </c>
      <c r="Q754">
        <v>0</v>
      </c>
    </row>
    <row r="755" spans="1:17" x14ac:dyDescent="0.25">
      <c r="A755" t="s">
        <v>452</v>
      </c>
      <c r="B755" t="s">
        <v>453</v>
      </c>
      <c r="C755" s="1">
        <v>44037</v>
      </c>
      <c r="D755" s="2">
        <f t="shared" si="77"/>
        <v>7</v>
      </c>
      <c r="E755" s="2">
        <f t="shared" si="78"/>
        <v>2020</v>
      </c>
      <c r="F755">
        <v>445661</v>
      </c>
      <c r="G755" s="8">
        <f t="shared" si="79"/>
        <v>4</v>
      </c>
      <c r="H755" s="8" t="str">
        <f t="shared" si="80"/>
        <v>44</v>
      </c>
      <c r="I755" s="8" t="str">
        <f t="shared" si="81"/>
        <v>445</v>
      </c>
      <c r="J755" t="s">
        <v>29</v>
      </c>
      <c r="K755">
        <v>25</v>
      </c>
      <c r="L755" t="s">
        <v>593</v>
      </c>
      <c r="M755" t="s">
        <v>594</v>
      </c>
      <c r="N755" s="7" t="str">
        <f t="shared" si="82"/>
        <v>2020-44</v>
      </c>
      <c r="O755" s="7">
        <f t="shared" si="83"/>
        <v>-8.5</v>
      </c>
      <c r="P755">
        <v>8.5</v>
      </c>
      <c r="Q755">
        <v>0</v>
      </c>
    </row>
    <row r="756" spans="1:17" x14ac:dyDescent="0.25">
      <c r="A756" t="s">
        <v>452</v>
      </c>
      <c r="B756" t="s">
        <v>453</v>
      </c>
      <c r="C756" s="1">
        <v>44037</v>
      </c>
      <c r="D756" s="2">
        <f t="shared" si="77"/>
        <v>7</v>
      </c>
      <c r="E756" s="2">
        <f t="shared" si="78"/>
        <v>2020</v>
      </c>
      <c r="F756">
        <v>5121</v>
      </c>
      <c r="G756" s="8">
        <f t="shared" si="79"/>
        <v>5</v>
      </c>
      <c r="H756" s="8" t="str">
        <f t="shared" si="80"/>
        <v>51</v>
      </c>
      <c r="I756" s="8" t="str">
        <f t="shared" si="81"/>
        <v>512</v>
      </c>
      <c r="J756" t="s">
        <v>456</v>
      </c>
      <c r="K756">
        <v>25</v>
      </c>
      <c r="L756" t="s">
        <v>593</v>
      </c>
      <c r="M756" t="s">
        <v>594</v>
      </c>
      <c r="N756" s="7" t="str">
        <f t="shared" si="82"/>
        <v>2020-51</v>
      </c>
      <c r="O756" s="7">
        <f t="shared" si="83"/>
        <v>51</v>
      </c>
      <c r="P756">
        <v>0</v>
      </c>
      <c r="Q756">
        <v>51</v>
      </c>
    </row>
    <row r="757" spans="1:17" x14ac:dyDescent="0.25">
      <c r="A757" t="s">
        <v>452</v>
      </c>
      <c r="B757" t="s">
        <v>453</v>
      </c>
      <c r="C757" s="1">
        <v>44042</v>
      </c>
      <c r="D757" s="2">
        <f t="shared" si="77"/>
        <v>7</v>
      </c>
      <c r="E757" s="2">
        <f t="shared" si="78"/>
        <v>2020</v>
      </c>
      <c r="F757">
        <v>421</v>
      </c>
      <c r="G757" s="8">
        <f t="shared" si="79"/>
        <v>4</v>
      </c>
      <c r="H757" s="8" t="str">
        <f t="shared" si="80"/>
        <v>42</v>
      </c>
      <c r="I757" s="8" t="str">
        <f t="shared" si="81"/>
        <v>421</v>
      </c>
      <c r="J757" t="s">
        <v>490</v>
      </c>
      <c r="K757">
        <v>256</v>
      </c>
      <c r="L757" t="s">
        <v>595</v>
      </c>
      <c r="M757" t="s">
        <v>596</v>
      </c>
      <c r="N757" s="7" t="str">
        <f t="shared" si="82"/>
        <v>2020-42</v>
      </c>
      <c r="O757" s="7">
        <f t="shared" si="83"/>
        <v>-31849.68</v>
      </c>
      <c r="P757">
        <v>31849.68</v>
      </c>
      <c r="Q757">
        <v>0</v>
      </c>
    </row>
    <row r="758" spans="1:17" x14ac:dyDescent="0.25">
      <c r="A758" t="s">
        <v>452</v>
      </c>
      <c r="B758" t="s">
        <v>453</v>
      </c>
      <c r="C758" s="1">
        <v>44042</v>
      </c>
      <c r="D758" s="2">
        <f t="shared" si="77"/>
        <v>7</v>
      </c>
      <c r="E758" s="2">
        <f t="shared" si="78"/>
        <v>2020</v>
      </c>
      <c r="F758">
        <v>5121</v>
      </c>
      <c r="G758" s="8">
        <f t="shared" si="79"/>
        <v>5</v>
      </c>
      <c r="H758" s="8" t="str">
        <f t="shared" si="80"/>
        <v>51</v>
      </c>
      <c r="I758" s="8" t="str">
        <f t="shared" si="81"/>
        <v>512</v>
      </c>
      <c r="J758" t="s">
        <v>456</v>
      </c>
      <c r="K758">
        <v>256</v>
      </c>
      <c r="L758" t="s">
        <v>595</v>
      </c>
      <c r="M758" t="s">
        <v>596</v>
      </c>
      <c r="N758" s="7" t="str">
        <f t="shared" si="82"/>
        <v>2020-51</v>
      </c>
      <c r="O758" s="7">
        <f t="shared" si="83"/>
        <v>31849.68</v>
      </c>
      <c r="P758">
        <v>0</v>
      </c>
      <c r="Q758">
        <v>31849.68</v>
      </c>
    </row>
    <row r="759" spans="1:17" x14ac:dyDescent="0.25">
      <c r="A759" t="s">
        <v>452</v>
      </c>
      <c r="B759" t="s">
        <v>453</v>
      </c>
      <c r="C759" s="1">
        <v>44043</v>
      </c>
      <c r="D759" s="2">
        <f t="shared" si="77"/>
        <v>7</v>
      </c>
      <c r="E759" s="2">
        <f t="shared" si="78"/>
        <v>2020</v>
      </c>
      <c r="F759">
        <v>6275</v>
      </c>
      <c r="G759" s="8">
        <f t="shared" si="79"/>
        <v>6</v>
      </c>
      <c r="H759" s="8" t="str">
        <f t="shared" si="80"/>
        <v>62</v>
      </c>
      <c r="I759" s="8" t="str">
        <f t="shared" si="81"/>
        <v>627</v>
      </c>
      <c r="J759" t="s">
        <v>487</v>
      </c>
      <c r="K759">
        <v>200</v>
      </c>
      <c r="L759" t="s">
        <v>597</v>
      </c>
      <c r="M759" t="s">
        <v>598</v>
      </c>
      <c r="N759" s="7" t="str">
        <f t="shared" si="82"/>
        <v>2020-62</v>
      </c>
      <c r="O759" s="7">
        <f t="shared" si="83"/>
        <v>-64</v>
      </c>
      <c r="P759">
        <v>64</v>
      </c>
      <c r="Q759">
        <v>0</v>
      </c>
    </row>
    <row r="760" spans="1:17" x14ac:dyDescent="0.25">
      <c r="A760" t="s">
        <v>452</v>
      </c>
      <c r="B760" t="s">
        <v>453</v>
      </c>
      <c r="C760" s="1">
        <v>44043</v>
      </c>
      <c r="D760" s="2">
        <f t="shared" si="77"/>
        <v>7</v>
      </c>
      <c r="E760" s="2">
        <f t="shared" si="78"/>
        <v>2020</v>
      </c>
      <c r="F760">
        <v>445661</v>
      </c>
      <c r="G760" s="8">
        <f t="shared" si="79"/>
        <v>4</v>
      </c>
      <c r="H760" s="8" t="str">
        <f t="shared" si="80"/>
        <v>44</v>
      </c>
      <c r="I760" s="8" t="str">
        <f t="shared" si="81"/>
        <v>445</v>
      </c>
      <c r="J760" t="s">
        <v>29</v>
      </c>
      <c r="K760">
        <v>200</v>
      </c>
      <c r="L760" t="s">
        <v>597</v>
      </c>
      <c r="M760" t="s">
        <v>598</v>
      </c>
      <c r="N760" s="7" t="str">
        <f t="shared" si="82"/>
        <v>2020-44</v>
      </c>
      <c r="O760" s="7">
        <f t="shared" si="83"/>
        <v>-12.8</v>
      </c>
      <c r="P760">
        <v>12.8</v>
      </c>
      <c r="Q760">
        <v>0</v>
      </c>
    </row>
    <row r="761" spans="1:17" x14ac:dyDescent="0.25">
      <c r="A761" t="s">
        <v>452</v>
      </c>
      <c r="B761" t="s">
        <v>453</v>
      </c>
      <c r="C761" s="1">
        <v>44043</v>
      </c>
      <c r="D761" s="2">
        <f t="shared" si="77"/>
        <v>7</v>
      </c>
      <c r="E761" s="2">
        <f t="shared" si="78"/>
        <v>2020</v>
      </c>
      <c r="F761">
        <v>5121</v>
      </c>
      <c r="G761" s="8">
        <f t="shared" si="79"/>
        <v>5</v>
      </c>
      <c r="H761" s="8" t="str">
        <f t="shared" si="80"/>
        <v>51</v>
      </c>
      <c r="I761" s="8" t="str">
        <f t="shared" si="81"/>
        <v>512</v>
      </c>
      <c r="J761" t="s">
        <v>456</v>
      </c>
      <c r="K761">
        <v>200</v>
      </c>
      <c r="L761" t="s">
        <v>597</v>
      </c>
      <c r="M761" t="s">
        <v>598</v>
      </c>
      <c r="N761" s="7" t="str">
        <f t="shared" si="82"/>
        <v>2020-51</v>
      </c>
      <c r="O761" s="7">
        <f t="shared" si="83"/>
        <v>76.8</v>
      </c>
      <c r="P761">
        <v>0</v>
      </c>
      <c r="Q761">
        <v>76.8</v>
      </c>
    </row>
    <row r="762" spans="1:17" x14ac:dyDescent="0.25">
      <c r="A762" t="s">
        <v>452</v>
      </c>
      <c r="B762" t="s">
        <v>453</v>
      </c>
      <c r="C762" s="1">
        <v>44045</v>
      </c>
      <c r="D762" s="2">
        <f t="shared" si="77"/>
        <v>8</v>
      </c>
      <c r="E762" s="2">
        <f t="shared" si="78"/>
        <v>2020</v>
      </c>
      <c r="F762" t="s">
        <v>204</v>
      </c>
      <c r="G762" s="8">
        <f t="shared" si="79"/>
        <v>4</v>
      </c>
      <c r="H762" s="8" t="str">
        <f t="shared" si="80"/>
        <v>40</v>
      </c>
      <c r="I762" s="8" t="str">
        <f t="shared" si="81"/>
        <v>401</v>
      </c>
      <c r="J762" t="s">
        <v>205</v>
      </c>
      <c r="K762">
        <v>59</v>
      </c>
      <c r="L762" t="s">
        <v>599</v>
      </c>
      <c r="M762" t="s">
        <v>599</v>
      </c>
      <c r="N762" s="7" t="str">
        <f t="shared" si="82"/>
        <v>2020-40</v>
      </c>
      <c r="O762" s="7">
        <f t="shared" si="83"/>
        <v>-160905.35999999999</v>
      </c>
      <c r="P762">
        <v>160905.35999999999</v>
      </c>
      <c r="Q762">
        <v>0</v>
      </c>
    </row>
    <row r="763" spans="1:17" x14ac:dyDescent="0.25">
      <c r="A763" t="s">
        <v>452</v>
      </c>
      <c r="B763" t="s">
        <v>453</v>
      </c>
      <c r="C763" s="1">
        <v>44045</v>
      </c>
      <c r="D763" s="2">
        <f t="shared" si="77"/>
        <v>8</v>
      </c>
      <c r="E763" s="2">
        <f t="shared" si="78"/>
        <v>2020</v>
      </c>
      <c r="F763">
        <v>5121</v>
      </c>
      <c r="G763" s="8">
        <f t="shared" si="79"/>
        <v>5</v>
      </c>
      <c r="H763" s="8" t="str">
        <f t="shared" si="80"/>
        <v>51</v>
      </c>
      <c r="I763" s="8" t="str">
        <f t="shared" si="81"/>
        <v>512</v>
      </c>
      <c r="J763" t="s">
        <v>456</v>
      </c>
      <c r="K763">
        <v>59</v>
      </c>
      <c r="L763" t="s">
        <v>599</v>
      </c>
      <c r="M763" t="s">
        <v>599</v>
      </c>
      <c r="N763" s="7" t="str">
        <f t="shared" si="82"/>
        <v>2020-51</v>
      </c>
      <c r="O763" s="7">
        <f t="shared" si="83"/>
        <v>160905.35999999999</v>
      </c>
      <c r="P763">
        <v>0</v>
      </c>
      <c r="Q763">
        <v>160905.35999999999</v>
      </c>
    </row>
    <row r="764" spans="1:17" x14ac:dyDescent="0.25">
      <c r="A764" t="s">
        <v>452</v>
      </c>
      <c r="B764" t="s">
        <v>453</v>
      </c>
      <c r="C764" s="1">
        <v>44047</v>
      </c>
      <c r="D764" s="2">
        <f t="shared" si="77"/>
        <v>8</v>
      </c>
      <c r="E764" s="2">
        <f t="shared" si="78"/>
        <v>2020</v>
      </c>
      <c r="F764" t="s">
        <v>600</v>
      </c>
      <c r="G764" s="8">
        <f t="shared" si="79"/>
        <v>4</v>
      </c>
      <c r="H764" s="8" t="str">
        <f t="shared" si="80"/>
        <v>41</v>
      </c>
      <c r="I764" s="8" t="str">
        <f t="shared" si="81"/>
        <v>411</v>
      </c>
      <c r="J764" t="s">
        <v>601</v>
      </c>
      <c r="K764">
        <v>16</v>
      </c>
      <c r="L764" t="s">
        <v>602</v>
      </c>
      <c r="M764" t="s">
        <v>602</v>
      </c>
      <c r="N764" s="7" t="str">
        <f t="shared" si="82"/>
        <v>2020-41</v>
      </c>
      <c r="O764" s="7">
        <f t="shared" si="83"/>
        <v>1200</v>
      </c>
      <c r="P764">
        <v>0</v>
      </c>
      <c r="Q764">
        <v>1200</v>
      </c>
    </row>
    <row r="765" spans="1:17" x14ac:dyDescent="0.25">
      <c r="A765" t="s">
        <v>452</v>
      </c>
      <c r="B765" t="s">
        <v>453</v>
      </c>
      <c r="C765" s="1">
        <v>44047</v>
      </c>
      <c r="D765" s="2">
        <f t="shared" si="77"/>
        <v>8</v>
      </c>
      <c r="E765" s="2">
        <f t="shared" si="78"/>
        <v>2020</v>
      </c>
      <c r="F765">
        <v>5121</v>
      </c>
      <c r="G765" s="8">
        <f t="shared" si="79"/>
        <v>5</v>
      </c>
      <c r="H765" s="8" t="str">
        <f t="shared" si="80"/>
        <v>51</v>
      </c>
      <c r="I765" s="8" t="str">
        <f t="shared" si="81"/>
        <v>512</v>
      </c>
      <c r="J765" t="s">
        <v>456</v>
      </c>
      <c r="K765">
        <v>16</v>
      </c>
      <c r="L765" t="s">
        <v>602</v>
      </c>
      <c r="M765" t="s">
        <v>602</v>
      </c>
      <c r="N765" s="7" t="str">
        <f t="shared" si="82"/>
        <v>2020-51</v>
      </c>
      <c r="O765" s="7">
        <f t="shared" si="83"/>
        <v>-1200</v>
      </c>
      <c r="P765">
        <v>1200</v>
      </c>
      <c r="Q765">
        <v>0</v>
      </c>
    </row>
    <row r="766" spans="1:17" x14ac:dyDescent="0.25">
      <c r="A766" t="s">
        <v>452</v>
      </c>
      <c r="B766" t="s">
        <v>453</v>
      </c>
      <c r="C766" s="1">
        <v>44047</v>
      </c>
      <c r="D766" s="2">
        <f t="shared" si="77"/>
        <v>8</v>
      </c>
      <c r="E766" s="2">
        <f t="shared" si="78"/>
        <v>2020</v>
      </c>
      <c r="F766" t="s">
        <v>234</v>
      </c>
      <c r="G766" s="8">
        <f t="shared" si="79"/>
        <v>4</v>
      </c>
      <c r="H766" s="8" t="str">
        <f t="shared" si="80"/>
        <v>40</v>
      </c>
      <c r="I766" s="8" t="str">
        <f t="shared" si="81"/>
        <v>401</v>
      </c>
      <c r="J766" t="s">
        <v>235</v>
      </c>
      <c r="K766">
        <v>60</v>
      </c>
      <c r="L766" t="s">
        <v>603</v>
      </c>
      <c r="M766" t="s">
        <v>603</v>
      </c>
      <c r="N766" s="7" t="str">
        <f t="shared" si="82"/>
        <v>2020-40</v>
      </c>
      <c r="O766" s="7">
        <f t="shared" si="83"/>
        <v>-29349.119999999999</v>
      </c>
      <c r="P766">
        <v>29349.119999999999</v>
      </c>
      <c r="Q766">
        <v>0</v>
      </c>
    </row>
    <row r="767" spans="1:17" x14ac:dyDescent="0.25">
      <c r="A767" t="s">
        <v>452</v>
      </c>
      <c r="B767" t="s">
        <v>453</v>
      </c>
      <c r="C767" s="1">
        <v>44047</v>
      </c>
      <c r="D767" s="2">
        <f t="shared" si="77"/>
        <v>8</v>
      </c>
      <c r="E767" s="2">
        <f t="shared" si="78"/>
        <v>2020</v>
      </c>
      <c r="F767">
        <v>5121</v>
      </c>
      <c r="G767" s="8">
        <f t="shared" si="79"/>
        <v>5</v>
      </c>
      <c r="H767" s="8" t="str">
        <f t="shared" si="80"/>
        <v>51</v>
      </c>
      <c r="I767" s="8" t="str">
        <f t="shared" si="81"/>
        <v>512</v>
      </c>
      <c r="J767" t="s">
        <v>456</v>
      </c>
      <c r="K767">
        <v>60</v>
      </c>
      <c r="L767" t="s">
        <v>603</v>
      </c>
      <c r="M767" t="s">
        <v>603</v>
      </c>
      <c r="N767" s="7" t="str">
        <f t="shared" si="82"/>
        <v>2020-51</v>
      </c>
      <c r="O767" s="7">
        <f t="shared" si="83"/>
        <v>29349.119999999999</v>
      </c>
      <c r="P767">
        <v>0</v>
      </c>
      <c r="Q767">
        <v>29349.119999999999</v>
      </c>
    </row>
    <row r="768" spans="1:17" x14ac:dyDescent="0.25">
      <c r="A768" t="s">
        <v>452</v>
      </c>
      <c r="B768" t="s">
        <v>453</v>
      </c>
      <c r="C768" s="1">
        <v>44048</v>
      </c>
      <c r="D768" s="2">
        <f t="shared" si="77"/>
        <v>8</v>
      </c>
      <c r="E768" s="2">
        <f t="shared" si="78"/>
        <v>2020</v>
      </c>
      <c r="F768" t="s">
        <v>519</v>
      </c>
      <c r="G768" s="8">
        <f t="shared" si="79"/>
        <v>4</v>
      </c>
      <c r="H768" s="8" t="str">
        <f t="shared" si="80"/>
        <v>41</v>
      </c>
      <c r="I768" s="8" t="str">
        <f t="shared" si="81"/>
        <v>411</v>
      </c>
      <c r="J768" t="s">
        <v>520</v>
      </c>
      <c r="K768">
        <v>17</v>
      </c>
      <c r="L768" t="s">
        <v>604</v>
      </c>
      <c r="M768" t="s">
        <v>604</v>
      </c>
      <c r="N768" s="7" t="str">
        <f t="shared" si="82"/>
        <v>2020-41</v>
      </c>
      <c r="O768" s="7">
        <f t="shared" si="83"/>
        <v>47781.89</v>
      </c>
      <c r="P768">
        <v>0</v>
      </c>
      <c r="Q768">
        <v>47781.89</v>
      </c>
    </row>
    <row r="769" spans="1:17" x14ac:dyDescent="0.25">
      <c r="A769" t="s">
        <v>452</v>
      </c>
      <c r="B769" t="s">
        <v>453</v>
      </c>
      <c r="C769" s="1">
        <v>44048</v>
      </c>
      <c r="D769" s="2">
        <f t="shared" si="77"/>
        <v>8</v>
      </c>
      <c r="E769" s="2">
        <f t="shared" si="78"/>
        <v>2020</v>
      </c>
      <c r="F769">
        <v>5121</v>
      </c>
      <c r="G769" s="8">
        <f t="shared" si="79"/>
        <v>5</v>
      </c>
      <c r="H769" s="8" t="str">
        <f t="shared" si="80"/>
        <v>51</v>
      </c>
      <c r="I769" s="8" t="str">
        <f t="shared" si="81"/>
        <v>512</v>
      </c>
      <c r="J769" t="s">
        <v>456</v>
      </c>
      <c r="K769">
        <v>17</v>
      </c>
      <c r="L769" t="s">
        <v>604</v>
      </c>
      <c r="M769" t="s">
        <v>604</v>
      </c>
      <c r="N769" s="7" t="str">
        <f t="shared" si="82"/>
        <v>2020-51</v>
      </c>
      <c r="O769" s="7">
        <f t="shared" si="83"/>
        <v>-47781.89</v>
      </c>
      <c r="P769">
        <v>47781.89</v>
      </c>
      <c r="Q769">
        <v>0</v>
      </c>
    </row>
    <row r="770" spans="1:17" x14ac:dyDescent="0.25">
      <c r="A770" t="s">
        <v>452</v>
      </c>
      <c r="B770" t="s">
        <v>453</v>
      </c>
      <c r="C770" s="1">
        <v>44048</v>
      </c>
      <c r="D770" s="2">
        <f t="shared" si="77"/>
        <v>8</v>
      </c>
      <c r="E770" s="2">
        <f t="shared" si="78"/>
        <v>2020</v>
      </c>
      <c r="F770" t="s">
        <v>605</v>
      </c>
      <c r="G770" s="8">
        <f t="shared" si="79"/>
        <v>4</v>
      </c>
      <c r="H770" s="8" t="str">
        <f t="shared" si="80"/>
        <v>41</v>
      </c>
      <c r="I770" s="8" t="str">
        <f t="shared" si="81"/>
        <v>411</v>
      </c>
      <c r="J770" t="s">
        <v>606</v>
      </c>
      <c r="K770">
        <v>24</v>
      </c>
      <c r="L770" t="s">
        <v>607</v>
      </c>
      <c r="M770" t="s">
        <v>608</v>
      </c>
      <c r="N770" s="7" t="str">
        <f t="shared" si="82"/>
        <v>2020-41</v>
      </c>
      <c r="O770" s="7">
        <f t="shared" si="83"/>
        <v>21351.43</v>
      </c>
      <c r="P770">
        <v>0</v>
      </c>
      <c r="Q770">
        <v>21351.43</v>
      </c>
    </row>
    <row r="771" spans="1:17" x14ac:dyDescent="0.25">
      <c r="A771" t="s">
        <v>452</v>
      </c>
      <c r="B771" t="s">
        <v>453</v>
      </c>
      <c r="C771" s="1">
        <v>44048</v>
      </c>
      <c r="D771" s="2">
        <f t="shared" ref="D771:D834" si="84">MONTH(C771)</f>
        <v>8</v>
      </c>
      <c r="E771" s="2">
        <f t="shared" ref="E771:E834" si="85">YEAR(C771)</f>
        <v>2020</v>
      </c>
      <c r="F771" t="s">
        <v>609</v>
      </c>
      <c r="G771" s="8">
        <f t="shared" ref="G771:G834" si="86">VALUE(LEFT($F771,1))</f>
        <v>4</v>
      </c>
      <c r="H771" s="8" t="str">
        <f t="shared" ref="H771:H834" si="87">LEFT($F771,2)</f>
        <v>41</v>
      </c>
      <c r="I771" s="8" t="str">
        <f t="shared" ref="I771:I834" si="88">LEFT($F771,3)</f>
        <v>411</v>
      </c>
      <c r="J771" t="s">
        <v>610</v>
      </c>
      <c r="K771">
        <v>24</v>
      </c>
      <c r="L771" t="s">
        <v>607</v>
      </c>
      <c r="M771" t="s">
        <v>611</v>
      </c>
      <c r="N771" s="7" t="str">
        <f t="shared" ref="N771:N834" si="89">$E771&amp;"-"&amp;H771</f>
        <v>2020-41</v>
      </c>
      <c r="O771" s="7">
        <f t="shared" ref="O771:O834" si="90">Q771-P771</f>
        <v>11430.14</v>
      </c>
      <c r="P771">
        <v>0</v>
      </c>
      <c r="Q771">
        <v>11430.14</v>
      </c>
    </row>
    <row r="772" spans="1:17" x14ac:dyDescent="0.25">
      <c r="A772" t="s">
        <v>452</v>
      </c>
      <c r="B772" t="s">
        <v>453</v>
      </c>
      <c r="C772" s="1">
        <v>44048</v>
      </c>
      <c r="D772" s="2">
        <f t="shared" si="84"/>
        <v>8</v>
      </c>
      <c r="E772" s="2">
        <f t="shared" si="85"/>
        <v>2020</v>
      </c>
      <c r="F772" t="s">
        <v>612</v>
      </c>
      <c r="G772" s="8">
        <f t="shared" si="86"/>
        <v>4</v>
      </c>
      <c r="H772" s="8" t="str">
        <f t="shared" si="87"/>
        <v>41</v>
      </c>
      <c r="I772" s="8" t="str">
        <f t="shared" si="88"/>
        <v>411</v>
      </c>
      <c r="J772" t="s">
        <v>613</v>
      </c>
      <c r="K772">
        <v>24</v>
      </c>
      <c r="L772" t="s">
        <v>607</v>
      </c>
      <c r="M772" t="s">
        <v>614</v>
      </c>
      <c r="N772" s="7" t="str">
        <f t="shared" si="89"/>
        <v>2020-41</v>
      </c>
      <c r="O772" s="7">
        <f t="shared" si="90"/>
        <v>26989.68</v>
      </c>
      <c r="P772">
        <v>0</v>
      </c>
      <c r="Q772">
        <v>26989.68</v>
      </c>
    </row>
    <row r="773" spans="1:17" x14ac:dyDescent="0.25">
      <c r="A773" t="s">
        <v>452</v>
      </c>
      <c r="B773" t="s">
        <v>453</v>
      </c>
      <c r="C773" s="1">
        <v>44048</v>
      </c>
      <c r="D773" s="2">
        <f t="shared" si="84"/>
        <v>8</v>
      </c>
      <c r="E773" s="2">
        <f t="shared" si="85"/>
        <v>2020</v>
      </c>
      <c r="F773" t="s">
        <v>615</v>
      </c>
      <c r="G773" s="8">
        <f t="shared" si="86"/>
        <v>4</v>
      </c>
      <c r="H773" s="8" t="str">
        <f t="shared" si="87"/>
        <v>41</v>
      </c>
      <c r="I773" s="8" t="str">
        <f t="shared" si="88"/>
        <v>411</v>
      </c>
      <c r="J773" t="s">
        <v>616</v>
      </c>
      <c r="K773">
        <v>24</v>
      </c>
      <c r="L773" t="s">
        <v>607</v>
      </c>
      <c r="M773" t="s">
        <v>617</v>
      </c>
      <c r="N773" s="7" t="str">
        <f t="shared" si="89"/>
        <v>2020-41</v>
      </c>
      <c r="O773" s="7">
        <f t="shared" si="90"/>
        <v>16943.95</v>
      </c>
      <c r="P773">
        <v>0</v>
      </c>
      <c r="Q773">
        <v>16943.95</v>
      </c>
    </row>
    <row r="774" spans="1:17" x14ac:dyDescent="0.25">
      <c r="A774" t="s">
        <v>452</v>
      </c>
      <c r="B774" t="s">
        <v>453</v>
      </c>
      <c r="C774" s="1">
        <v>44048</v>
      </c>
      <c r="D774" s="2">
        <f t="shared" si="84"/>
        <v>8</v>
      </c>
      <c r="E774" s="2">
        <f t="shared" si="85"/>
        <v>2020</v>
      </c>
      <c r="F774">
        <v>5121</v>
      </c>
      <c r="G774" s="8">
        <f t="shared" si="86"/>
        <v>5</v>
      </c>
      <c r="H774" s="8" t="str">
        <f t="shared" si="87"/>
        <v>51</v>
      </c>
      <c r="I774" s="8" t="str">
        <f t="shared" si="88"/>
        <v>512</v>
      </c>
      <c r="J774" t="s">
        <v>456</v>
      </c>
      <c r="K774">
        <v>24</v>
      </c>
      <c r="L774" t="s">
        <v>607</v>
      </c>
      <c r="M774" t="s">
        <v>618</v>
      </c>
      <c r="N774" s="7" t="str">
        <f t="shared" si="89"/>
        <v>2020-51</v>
      </c>
      <c r="O774" s="7">
        <f t="shared" si="90"/>
        <v>-76715.199999999997</v>
      </c>
      <c r="P774">
        <v>76715.199999999997</v>
      </c>
      <c r="Q774">
        <v>0</v>
      </c>
    </row>
    <row r="775" spans="1:17" x14ac:dyDescent="0.25">
      <c r="A775" t="s">
        <v>452</v>
      </c>
      <c r="B775" t="s">
        <v>453</v>
      </c>
      <c r="C775" s="1">
        <v>44048</v>
      </c>
      <c r="D775" s="2">
        <f t="shared" si="84"/>
        <v>8</v>
      </c>
      <c r="E775" s="2">
        <f t="shared" si="85"/>
        <v>2020</v>
      </c>
      <c r="F775" t="s">
        <v>619</v>
      </c>
      <c r="G775" s="8">
        <f t="shared" si="86"/>
        <v>4</v>
      </c>
      <c r="H775" s="8" t="str">
        <f t="shared" si="87"/>
        <v>41</v>
      </c>
      <c r="I775" s="8" t="str">
        <f t="shared" si="88"/>
        <v>411</v>
      </c>
      <c r="J775" t="s">
        <v>620</v>
      </c>
      <c r="K775">
        <v>28</v>
      </c>
      <c r="L775" t="s">
        <v>621</v>
      </c>
      <c r="M775" t="s">
        <v>621</v>
      </c>
      <c r="N775" s="7" t="str">
        <f t="shared" si="89"/>
        <v>2020-41</v>
      </c>
      <c r="O775" s="7">
        <f t="shared" si="90"/>
        <v>15773.47</v>
      </c>
      <c r="P775">
        <v>0</v>
      </c>
      <c r="Q775">
        <v>15773.47</v>
      </c>
    </row>
    <row r="776" spans="1:17" x14ac:dyDescent="0.25">
      <c r="A776" t="s">
        <v>452</v>
      </c>
      <c r="B776" t="s">
        <v>453</v>
      </c>
      <c r="C776" s="1">
        <v>44048</v>
      </c>
      <c r="D776" s="2">
        <f t="shared" si="84"/>
        <v>8</v>
      </c>
      <c r="E776" s="2">
        <f t="shared" si="85"/>
        <v>2020</v>
      </c>
      <c r="F776">
        <v>5121</v>
      </c>
      <c r="G776" s="8">
        <f t="shared" si="86"/>
        <v>5</v>
      </c>
      <c r="H776" s="8" t="str">
        <f t="shared" si="87"/>
        <v>51</v>
      </c>
      <c r="I776" s="8" t="str">
        <f t="shared" si="88"/>
        <v>512</v>
      </c>
      <c r="J776" t="s">
        <v>456</v>
      </c>
      <c r="K776">
        <v>28</v>
      </c>
      <c r="L776" t="s">
        <v>621</v>
      </c>
      <c r="M776" t="s">
        <v>621</v>
      </c>
      <c r="N776" s="7" t="str">
        <f t="shared" si="89"/>
        <v>2020-51</v>
      </c>
      <c r="O776" s="7">
        <f t="shared" si="90"/>
        <v>-15773.47</v>
      </c>
      <c r="P776">
        <v>15773.47</v>
      </c>
      <c r="Q776">
        <v>0</v>
      </c>
    </row>
    <row r="777" spans="1:17" x14ac:dyDescent="0.25">
      <c r="A777" t="s">
        <v>452</v>
      </c>
      <c r="B777" t="s">
        <v>453</v>
      </c>
      <c r="C777" s="1">
        <v>44048</v>
      </c>
      <c r="D777" s="2">
        <f t="shared" si="84"/>
        <v>8</v>
      </c>
      <c r="E777" s="2">
        <f t="shared" si="85"/>
        <v>2020</v>
      </c>
      <c r="F777" t="s">
        <v>212</v>
      </c>
      <c r="G777" s="8">
        <f t="shared" si="86"/>
        <v>4</v>
      </c>
      <c r="H777" s="8" t="str">
        <f t="shared" si="87"/>
        <v>40</v>
      </c>
      <c r="I777" s="8" t="str">
        <f t="shared" si="88"/>
        <v>401</v>
      </c>
      <c r="J777" t="s">
        <v>213</v>
      </c>
      <c r="K777">
        <v>172</v>
      </c>
      <c r="L777" t="s">
        <v>622</v>
      </c>
      <c r="M777" t="s">
        <v>622</v>
      </c>
      <c r="N777" s="7" t="str">
        <f t="shared" si="89"/>
        <v>2020-40</v>
      </c>
      <c r="O777" s="7">
        <f t="shared" si="90"/>
        <v>-31992.240000000002</v>
      </c>
      <c r="P777">
        <v>31992.240000000002</v>
      </c>
      <c r="Q777">
        <v>0</v>
      </c>
    </row>
    <row r="778" spans="1:17" x14ac:dyDescent="0.25">
      <c r="A778" t="s">
        <v>452</v>
      </c>
      <c r="B778" t="s">
        <v>453</v>
      </c>
      <c r="C778" s="1">
        <v>44048</v>
      </c>
      <c r="D778" s="2">
        <f t="shared" si="84"/>
        <v>8</v>
      </c>
      <c r="E778" s="2">
        <f t="shared" si="85"/>
        <v>2020</v>
      </c>
      <c r="F778">
        <v>5121</v>
      </c>
      <c r="G778" s="8">
        <f t="shared" si="86"/>
        <v>5</v>
      </c>
      <c r="H778" s="8" t="str">
        <f t="shared" si="87"/>
        <v>51</v>
      </c>
      <c r="I778" s="8" t="str">
        <f t="shared" si="88"/>
        <v>512</v>
      </c>
      <c r="J778" t="s">
        <v>456</v>
      </c>
      <c r="K778">
        <v>172</v>
      </c>
      <c r="L778" t="s">
        <v>622</v>
      </c>
      <c r="M778" t="s">
        <v>622</v>
      </c>
      <c r="N778" s="7" t="str">
        <f t="shared" si="89"/>
        <v>2020-51</v>
      </c>
      <c r="O778" s="7">
        <f t="shared" si="90"/>
        <v>31992.240000000002</v>
      </c>
      <c r="P778">
        <v>0</v>
      </c>
      <c r="Q778">
        <v>31992.240000000002</v>
      </c>
    </row>
    <row r="779" spans="1:17" x14ac:dyDescent="0.25">
      <c r="A779" t="s">
        <v>452</v>
      </c>
      <c r="B779" t="s">
        <v>453</v>
      </c>
      <c r="C779" s="1">
        <v>44048</v>
      </c>
      <c r="D779" s="2">
        <f t="shared" si="84"/>
        <v>8</v>
      </c>
      <c r="E779" s="2">
        <f t="shared" si="85"/>
        <v>2020</v>
      </c>
      <c r="F779" t="s">
        <v>523</v>
      </c>
      <c r="G779" s="8">
        <f t="shared" si="86"/>
        <v>4</v>
      </c>
      <c r="H779" s="8" t="str">
        <f t="shared" si="87"/>
        <v>41</v>
      </c>
      <c r="I779" s="8" t="str">
        <f t="shared" si="88"/>
        <v>411</v>
      </c>
      <c r="J779" t="s">
        <v>524</v>
      </c>
      <c r="K779">
        <v>214</v>
      </c>
      <c r="L779" t="s">
        <v>623</v>
      </c>
      <c r="M779" t="s">
        <v>623</v>
      </c>
      <c r="N779" s="7" t="str">
        <f t="shared" si="89"/>
        <v>2020-41</v>
      </c>
      <c r="O779" s="7">
        <f t="shared" si="90"/>
        <v>30224.41</v>
      </c>
      <c r="P779">
        <v>0</v>
      </c>
      <c r="Q779">
        <v>30224.41</v>
      </c>
    </row>
    <row r="780" spans="1:17" x14ac:dyDescent="0.25">
      <c r="A780" t="s">
        <v>452</v>
      </c>
      <c r="B780" t="s">
        <v>453</v>
      </c>
      <c r="C780" s="1">
        <v>44048</v>
      </c>
      <c r="D780" s="2">
        <f t="shared" si="84"/>
        <v>8</v>
      </c>
      <c r="E780" s="2">
        <f t="shared" si="85"/>
        <v>2020</v>
      </c>
      <c r="F780">
        <v>5121</v>
      </c>
      <c r="G780" s="8">
        <f t="shared" si="86"/>
        <v>5</v>
      </c>
      <c r="H780" s="8" t="str">
        <f t="shared" si="87"/>
        <v>51</v>
      </c>
      <c r="I780" s="8" t="str">
        <f t="shared" si="88"/>
        <v>512</v>
      </c>
      <c r="J780" t="s">
        <v>456</v>
      </c>
      <c r="K780">
        <v>214</v>
      </c>
      <c r="L780" t="s">
        <v>623</v>
      </c>
      <c r="M780" t="s">
        <v>623</v>
      </c>
      <c r="N780" s="7" t="str">
        <f t="shared" si="89"/>
        <v>2020-51</v>
      </c>
      <c r="O780" s="7">
        <f t="shared" si="90"/>
        <v>-30224.41</v>
      </c>
      <c r="P780">
        <v>30224.41</v>
      </c>
      <c r="Q780">
        <v>0</v>
      </c>
    </row>
    <row r="781" spans="1:17" x14ac:dyDescent="0.25">
      <c r="A781" t="s">
        <v>452</v>
      </c>
      <c r="B781" t="s">
        <v>453</v>
      </c>
      <c r="C781" s="1">
        <v>44048</v>
      </c>
      <c r="D781" s="2">
        <f t="shared" si="84"/>
        <v>8</v>
      </c>
      <c r="E781" s="2">
        <f t="shared" si="85"/>
        <v>2020</v>
      </c>
      <c r="F781" t="s">
        <v>624</v>
      </c>
      <c r="G781" s="8">
        <f t="shared" si="86"/>
        <v>4</v>
      </c>
      <c r="H781" s="8" t="str">
        <f t="shared" si="87"/>
        <v>41</v>
      </c>
      <c r="I781" s="8" t="str">
        <f t="shared" si="88"/>
        <v>411</v>
      </c>
      <c r="J781" t="s">
        <v>625</v>
      </c>
      <c r="K781">
        <v>215</v>
      </c>
      <c r="L781" t="s">
        <v>626</v>
      </c>
      <c r="M781" t="s">
        <v>626</v>
      </c>
      <c r="N781" s="7" t="str">
        <f t="shared" si="89"/>
        <v>2020-41</v>
      </c>
      <c r="O781" s="7">
        <f t="shared" si="90"/>
        <v>28358.66</v>
      </c>
      <c r="P781">
        <v>0</v>
      </c>
      <c r="Q781">
        <v>28358.66</v>
      </c>
    </row>
    <row r="782" spans="1:17" x14ac:dyDescent="0.25">
      <c r="A782" t="s">
        <v>452</v>
      </c>
      <c r="B782" t="s">
        <v>453</v>
      </c>
      <c r="C782" s="1">
        <v>44048</v>
      </c>
      <c r="D782" s="2">
        <f t="shared" si="84"/>
        <v>8</v>
      </c>
      <c r="E782" s="2">
        <f t="shared" si="85"/>
        <v>2020</v>
      </c>
      <c r="F782">
        <v>5121</v>
      </c>
      <c r="G782" s="8">
        <f t="shared" si="86"/>
        <v>5</v>
      </c>
      <c r="H782" s="8" t="str">
        <f t="shared" si="87"/>
        <v>51</v>
      </c>
      <c r="I782" s="8" t="str">
        <f t="shared" si="88"/>
        <v>512</v>
      </c>
      <c r="J782" t="s">
        <v>456</v>
      </c>
      <c r="K782">
        <v>215</v>
      </c>
      <c r="L782" t="s">
        <v>626</v>
      </c>
      <c r="M782" t="s">
        <v>626</v>
      </c>
      <c r="N782" s="7" t="str">
        <f t="shared" si="89"/>
        <v>2020-51</v>
      </c>
      <c r="O782" s="7">
        <f t="shared" si="90"/>
        <v>-28358.66</v>
      </c>
      <c r="P782">
        <v>28358.66</v>
      </c>
      <c r="Q782">
        <v>0</v>
      </c>
    </row>
    <row r="783" spans="1:17" x14ac:dyDescent="0.25">
      <c r="A783" t="s">
        <v>452</v>
      </c>
      <c r="B783" t="s">
        <v>453</v>
      </c>
      <c r="C783" s="1">
        <v>44048</v>
      </c>
      <c r="D783" s="2">
        <f t="shared" si="84"/>
        <v>8</v>
      </c>
      <c r="E783" s="2">
        <f t="shared" si="85"/>
        <v>2020</v>
      </c>
      <c r="F783" t="s">
        <v>627</v>
      </c>
      <c r="G783" s="8">
        <f t="shared" si="86"/>
        <v>4</v>
      </c>
      <c r="H783" s="8" t="str">
        <f t="shared" si="87"/>
        <v>41</v>
      </c>
      <c r="I783" s="8" t="str">
        <f t="shared" si="88"/>
        <v>411</v>
      </c>
      <c r="J783" t="s">
        <v>628</v>
      </c>
      <c r="K783">
        <v>221</v>
      </c>
      <c r="L783" t="s">
        <v>629</v>
      </c>
      <c r="M783" t="s">
        <v>629</v>
      </c>
      <c r="N783" s="7" t="str">
        <f t="shared" si="89"/>
        <v>2020-41</v>
      </c>
      <c r="O783" s="7">
        <f t="shared" si="90"/>
        <v>30538.25</v>
      </c>
      <c r="P783">
        <v>0</v>
      </c>
      <c r="Q783">
        <v>30538.25</v>
      </c>
    </row>
    <row r="784" spans="1:17" x14ac:dyDescent="0.25">
      <c r="A784" t="s">
        <v>452</v>
      </c>
      <c r="B784" t="s">
        <v>453</v>
      </c>
      <c r="C784" s="1">
        <v>44048</v>
      </c>
      <c r="D784" s="2">
        <f t="shared" si="84"/>
        <v>8</v>
      </c>
      <c r="E784" s="2">
        <f t="shared" si="85"/>
        <v>2020</v>
      </c>
      <c r="F784">
        <v>5121</v>
      </c>
      <c r="G784" s="8">
        <f t="shared" si="86"/>
        <v>5</v>
      </c>
      <c r="H784" s="8" t="str">
        <f t="shared" si="87"/>
        <v>51</v>
      </c>
      <c r="I784" s="8" t="str">
        <f t="shared" si="88"/>
        <v>512</v>
      </c>
      <c r="J784" t="s">
        <v>456</v>
      </c>
      <c r="K784">
        <v>221</v>
      </c>
      <c r="L784" t="s">
        <v>629</v>
      </c>
      <c r="M784" t="s">
        <v>629</v>
      </c>
      <c r="N784" s="7" t="str">
        <f t="shared" si="89"/>
        <v>2020-51</v>
      </c>
      <c r="O784" s="7">
        <f t="shared" si="90"/>
        <v>-30538.25</v>
      </c>
      <c r="P784">
        <v>30538.25</v>
      </c>
      <c r="Q784">
        <v>0</v>
      </c>
    </row>
    <row r="785" spans="1:17" x14ac:dyDescent="0.25">
      <c r="A785" t="s">
        <v>452</v>
      </c>
      <c r="B785" t="s">
        <v>453</v>
      </c>
      <c r="C785" s="1">
        <v>44048</v>
      </c>
      <c r="D785" s="2">
        <f t="shared" si="84"/>
        <v>8</v>
      </c>
      <c r="E785" s="2">
        <f t="shared" si="85"/>
        <v>2020</v>
      </c>
      <c r="F785" t="s">
        <v>630</v>
      </c>
      <c r="G785" s="8">
        <f t="shared" si="86"/>
        <v>4</v>
      </c>
      <c r="H785" s="8" t="str">
        <f t="shared" si="87"/>
        <v>41</v>
      </c>
      <c r="I785" s="8" t="str">
        <f t="shared" si="88"/>
        <v>411</v>
      </c>
      <c r="J785" t="s">
        <v>631</v>
      </c>
      <c r="K785">
        <v>227</v>
      </c>
      <c r="L785" t="s">
        <v>632</v>
      </c>
      <c r="M785" t="s">
        <v>632</v>
      </c>
      <c r="N785" s="7" t="str">
        <f t="shared" si="89"/>
        <v>2020-41</v>
      </c>
      <c r="O785" s="7">
        <f t="shared" si="90"/>
        <v>23569.919999999998</v>
      </c>
      <c r="P785">
        <v>0</v>
      </c>
      <c r="Q785">
        <v>23569.919999999998</v>
      </c>
    </row>
    <row r="786" spans="1:17" x14ac:dyDescent="0.25">
      <c r="A786" t="s">
        <v>452</v>
      </c>
      <c r="B786" t="s">
        <v>453</v>
      </c>
      <c r="C786" s="1">
        <v>44048</v>
      </c>
      <c r="D786" s="2">
        <f t="shared" si="84"/>
        <v>8</v>
      </c>
      <c r="E786" s="2">
        <f t="shared" si="85"/>
        <v>2020</v>
      </c>
      <c r="F786">
        <v>5121</v>
      </c>
      <c r="G786" s="8">
        <f t="shared" si="86"/>
        <v>5</v>
      </c>
      <c r="H786" s="8" t="str">
        <f t="shared" si="87"/>
        <v>51</v>
      </c>
      <c r="I786" s="8" t="str">
        <f t="shared" si="88"/>
        <v>512</v>
      </c>
      <c r="J786" t="s">
        <v>456</v>
      </c>
      <c r="K786">
        <v>227</v>
      </c>
      <c r="L786" t="s">
        <v>632</v>
      </c>
      <c r="M786" t="s">
        <v>632</v>
      </c>
      <c r="N786" s="7" t="str">
        <f t="shared" si="89"/>
        <v>2020-51</v>
      </c>
      <c r="O786" s="7">
        <f t="shared" si="90"/>
        <v>-23569.919999999998</v>
      </c>
      <c r="P786">
        <v>23569.919999999998</v>
      </c>
      <c r="Q786">
        <v>0</v>
      </c>
    </row>
    <row r="787" spans="1:17" x14ac:dyDescent="0.25">
      <c r="A787" t="s">
        <v>452</v>
      </c>
      <c r="B787" t="s">
        <v>453</v>
      </c>
      <c r="C787" s="1">
        <v>44049</v>
      </c>
      <c r="D787" s="2">
        <f t="shared" si="84"/>
        <v>8</v>
      </c>
      <c r="E787" s="2">
        <f t="shared" si="85"/>
        <v>2020</v>
      </c>
      <c r="F787">
        <v>1641</v>
      </c>
      <c r="G787" s="8">
        <f t="shared" si="86"/>
        <v>1</v>
      </c>
      <c r="H787" s="8" t="str">
        <f t="shared" si="87"/>
        <v>16</v>
      </c>
      <c r="I787" s="8" t="str">
        <f t="shared" si="88"/>
        <v>164</v>
      </c>
      <c r="J787" t="s">
        <v>457</v>
      </c>
      <c r="K787">
        <v>102</v>
      </c>
      <c r="L787" t="s">
        <v>458</v>
      </c>
      <c r="M787" t="s">
        <v>633</v>
      </c>
      <c r="N787" s="7" t="str">
        <f t="shared" si="89"/>
        <v>2020-16</v>
      </c>
      <c r="O787" s="7">
        <f t="shared" si="90"/>
        <v>-5300.69</v>
      </c>
      <c r="P787">
        <v>5300.69</v>
      </c>
      <c r="Q787">
        <v>0</v>
      </c>
    </row>
    <row r="788" spans="1:17" x14ac:dyDescent="0.25">
      <c r="A788" t="s">
        <v>452</v>
      </c>
      <c r="B788" t="s">
        <v>453</v>
      </c>
      <c r="C788" s="1">
        <v>44049</v>
      </c>
      <c r="D788" s="2">
        <f t="shared" si="84"/>
        <v>8</v>
      </c>
      <c r="E788" s="2">
        <f t="shared" si="85"/>
        <v>2020</v>
      </c>
      <c r="F788">
        <v>6166</v>
      </c>
      <c r="G788" s="8">
        <f t="shared" si="86"/>
        <v>6</v>
      </c>
      <c r="H788" s="8" t="str">
        <f t="shared" si="87"/>
        <v>61</v>
      </c>
      <c r="I788" s="8" t="str">
        <f t="shared" si="88"/>
        <v>616</v>
      </c>
      <c r="J788" t="s">
        <v>498</v>
      </c>
      <c r="K788">
        <v>102</v>
      </c>
      <c r="L788" t="s">
        <v>458</v>
      </c>
      <c r="M788" t="s">
        <v>633</v>
      </c>
      <c r="N788" s="7" t="str">
        <f t="shared" si="89"/>
        <v>2020-61</v>
      </c>
      <c r="O788" s="7">
        <f t="shared" si="90"/>
        <v>-145.83000000000001</v>
      </c>
      <c r="P788">
        <v>145.83000000000001</v>
      </c>
      <c r="Q788">
        <v>0</v>
      </c>
    </row>
    <row r="789" spans="1:17" x14ac:dyDescent="0.25">
      <c r="A789" t="s">
        <v>452</v>
      </c>
      <c r="B789" t="s">
        <v>453</v>
      </c>
      <c r="C789" s="1">
        <v>44049</v>
      </c>
      <c r="D789" s="2">
        <f t="shared" si="84"/>
        <v>8</v>
      </c>
      <c r="E789" s="2">
        <f t="shared" si="85"/>
        <v>2020</v>
      </c>
      <c r="F789">
        <v>66116</v>
      </c>
      <c r="G789" s="8">
        <f t="shared" si="86"/>
        <v>6</v>
      </c>
      <c r="H789" s="8" t="str">
        <f t="shared" si="87"/>
        <v>66</v>
      </c>
      <c r="I789" s="8" t="str">
        <f t="shared" si="88"/>
        <v>661</v>
      </c>
      <c r="J789" t="s">
        <v>499</v>
      </c>
      <c r="K789">
        <v>102</v>
      </c>
      <c r="L789" t="s">
        <v>458</v>
      </c>
      <c r="M789" t="s">
        <v>633</v>
      </c>
      <c r="N789" s="7" t="str">
        <f t="shared" si="89"/>
        <v>2020-66</v>
      </c>
      <c r="O789" s="7">
        <f t="shared" si="90"/>
        <v>-1140.25</v>
      </c>
      <c r="P789">
        <v>1140.25</v>
      </c>
      <c r="Q789">
        <v>0</v>
      </c>
    </row>
    <row r="790" spans="1:17" x14ac:dyDescent="0.25">
      <c r="A790" t="s">
        <v>452</v>
      </c>
      <c r="B790" t="s">
        <v>453</v>
      </c>
      <c r="C790" s="1">
        <v>44049</v>
      </c>
      <c r="D790" s="2">
        <f t="shared" si="84"/>
        <v>8</v>
      </c>
      <c r="E790" s="2">
        <f t="shared" si="85"/>
        <v>2020</v>
      </c>
      <c r="F790">
        <v>5121</v>
      </c>
      <c r="G790" s="8">
        <f t="shared" si="86"/>
        <v>5</v>
      </c>
      <c r="H790" s="8" t="str">
        <f t="shared" si="87"/>
        <v>51</v>
      </c>
      <c r="I790" s="8" t="str">
        <f t="shared" si="88"/>
        <v>512</v>
      </c>
      <c r="J790" t="s">
        <v>456</v>
      </c>
      <c r="K790">
        <v>102</v>
      </c>
      <c r="L790" t="s">
        <v>458</v>
      </c>
      <c r="M790" t="s">
        <v>633</v>
      </c>
      <c r="N790" s="7" t="str">
        <f t="shared" si="89"/>
        <v>2020-51</v>
      </c>
      <c r="O790" s="7">
        <f t="shared" si="90"/>
        <v>6586.77</v>
      </c>
      <c r="P790">
        <v>0</v>
      </c>
      <c r="Q790">
        <v>6586.77</v>
      </c>
    </row>
    <row r="791" spans="1:17" x14ac:dyDescent="0.25">
      <c r="A791" t="s">
        <v>452</v>
      </c>
      <c r="B791" t="s">
        <v>453</v>
      </c>
      <c r="C791" s="1">
        <v>44050</v>
      </c>
      <c r="D791" s="2">
        <f t="shared" si="84"/>
        <v>8</v>
      </c>
      <c r="E791" s="2">
        <f t="shared" si="85"/>
        <v>2020</v>
      </c>
      <c r="F791">
        <v>6275</v>
      </c>
      <c r="G791" s="8">
        <f t="shared" si="86"/>
        <v>6</v>
      </c>
      <c r="H791" s="8" t="str">
        <f t="shared" si="87"/>
        <v>62</v>
      </c>
      <c r="I791" s="8" t="str">
        <f t="shared" si="88"/>
        <v>627</v>
      </c>
      <c r="J791" t="s">
        <v>487</v>
      </c>
      <c r="L791" t="s">
        <v>634</v>
      </c>
      <c r="M791" t="s">
        <v>635</v>
      </c>
      <c r="N791" s="7" t="str">
        <f t="shared" si="89"/>
        <v>2020-62</v>
      </c>
      <c r="O791" s="7">
        <f t="shared" si="90"/>
        <v>-86</v>
      </c>
      <c r="P791">
        <v>86</v>
      </c>
      <c r="Q791">
        <v>0</v>
      </c>
    </row>
    <row r="792" spans="1:17" x14ac:dyDescent="0.25">
      <c r="A792" t="s">
        <v>452</v>
      </c>
      <c r="B792" t="s">
        <v>453</v>
      </c>
      <c r="C792" s="1">
        <v>44050</v>
      </c>
      <c r="D792" s="2">
        <f t="shared" si="84"/>
        <v>8</v>
      </c>
      <c r="E792" s="2">
        <f t="shared" si="85"/>
        <v>2020</v>
      </c>
      <c r="F792">
        <v>445661</v>
      </c>
      <c r="G792" s="8">
        <f t="shared" si="86"/>
        <v>4</v>
      </c>
      <c r="H792" s="8" t="str">
        <f t="shared" si="87"/>
        <v>44</v>
      </c>
      <c r="I792" s="8" t="str">
        <f t="shared" si="88"/>
        <v>445</v>
      </c>
      <c r="J792" t="s">
        <v>29</v>
      </c>
      <c r="L792" t="s">
        <v>634</v>
      </c>
      <c r="M792" t="s">
        <v>635</v>
      </c>
      <c r="N792" s="7" t="str">
        <f t="shared" si="89"/>
        <v>2020-44</v>
      </c>
      <c r="O792" s="7">
        <f t="shared" si="90"/>
        <v>-17.2</v>
      </c>
      <c r="P792">
        <v>17.2</v>
      </c>
      <c r="Q792">
        <v>0</v>
      </c>
    </row>
    <row r="793" spans="1:17" x14ac:dyDescent="0.25">
      <c r="A793" t="s">
        <v>452</v>
      </c>
      <c r="B793" t="s">
        <v>453</v>
      </c>
      <c r="C793" s="1">
        <v>44050</v>
      </c>
      <c r="D793" s="2">
        <f t="shared" si="84"/>
        <v>8</v>
      </c>
      <c r="E793" s="2">
        <f t="shared" si="85"/>
        <v>2020</v>
      </c>
      <c r="F793">
        <v>5121</v>
      </c>
      <c r="G793" s="8">
        <f t="shared" si="86"/>
        <v>5</v>
      </c>
      <c r="H793" s="8" t="str">
        <f t="shared" si="87"/>
        <v>51</v>
      </c>
      <c r="I793" s="8" t="str">
        <f t="shared" si="88"/>
        <v>512</v>
      </c>
      <c r="J793" t="s">
        <v>456</v>
      </c>
      <c r="L793" t="s">
        <v>634</v>
      </c>
      <c r="M793" t="s">
        <v>635</v>
      </c>
      <c r="N793" s="7" t="str">
        <f t="shared" si="89"/>
        <v>2020-51</v>
      </c>
      <c r="O793" s="7">
        <f t="shared" si="90"/>
        <v>103.2</v>
      </c>
      <c r="P793">
        <v>0</v>
      </c>
      <c r="Q793">
        <v>103.2</v>
      </c>
    </row>
    <row r="794" spans="1:17" x14ac:dyDescent="0.25">
      <c r="A794" t="s">
        <v>452</v>
      </c>
      <c r="B794" t="s">
        <v>453</v>
      </c>
      <c r="C794" s="1">
        <v>44053</v>
      </c>
      <c r="D794" s="2">
        <f t="shared" si="84"/>
        <v>8</v>
      </c>
      <c r="E794" s="2">
        <f t="shared" si="85"/>
        <v>2020</v>
      </c>
      <c r="F794">
        <v>6122</v>
      </c>
      <c r="G794" s="8">
        <f t="shared" si="86"/>
        <v>6</v>
      </c>
      <c r="H794" s="8" t="str">
        <f t="shared" si="87"/>
        <v>61</v>
      </c>
      <c r="I794" s="8" t="str">
        <f t="shared" si="88"/>
        <v>612</v>
      </c>
      <c r="J794" t="s">
        <v>501</v>
      </c>
      <c r="K794">
        <v>115</v>
      </c>
      <c r="L794" t="s">
        <v>502</v>
      </c>
      <c r="M794" t="s">
        <v>636</v>
      </c>
      <c r="N794" s="7" t="str">
        <f t="shared" si="89"/>
        <v>2020-61</v>
      </c>
      <c r="O794" s="7">
        <f t="shared" si="90"/>
        <v>-405</v>
      </c>
      <c r="P794">
        <v>405</v>
      </c>
      <c r="Q794">
        <v>0</v>
      </c>
    </row>
    <row r="795" spans="1:17" x14ac:dyDescent="0.25">
      <c r="A795" t="s">
        <v>452</v>
      </c>
      <c r="B795" t="s">
        <v>453</v>
      </c>
      <c r="C795" s="1">
        <v>44053</v>
      </c>
      <c r="D795" s="2">
        <f t="shared" si="84"/>
        <v>8</v>
      </c>
      <c r="E795" s="2">
        <f t="shared" si="85"/>
        <v>2020</v>
      </c>
      <c r="F795">
        <v>5121</v>
      </c>
      <c r="G795" s="8">
        <f t="shared" si="86"/>
        <v>5</v>
      </c>
      <c r="H795" s="8" t="str">
        <f t="shared" si="87"/>
        <v>51</v>
      </c>
      <c r="I795" s="8" t="str">
        <f t="shared" si="88"/>
        <v>512</v>
      </c>
      <c r="J795" t="s">
        <v>456</v>
      </c>
      <c r="K795">
        <v>115</v>
      </c>
      <c r="L795" t="s">
        <v>502</v>
      </c>
      <c r="M795" t="s">
        <v>636</v>
      </c>
      <c r="N795" s="7" t="str">
        <f t="shared" si="89"/>
        <v>2020-51</v>
      </c>
      <c r="O795" s="7">
        <f t="shared" si="90"/>
        <v>405</v>
      </c>
      <c r="P795">
        <v>0</v>
      </c>
      <c r="Q795">
        <v>405</v>
      </c>
    </row>
    <row r="796" spans="1:17" x14ac:dyDescent="0.25">
      <c r="A796" t="s">
        <v>452</v>
      </c>
      <c r="B796" t="s">
        <v>453</v>
      </c>
      <c r="C796" s="1">
        <v>44055</v>
      </c>
      <c r="D796" s="2">
        <f t="shared" si="84"/>
        <v>8</v>
      </c>
      <c r="E796" s="2">
        <f t="shared" si="85"/>
        <v>2020</v>
      </c>
      <c r="F796" t="s">
        <v>637</v>
      </c>
      <c r="G796" s="8">
        <f t="shared" si="86"/>
        <v>4</v>
      </c>
      <c r="H796" s="8" t="str">
        <f t="shared" si="87"/>
        <v>41</v>
      </c>
      <c r="I796" s="8" t="str">
        <f t="shared" si="88"/>
        <v>411</v>
      </c>
      <c r="J796" t="s">
        <v>638</v>
      </c>
      <c r="K796">
        <v>29</v>
      </c>
      <c r="L796" t="s">
        <v>639</v>
      </c>
      <c r="M796" t="s">
        <v>640</v>
      </c>
      <c r="N796" s="7" t="str">
        <f t="shared" si="89"/>
        <v>2020-41</v>
      </c>
      <c r="O796" s="7">
        <f t="shared" si="90"/>
        <v>11414.74</v>
      </c>
      <c r="P796">
        <v>0</v>
      </c>
      <c r="Q796">
        <v>11414.74</v>
      </c>
    </row>
    <row r="797" spans="1:17" x14ac:dyDescent="0.25">
      <c r="A797" t="s">
        <v>452</v>
      </c>
      <c r="B797" t="s">
        <v>453</v>
      </c>
      <c r="C797" s="1">
        <v>44055</v>
      </c>
      <c r="D797" s="2">
        <f t="shared" si="84"/>
        <v>8</v>
      </c>
      <c r="E797" s="2">
        <f t="shared" si="85"/>
        <v>2020</v>
      </c>
      <c r="F797">
        <v>5121</v>
      </c>
      <c r="G797" s="8">
        <f t="shared" si="86"/>
        <v>5</v>
      </c>
      <c r="H797" s="8" t="str">
        <f t="shared" si="87"/>
        <v>51</v>
      </c>
      <c r="I797" s="8" t="str">
        <f t="shared" si="88"/>
        <v>512</v>
      </c>
      <c r="J797" t="s">
        <v>456</v>
      </c>
      <c r="K797">
        <v>29</v>
      </c>
      <c r="L797" t="s">
        <v>639</v>
      </c>
      <c r="M797" t="s">
        <v>640</v>
      </c>
      <c r="N797" s="7" t="str">
        <f t="shared" si="89"/>
        <v>2020-51</v>
      </c>
      <c r="O797" s="7">
        <f t="shared" si="90"/>
        <v>-11414.74</v>
      </c>
      <c r="P797">
        <v>11414.74</v>
      </c>
      <c r="Q797">
        <v>0</v>
      </c>
    </row>
    <row r="798" spans="1:17" x14ac:dyDescent="0.25">
      <c r="A798" t="s">
        <v>452</v>
      </c>
      <c r="B798" t="s">
        <v>453</v>
      </c>
      <c r="C798" s="1">
        <v>44055</v>
      </c>
      <c r="D798" s="2">
        <f t="shared" si="84"/>
        <v>8</v>
      </c>
      <c r="E798" s="2">
        <f t="shared" si="85"/>
        <v>2020</v>
      </c>
      <c r="F798">
        <v>6122</v>
      </c>
      <c r="G798" s="8">
        <f t="shared" si="86"/>
        <v>6</v>
      </c>
      <c r="H798" s="8" t="str">
        <f t="shared" si="87"/>
        <v>61</v>
      </c>
      <c r="I798" s="8" t="str">
        <f t="shared" si="88"/>
        <v>612</v>
      </c>
      <c r="J798" t="s">
        <v>501</v>
      </c>
      <c r="K798">
        <v>124</v>
      </c>
      <c r="L798" t="s">
        <v>574</v>
      </c>
      <c r="M798" t="s">
        <v>641</v>
      </c>
      <c r="N798" s="7" t="str">
        <f t="shared" si="89"/>
        <v>2020-61</v>
      </c>
      <c r="O798" s="7">
        <f t="shared" si="90"/>
        <v>-282</v>
      </c>
      <c r="P798">
        <v>282</v>
      </c>
      <c r="Q798">
        <v>0</v>
      </c>
    </row>
    <row r="799" spans="1:17" x14ac:dyDescent="0.25">
      <c r="A799" t="s">
        <v>452</v>
      </c>
      <c r="B799" t="s">
        <v>453</v>
      </c>
      <c r="C799" s="1">
        <v>44055</v>
      </c>
      <c r="D799" s="2">
        <f t="shared" si="84"/>
        <v>8</v>
      </c>
      <c r="E799" s="2">
        <f t="shared" si="85"/>
        <v>2020</v>
      </c>
      <c r="F799">
        <v>445661</v>
      </c>
      <c r="G799" s="8">
        <f t="shared" si="86"/>
        <v>4</v>
      </c>
      <c r="H799" s="8" t="str">
        <f t="shared" si="87"/>
        <v>44</v>
      </c>
      <c r="I799" s="8" t="str">
        <f t="shared" si="88"/>
        <v>445</v>
      </c>
      <c r="J799" t="s">
        <v>29</v>
      </c>
      <c r="K799">
        <v>124</v>
      </c>
      <c r="L799" t="s">
        <v>574</v>
      </c>
      <c r="M799" t="s">
        <v>641</v>
      </c>
      <c r="N799" s="7" t="str">
        <f t="shared" si="89"/>
        <v>2020-44</v>
      </c>
      <c r="O799" s="7">
        <f t="shared" si="90"/>
        <v>-56.4</v>
      </c>
      <c r="P799">
        <v>56.4</v>
      </c>
      <c r="Q799">
        <v>0</v>
      </c>
    </row>
    <row r="800" spans="1:17" x14ac:dyDescent="0.25">
      <c r="A800" t="s">
        <v>452</v>
      </c>
      <c r="B800" t="s">
        <v>453</v>
      </c>
      <c r="C800" s="1">
        <v>44055</v>
      </c>
      <c r="D800" s="2">
        <f t="shared" si="84"/>
        <v>8</v>
      </c>
      <c r="E800" s="2">
        <f t="shared" si="85"/>
        <v>2020</v>
      </c>
      <c r="F800">
        <v>5121</v>
      </c>
      <c r="G800" s="8">
        <f t="shared" si="86"/>
        <v>5</v>
      </c>
      <c r="H800" s="8" t="str">
        <f t="shared" si="87"/>
        <v>51</v>
      </c>
      <c r="I800" s="8" t="str">
        <f t="shared" si="88"/>
        <v>512</v>
      </c>
      <c r="J800" t="s">
        <v>456</v>
      </c>
      <c r="K800">
        <v>124</v>
      </c>
      <c r="L800" t="s">
        <v>574</v>
      </c>
      <c r="M800" t="s">
        <v>641</v>
      </c>
      <c r="N800" s="7" t="str">
        <f t="shared" si="89"/>
        <v>2020-51</v>
      </c>
      <c r="O800" s="7">
        <f t="shared" si="90"/>
        <v>338.4</v>
      </c>
      <c r="P800">
        <v>0</v>
      </c>
      <c r="Q800">
        <v>338.4</v>
      </c>
    </row>
    <row r="801" spans="1:17" x14ac:dyDescent="0.25">
      <c r="A801" t="s">
        <v>452</v>
      </c>
      <c r="B801" t="s">
        <v>453</v>
      </c>
      <c r="C801" s="1">
        <v>44055</v>
      </c>
      <c r="D801" s="2">
        <f t="shared" si="84"/>
        <v>8</v>
      </c>
      <c r="E801" s="2">
        <f t="shared" si="85"/>
        <v>2020</v>
      </c>
      <c r="F801" t="s">
        <v>12</v>
      </c>
      <c r="G801" s="8">
        <f t="shared" si="86"/>
        <v>4</v>
      </c>
      <c r="H801" s="8" t="str">
        <f t="shared" si="87"/>
        <v>40</v>
      </c>
      <c r="I801" s="8" t="str">
        <f t="shared" si="88"/>
        <v>401</v>
      </c>
      <c r="J801" t="s">
        <v>13</v>
      </c>
      <c r="K801">
        <v>194</v>
      </c>
      <c r="M801" t="s">
        <v>642</v>
      </c>
      <c r="N801" s="7" t="str">
        <f t="shared" si="89"/>
        <v>2020-40</v>
      </c>
      <c r="O801" s="7">
        <f t="shared" si="90"/>
        <v>-65071.5</v>
      </c>
      <c r="P801">
        <v>65071.5</v>
      </c>
      <c r="Q801">
        <v>0</v>
      </c>
    </row>
    <row r="802" spans="1:17" x14ac:dyDescent="0.25">
      <c r="A802" t="s">
        <v>452</v>
      </c>
      <c r="B802" t="s">
        <v>453</v>
      </c>
      <c r="C802" s="1">
        <v>44055</v>
      </c>
      <c r="D802" s="2">
        <f t="shared" si="84"/>
        <v>8</v>
      </c>
      <c r="E802" s="2">
        <f t="shared" si="85"/>
        <v>2020</v>
      </c>
      <c r="F802">
        <v>5121</v>
      </c>
      <c r="G802" s="8">
        <f t="shared" si="86"/>
        <v>5</v>
      </c>
      <c r="H802" s="8" t="str">
        <f t="shared" si="87"/>
        <v>51</v>
      </c>
      <c r="I802" s="8" t="str">
        <f t="shared" si="88"/>
        <v>512</v>
      </c>
      <c r="J802" t="s">
        <v>456</v>
      </c>
      <c r="K802">
        <v>194</v>
      </c>
      <c r="M802" t="s">
        <v>642</v>
      </c>
      <c r="N802" s="7" t="str">
        <f t="shared" si="89"/>
        <v>2020-51</v>
      </c>
      <c r="O802" s="7">
        <f t="shared" si="90"/>
        <v>65071.5</v>
      </c>
      <c r="P802">
        <v>0</v>
      </c>
      <c r="Q802">
        <v>65071.5</v>
      </c>
    </row>
    <row r="803" spans="1:17" x14ac:dyDescent="0.25">
      <c r="A803" t="s">
        <v>452</v>
      </c>
      <c r="B803" t="s">
        <v>453</v>
      </c>
      <c r="C803" s="1">
        <v>44068</v>
      </c>
      <c r="D803" s="2">
        <f t="shared" si="84"/>
        <v>8</v>
      </c>
      <c r="E803" s="2">
        <f t="shared" si="85"/>
        <v>2020</v>
      </c>
      <c r="F803" t="s">
        <v>12</v>
      </c>
      <c r="G803" s="8">
        <f t="shared" si="86"/>
        <v>4</v>
      </c>
      <c r="H803" s="8" t="str">
        <f t="shared" si="87"/>
        <v>40</v>
      </c>
      <c r="I803" s="8" t="str">
        <f t="shared" si="88"/>
        <v>401</v>
      </c>
      <c r="J803" t="s">
        <v>13</v>
      </c>
      <c r="K803">
        <v>195</v>
      </c>
      <c r="M803" t="s">
        <v>643</v>
      </c>
      <c r="N803" s="7" t="str">
        <f t="shared" si="89"/>
        <v>2020-40</v>
      </c>
      <c r="O803" s="7">
        <f t="shared" si="90"/>
        <v>807.95</v>
      </c>
      <c r="P803">
        <v>0</v>
      </c>
      <c r="Q803">
        <v>807.95</v>
      </c>
    </row>
    <row r="804" spans="1:17" x14ac:dyDescent="0.25">
      <c r="A804" t="s">
        <v>452</v>
      </c>
      <c r="B804" t="s">
        <v>453</v>
      </c>
      <c r="C804" s="1">
        <v>44068</v>
      </c>
      <c r="D804" s="2">
        <f t="shared" si="84"/>
        <v>8</v>
      </c>
      <c r="E804" s="2">
        <f t="shared" si="85"/>
        <v>2020</v>
      </c>
      <c r="F804">
        <v>5121</v>
      </c>
      <c r="G804" s="8">
        <f t="shared" si="86"/>
        <v>5</v>
      </c>
      <c r="H804" s="8" t="str">
        <f t="shared" si="87"/>
        <v>51</v>
      </c>
      <c r="I804" s="8" t="str">
        <f t="shared" si="88"/>
        <v>512</v>
      </c>
      <c r="J804" t="s">
        <v>456</v>
      </c>
      <c r="K804">
        <v>195</v>
      </c>
      <c r="M804" t="s">
        <v>643</v>
      </c>
      <c r="N804" s="7" t="str">
        <f t="shared" si="89"/>
        <v>2020-51</v>
      </c>
      <c r="O804" s="7">
        <f t="shared" si="90"/>
        <v>-807.95</v>
      </c>
      <c r="P804">
        <v>807.95</v>
      </c>
      <c r="Q804">
        <v>0</v>
      </c>
    </row>
    <row r="805" spans="1:17" x14ac:dyDescent="0.25">
      <c r="A805" t="s">
        <v>452</v>
      </c>
      <c r="B805" t="s">
        <v>453</v>
      </c>
      <c r="C805" s="1">
        <v>44068</v>
      </c>
      <c r="D805" s="2">
        <f t="shared" si="84"/>
        <v>8</v>
      </c>
      <c r="E805" s="2">
        <f t="shared" si="85"/>
        <v>2020</v>
      </c>
      <c r="F805">
        <v>6275</v>
      </c>
      <c r="G805" s="8">
        <f t="shared" si="86"/>
        <v>6</v>
      </c>
      <c r="H805" s="8" t="str">
        <f t="shared" si="87"/>
        <v>62</v>
      </c>
      <c r="I805" s="8" t="str">
        <f t="shared" si="88"/>
        <v>627</v>
      </c>
      <c r="J805" t="s">
        <v>487</v>
      </c>
      <c r="K805">
        <v>201</v>
      </c>
      <c r="L805" t="s">
        <v>644</v>
      </c>
      <c r="M805" t="s">
        <v>645</v>
      </c>
      <c r="N805" s="7" t="str">
        <f t="shared" si="89"/>
        <v>2020-62</v>
      </c>
      <c r="O805" s="7">
        <f t="shared" si="90"/>
        <v>-69.400000000000006</v>
      </c>
      <c r="P805">
        <v>69.400000000000006</v>
      </c>
      <c r="Q805">
        <v>0</v>
      </c>
    </row>
    <row r="806" spans="1:17" x14ac:dyDescent="0.25">
      <c r="A806" t="s">
        <v>452</v>
      </c>
      <c r="B806" t="s">
        <v>453</v>
      </c>
      <c r="C806" s="1">
        <v>44068</v>
      </c>
      <c r="D806" s="2">
        <f t="shared" si="84"/>
        <v>8</v>
      </c>
      <c r="E806" s="2">
        <f t="shared" si="85"/>
        <v>2020</v>
      </c>
      <c r="F806">
        <v>445661</v>
      </c>
      <c r="G806" s="8">
        <f t="shared" si="86"/>
        <v>4</v>
      </c>
      <c r="H806" s="8" t="str">
        <f t="shared" si="87"/>
        <v>44</v>
      </c>
      <c r="I806" s="8" t="str">
        <f t="shared" si="88"/>
        <v>445</v>
      </c>
      <c r="J806" t="s">
        <v>29</v>
      </c>
      <c r="K806">
        <v>201</v>
      </c>
      <c r="L806" t="s">
        <v>644</v>
      </c>
      <c r="M806" t="s">
        <v>645</v>
      </c>
      <c r="N806" s="7" t="str">
        <f t="shared" si="89"/>
        <v>2020-44</v>
      </c>
      <c r="O806" s="7">
        <f t="shared" si="90"/>
        <v>-13.88</v>
      </c>
      <c r="P806">
        <v>13.88</v>
      </c>
      <c r="Q806">
        <v>0</v>
      </c>
    </row>
    <row r="807" spans="1:17" x14ac:dyDescent="0.25">
      <c r="A807" t="s">
        <v>452</v>
      </c>
      <c r="B807" t="s">
        <v>453</v>
      </c>
      <c r="C807" s="1">
        <v>44068</v>
      </c>
      <c r="D807" s="2">
        <f t="shared" si="84"/>
        <v>8</v>
      </c>
      <c r="E807" s="2">
        <f t="shared" si="85"/>
        <v>2020</v>
      </c>
      <c r="F807">
        <v>5121</v>
      </c>
      <c r="G807" s="8">
        <f t="shared" si="86"/>
        <v>5</v>
      </c>
      <c r="H807" s="8" t="str">
        <f t="shared" si="87"/>
        <v>51</v>
      </c>
      <c r="I807" s="8" t="str">
        <f t="shared" si="88"/>
        <v>512</v>
      </c>
      <c r="J807" t="s">
        <v>456</v>
      </c>
      <c r="K807">
        <v>201</v>
      </c>
      <c r="L807" t="s">
        <v>644</v>
      </c>
      <c r="M807" t="s">
        <v>645</v>
      </c>
      <c r="N807" s="7" t="str">
        <f t="shared" si="89"/>
        <v>2020-51</v>
      </c>
      <c r="O807" s="7">
        <f t="shared" si="90"/>
        <v>83.28</v>
      </c>
      <c r="P807">
        <v>0</v>
      </c>
      <c r="Q807">
        <v>83.28</v>
      </c>
    </row>
    <row r="808" spans="1:17" x14ac:dyDescent="0.25">
      <c r="A808" t="s">
        <v>452</v>
      </c>
      <c r="B808" t="s">
        <v>453</v>
      </c>
      <c r="C808" s="1">
        <v>44068</v>
      </c>
      <c r="D808" s="2">
        <f t="shared" si="84"/>
        <v>8</v>
      </c>
      <c r="E808" s="2">
        <f t="shared" si="85"/>
        <v>2020</v>
      </c>
      <c r="F808">
        <v>445511</v>
      </c>
      <c r="G808" s="8">
        <f t="shared" si="86"/>
        <v>4</v>
      </c>
      <c r="H808" s="8" t="str">
        <f t="shared" si="87"/>
        <v>44</v>
      </c>
      <c r="I808" s="8" t="str">
        <f t="shared" si="88"/>
        <v>445</v>
      </c>
      <c r="J808" t="s">
        <v>556</v>
      </c>
      <c r="K808">
        <v>249</v>
      </c>
      <c r="L808" t="s">
        <v>646</v>
      </c>
      <c r="M808" t="s">
        <v>647</v>
      </c>
      <c r="N808" s="7" t="str">
        <f t="shared" si="89"/>
        <v>2020-44</v>
      </c>
      <c r="O808" s="7">
        <f t="shared" si="90"/>
        <v>-5479</v>
      </c>
      <c r="P808">
        <v>5479</v>
      </c>
      <c r="Q808">
        <v>0</v>
      </c>
    </row>
    <row r="809" spans="1:17" x14ac:dyDescent="0.25">
      <c r="A809" t="s">
        <v>452</v>
      </c>
      <c r="B809" t="s">
        <v>453</v>
      </c>
      <c r="C809" s="1">
        <v>44068</v>
      </c>
      <c r="D809" s="2">
        <f t="shared" si="84"/>
        <v>8</v>
      </c>
      <c r="E809" s="2">
        <f t="shared" si="85"/>
        <v>2020</v>
      </c>
      <c r="F809">
        <v>5121</v>
      </c>
      <c r="G809" s="8">
        <f t="shared" si="86"/>
        <v>5</v>
      </c>
      <c r="H809" s="8" t="str">
        <f t="shared" si="87"/>
        <v>51</v>
      </c>
      <c r="I809" s="8" t="str">
        <f t="shared" si="88"/>
        <v>512</v>
      </c>
      <c r="J809" t="s">
        <v>456</v>
      </c>
      <c r="K809">
        <v>249</v>
      </c>
      <c r="L809" t="s">
        <v>646</v>
      </c>
      <c r="M809" t="s">
        <v>647</v>
      </c>
      <c r="N809" s="7" t="str">
        <f t="shared" si="89"/>
        <v>2020-51</v>
      </c>
      <c r="O809" s="7">
        <f t="shared" si="90"/>
        <v>5479</v>
      </c>
      <c r="P809">
        <v>0</v>
      </c>
      <c r="Q809">
        <v>5479</v>
      </c>
    </row>
    <row r="810" spans="1:17" x14ac:dyDescent="0.25">
      <c r="A810" t="s">
        <v>452</v>
      </c>
      <c r="B810" t="s">
        <v>453</v>
      </c>
      <c r="C810" s="1">
        <v>44073</v>
      </c>
      <c r="D810" s="2">
        <f t="shared" si="84"/>
        <v>8</v>
      </c>
      <c r="E810" s="2">
        <f t="shared" si="85"/>
        <v>2020</v>
      </c>
      <c r="F810">
        <v>421</v>
      </c>
      <c r="G810" s="8">
        <f t="shared" si="86"/>
        <v>4</v>
      </c>
      <c r="H810" s="8" t="str">
        <f t="shared" si="87"/>
        <v>42</v>
      </c>
      <c r="I810" s="8" t="str">
        <f t="shared" si="88"/>
        <v>421</v>
      </c>
      <c r="J810" t="s">
        <v>490</v>
      </c>
      <c r="K810">
        <v>256</v>
      </c>
      <c r="L810" t="s">
        <v>648</v>
      </c>
      <c r="M810" t="s">
        <v>649</v>
      </c>
      <c r="N810" s="7" t="str">
        <f t="shared" si="89"/>
        <v>2020-42</v>
      </c>
      <c r="O810" s="7">
        <f t="shared" si="90"/>
        <v>-34057.74</v>
      </c>
      <c r="P810">
        <v>34057.74</v>
      </c>
      <c r="Q810">
        <v>0</v>
      </c>
    </row>
    <row r="811" spans="1:17" x14ac:dyDescent="0.25">
      <c r="A811" t="s">
        <v>452</v>
      </c>
      <c r="B811" t="s">
        <v>453</v>
      </c>
      <c r="C811" s="1">
        <v>44073</v>
      </c>
      <c r="D811" s="2">
        <f t="shared" si="84"/>
        <v>8</v>
      </c>
      <c r="E811" s="2">
        <f t="shared" si="85"/>
        <v>2020</v>
      </c>
      <c r="F811">
        <v>5121</v>
      </c>
      <c r="G811" s="8">
        <f t="shared" si="86"/>
        <v>5</v>
      </c>
      <c r="H811" s="8" t="str">
        <f t="shared" si="87"/>
        <v>51</v>
      </c>
      <c r="I811" s="8" t="str">
        <f t="shared" si="88"/>
        <v>512</v>
      </c>
      <c r="J811" t="s">
        <v>456</v>
      </c>
      <c r="K811">
        <v>256</v>
      </c>
      <c r="L811" t="s">
        <v>648</v>
      </c>
      <c r="M811" t="s">
        <v>649</v>
      </c>
      <c r="N811" s="7" t="str">
        <f t="shared" si="89"/>
        <v>2020-51</v>
      </c>
      <c r="O811" s="7">
        <f t="shared" si="90"/>
        <v>34057.74</v>
      </c>
      <c r="P811">
        <v>0</v>
      </c>
      <c r="Q811">
        <v>34057.74</v>
      </c>
    </row>
    <row r="812" spans="1:17" x14ac:dyDescent="0.25">
      <c r="A812" t="s">
        <v>452</v>
      </c>
      <c r="B812" t="s">
        <v>453</v>
      </c>
      <c r="C812" s="1">
        <v>44075</v>
      </c>
      <c r="D812" s="2">
        <f t="shared" si="84"/>
        <v>9</v>
      </c>
      <c r="E812" s="2">
        <f t="shared" si="85"/>
        <v>2020</v>
      </c>
      <c r="F812" t="s">
        <v>38</v>
      </c>
      <c r="G812" s="8">
        <f t="shared" si="86"/>
        <v>4</v>
      </c>
      <c r="H812" s="8" t="str">
        <f t="shared" si="87"/>
        <v>40</v>
      </c>
      <c r="I812" s="8" t="str">
        <f t="shared" si="88"/>
        <v>401</v>
      </c>
      <c r="J812" t="s">
        <v>39</v>
      </c>
      <c r="K812">
        <v>174</v>
      </c>
      <c r="L812" t="s">
        <v>650</v>
      </c>
      <c r="M812" t="s">
        <v>650</v>
      </c>
      <c r="N812" s="7" t="str">
        <f t="shared" si="89"/>
        <v>2020-40</v>
      </c>
      <c r="O812" s="7">
        <f t="shared" si="90"/>
        <v>-39153.599999999999</v>
      </c>
      <c r="P812">
        <v>39153.599999999999</v>
      </c>
      <c r="Q812">
        <v>0</v>
      </c>
    </row>
    <row r="813" spans="1:17" x14ac:dyDescent="0.25">
      <c r="A813" t="s">
        <v>452</v>
      </c>
      <c r="B813" t="s">
        <v>453</v>
      </c>
      <c r="C813" s="1">
        <v>44075</v>
      </c>
      <c r="D813" s="2">
        <f t="shared" si="84"/>
        <v>9</v>
      </c>
      <c r="E813" s="2">
        <f t="shared" si="85"/>
        <v>2020</v>
      </c>
      <c r="F813">
        <v>5121</v>
      </c>
      <c r="G813" s="8">
        <f t="shared" si="86"/>
        <v>5</v>
      </c>
      <c r="H813" s="8" t="str">
        <f t="shared" si="87"/>
        <v>51</v>
      </c>
      <c r="I813" s="8" t="str">
        <f t="shared" si="88"/>
        <v>512</v>
      </c>
      <c r="J813" t="s">
        <v>456</v>
      </c>
      <c r="K813">
        <v>174</v>
      </c>
      <c r="L813" t="s">
        <v>650</v>
      </c>
      <c r="M813" t="s">
        <v>651</v>
      </c>
      <c r="N813" s="7" t="str">
        <f t="shared" si="89"/>
        <v>2020-51</v>
      </c>
      <c r="O813" s="7">
        <f t="shared" si="90"/>
        <v>39153.599999999999</v>
      </c>
      <c r="P813">
        <v>0</v>
      </c>
      <c r="Q813">
        <v>39153.599999999999</v>
      </c>
    </row>
    <row r="814" spans="1:17" x14ac:dyDescent="0.25">
      <c r="A814" t="s">
        <v>452</v>
      </c>
      <c r="B814" t="s">
        <v>453</v>
      </c>
      <c r="C814" s="1">
        <v>44079</v>
      </c>
      <c r="D814" s="2">
        <f t="shared" si="84"/>
        <v>9</v>
      </c>
      <c r="E814" s="2">
        <f t="shared" si="85"/>
        <v>2020</v>
      </c>
      <c r="F814" t="s">
        <v>652</v>
      </c>
      <c r="G814" s="8">
        <f t="shared" si="86"/>
        <v>4</v>
      </c>
      <c r="H814" s="8" t="str">
        <f t="shared" si="87"/>
        <v>41</v>
      </c>
      <c r="I814" s="8" t="str">
        <f t="shared" si="88"/>
        <v>411</v>
      </c>
      <c r="J814" t="s">
        <v>653</v>
      </c>
      <c r="K814">
        <v>30</v>
      </c>
      <c r="L814" t="s">
        <v>653</v>
      </c>
      <c r="M814" t="s">
        <v>653</v>
      </c>
      <c r="N814" s="7" t="str">
        <f t="shared" si="89"/>
        <v>2020-41</v>
      </c>
      <c r="O814" s="7">
        <f t="shared" si="90"/>
        <v>20534.98</v>
      </c>
      <c r="P814">
        <v>0</v>
      </c>
      <c r="Q814">
        <v>20534.98</v>
      </c>
    </row>
    <row r="815" spans="1:17" x14ac:dyDescent="0.25">
      <c r="A815" t="s">
        <v>452</v>
      </c>
      <c r="B815" t="s">
        <v>453</v>
      </c>
      <c r="C815" s="1">
        <v>44079</v>
      </c>
      <c r="D815" s="2">
        <f t="shared" si="84"/>
        <v>9</v>
      </c>
      <c r="E815" s="2">
        <f t="shared" si="85"/>
        <v>2020</v>
      </c>
      <c r="F815">
        <v>5121</v>
      </c>
      <c r="G815" s="8">
        <f t="shared" si="86"/>
        <v>5</v>
      </c>
      <c r="H815" s="8" t="str">
        <f t="shared" si="87"/>
        <v>51</v>
      </c>
      <c r="I815" s="8" t="str">
        <f t="shared" si="88"/>
        <v>512</v>
      </c>
      <c r="J815" t="s">
        <v>456</v>
      </c>
      <c r="K815">
        <v>30</v>
      </c>
      <c r="L815" t="s">
        <v>653</v>
      </c>
      <c r="M815" t="s">
        <v>653</v>
      </c>
      <c r="N815" s="7" t="str">
        <f t="shared" si="89"/>
        <v>2020-51</v>
      </c>
      <c r="O815" s="7">
        <f t="shared" si="90"/>
        <v>-20534.98</v>
      </c>
      <c r="P815">
        <v>20534.98</v>
      </c>
      <c r="Q815">
        <v>0</v>
      </c>
    </row>
    <row r="816" spans="1:17" x14ac:dyDescent="0.25">
      <c r="A816" t="s">
        <v>452</v>
      </c>
      <c r="B816" t="s">
        <v>453</v>
      </c>
      <c r="C816" s="1">
        <v>44079</v>
      </c>
      <c r="D816" s="2">
        <f t="shared" si="84"/>
        <v>9</v>
      </c>
      <c r="E816" s="2">
        <f t="shared" si="85"/>
        <v>2020</v>
      </c>
      <c r="F816" t="s">
        <v>609</v>
      </c>
      <c r="G816" s="8">
        <f t="shared" si="86"/>
        <v>4</v>
      </c>
      <c r="H816" s="8" t="str">
        <f t="shared" si="87"/>
        <v>41</v>
      </c>
      <c r="I816" s="8" t="str">
        <f t="shared" si="88"/>
        <v>411</v>
      </c>
      <c r="J816" t="s">
        <v>610</v>
      </c>
      <c r="K816">
        <v>31</v>
      </c>
      <c r="L816" t="s">
        <v>654</v>
      </c>
      <c r="M816" t="s">
        <v>654</v>
      </c>
      <c r="N816" s="7" t="str">
        <f t="shared" si="89"/>
        <v>2020-41</v>
      </c>
      <c r="O816" s="7">
        <f t="shared" si="90"/>
        <v>4812.1899999999996</v>
      </c>
      <c r="P816">
        <v>0</v>
      </c>
      <c r="Q816">
        <v>4812.1899999999996</v>
      </c>
    </row>
    <row r="817" spans="1:17" x14ac:dyDescent="0.25">
      <c r="A817" t="s">
        <v>452</v>
      </c>
      <c r="B817" t="s">
        <v>453</v>
      </c>
      <c r="C817" s="1">
        <v>44079</v>
      </c>
      <c r="D817" s="2">
        <f t="shared" si="84"/>
        <v>9</v>
      </c>
      <c r="E817" s="2">
        <f t="shared" si="85"/>
        <v>2020</v>
      </c>
      <c r="F817">
        <v>5121</v>
      </c>
      <c r="G817" s="8">
        <f t="shared" si="86"/>
        <v>5</v>
      </c>
      <c r="H817" s="8" t="str">
        <f t="shared" si="87"/>
        <v>51</v>
      </c>
      <c r="I817" s="8" t="str">
        <f t="shared" si="88"/>
        <v>512</v>
      </c>
      <c r="J817" t="s">
        <v>456</v>
      </c>
      <c r="K817">
        <v>31</v>
      </c>
      <c r="L817" t="s">
        <v>654</v>
      </c>
      <c r="M817" t="s">
        <v>654</v>
      </c>
      <c r="N817" s="7" t="str">
        <f t="shared" si="89"/>
        <v>2020-51</v>
      </c>
      <c r="O817" s="7">
        <f t="shared" si="90"/>
        <v>-4812.1899999999996</v>
      </c>
      <c r="P817">
        <v>4812.1899999999996</v>
      </c>
      <c r="Q817">
        <v>0</v>
      </c>
    </row>
    <row r="818" spans="1:17" x14ac:dyDescent="0.25">
      <c r="A818" t="s">
        <v>452</v>
      </c>
      <c r="B818" t="s">
        <v>453</v>
      </c>
      <c r="C818" s="1">
        <v>44079</v>
      </c>
      <c r="D818" s="2">
        <f t="shared" si="84"/>
        <v>9</v>
      </c>
      <c r="E818" s="2">
        <f t="shared" si="85"/>
        <v>2020</v>
      </c>
      <c r="F818" t="s">
        <v>238</v>
      </c>
      <c r="G818" s="8">
        <f t="shared" si="86"/>
        <v>4</v>
      </c>
      <c r="H818" s="8" t="str">
        <f t="shared" si="87"/>
        <v>40</v>
      </c>
      <c r="I818" s="8" t="str">
        <f t="shared" si="88"/>
        <v>401</v>
      </c>
      <c r="J818" t="s">
        <v>239</v>
      </c>
      <c r="K818">
        <v>61</v>
      </c>
      <c r="L818" t="s">
        <v>655</v>
      </c>
      <c r="M818" t="s">
        <v>655</v>
      </c>
      <c r="N818" s="7" t="str">
        <f t="shared" si="89"/>
        <v>2020-40</v>
      </c>
      <c r="O818" s="7">
        <f t="shared" si="90"/>
        <v>-17864.5</v>
      </c>
      <c r="P818">
        <v>17864.5</v>
      </c>
      <c r="Q818">
        <v>0</v>
      </c>
    </row>
    <row r="819" spans="1:17" x14ac:dyDescent="0.25">
      <c r="A819" t="s">
        <v>452</v>
      </c>
      <c r="B819" t="s">
        <v>453</v>
      </c>
      <c r="C819" s="1">
        <v>44079</v>
      </c>
      <c r="D819" s="2">
        <f t="shared" si="84"/>
        <v>9</v>
      </c>
      <c r="E819" s="2">
        <f t="shared" si="85"/>
        <v>2020</v>
      </c>
      <c r="F819">
        <v>5121</v>
      </c>
      <c r="G819" s="8">
        <f t="shared" si="86"/>
        <v>5</v>
      </c>
      <c r="H819" s="8" t="str">
        <f t="shared" si="87"/>
        <v>51</v>
      </c>
      <c r="I819" s="8" t="str">
        <f t="shared" si="88"/>
        <v>512</v>
      </c>
      <c r="J819" t="s">
        <v>456</v>
      </c>
      <c r="K819">
        <v>61</v>
      </c>
      <c r="L819" t="s">
        <v>655</v>
      </c>
      <c r="M819" t="s">
        <v>655</v>
      </c>
      <c r="N819" s="7" t="str">
        <f t="shared" si="89"/>
        <v>2020-51</v>
      </c>
      <c r="O819" s="7">
        <f t="shared" si="90"/>
        <v>17864.5</v>
      </c>
      <c r="P819">
        <v>0</v>
      </c>
      <c r="Q819">
        <v>17864.5</v>
      </c>
    </row>
    <row r="820" spans="1:17" x14ac:dyDescent="0.25">
      <c r="A820" t="s">
        <v>452</v>
      </c>
      <c r="B820" t="s">
        <v>453</v>
      </c>
      <c r="C820" s="1">
        <v>44079</v>
      </c>
      <c r="D820" s="2">
        <f t="shared" si="84"/>
        <v>9</v>
      </c>
      <c r="E820" s="2">
        <f t="shared" si="85"/>
        <v>2020</v>
      </c>
      <c r="F820" t="s">
        <v>656</v>
      </c>
      <c r="G820" s="8">
        <f t="shared" si="86"/>
        <v>4</v>
      </c>
      <c r="H820" s="8" t="str">
        <f t="shared" si="87"/>
        <v>41</v>
      </c>
      <c r="I820" s="8" t="str">
        <f t="shared" si="88"/>
        <v>411</v>
      </c>
      <c r="J820" t="s">
        <v>657</v>
      </c>
      <c r="K820">
        <v>139</v>
      </c>
      <c r="L820" t="s">
        <v>658</v>
      </c>
      <c r="M820" t="s">
        <v>657</v>
      </c>
      <c r="N820" s="7" t="str">
        <f t="shared" si="89"/>
        <v>2020-41</v>
      </c>
      <c r="O820" s="7">
        <f t="shared" si="90"/>
        <v>12426.06</v>
      </c>
      <c r="P820">
        <v>0</v>
      </c>
      <c r="Q820">
        <v>12426.06</v>
      </c>
    </row>
    <row r="821" spans="1:17" x14ac:dyDescent="0.25">
      <c r="A821" t="s">
        <v>452</v>
      </c>
      <c r="B821" t="s">
        <v>453</v>
      </c>
      <c r="C821" s="1">
        <v>44079</v>
      </c>
      <c r="D821" s="2">
        <f t="shared" si="84"/>
        <v>9</v>
      </c>
      <c r="E821" s="2">
        <f t="shared" si="85"/>
        <v>2020</v>
      </c>
      <c r="F821" t="s">
        <v>659</v>
      </c>
      <c r="G821" s="8">
        <f t="shared" si="86"/>
        <v>4</v>
      </c>
      <c r="H821" s="8" t="str">
        <f t="shared" si="87"/>
        <v>41</v>
      </c>
      <c r="I821" s="8" t="str">
        <f t="shared" si="88"/>
        <v>411</v>
      </c>
      <c r="J821" t="s">
        <v>660</v>
      </c>
      <c r="K821">
        <v>139</v>
      </c>
      <c r="L821" t="s">
        <v>658</v>
      </c>
      <c r="M821" t="s">
        <v>661</v>
      </c>
      <c r="N821" s="7" t="str">
        <f t="shared" si="89"/>
        <v>2020-41</v>
      </c>
      <c r="O821" s="7">
        <f t="shared" si="90"/>
        <v>4931.3599999999997</v>
      </c>
      <c r="P821">
        <v>0</v>
      </c>
      <c r="Q821">
        <v>4931.3599999999997</v>
      </c>
    </row>
    <row r="822" spans="1:17" x14ac:dyDescent="0.25">
      <c r="A822" t="s">
        <v>452</v>
      </c>
      <c r="B822" t="s">
        <v>453</v>
      </c>
      <c r="C822" s="1">
        <v>44079</v>
      </c>
      <c r="D822" s="2">
        <f t="shared" si="84"/>
        <v>9</v>
      </c>
      <c r="E822" s="2">
        <f t="shared" si="85"/>
        <v>2020</v>
      </c>
      <c r="F822">
        <v>5121</v>
      </c>
      <c r="G822" s="8">
        <f t="shared" si="86"/>
        <v>5</v>
      </c>
      <c r="H822" s="8" t="str">
        <f t="shared" si="87"/>
        <v>51</v>
      </c>
      <c r="I822" s="8" t="str">
        <f t="shared" si="88"/>
        <v>512</v>
      </c>
      <c r="J822" t="s">
        <v>456</v>
      </c>
      <c r="K822">
        <v>139</v>
      </c>
      <c r="L822" t="s">
        <v>658</v>
      </c>
      <c r="M822" t="s">
        <v>662</v>
      </c>
      <c r="N822" s="7" t="str">
        <f t="shared" si="89"/>
        <v>2020-51</v>
      </c>
      <c r="O822" s="7">
        <f t="shared" si="90"/>
        <v>-17357.419999999998</v>
      </c>
      <c r="P822">
        <v>17357.419999999998</v>
      </c>
      <c r="Q822">
        <v>0</v>
      </c>
    </row>
    <row r="823" spans="1:17" x14ac:dyDescent="0.25">
      <c r="A823" t="s">
        <v>452</v>
      </c>
      <c r="B823" t="s">
        <v>453</v>
      </c>
      <c r="C823" s="1">
        <v>44079</v>
      </c>
      <c r="D823" s="2">
        <f t="shared" si="84"/>
        <v>9</v>
      </c>
      <c r="E823" s="2">
        <f t="shared" si="85"/>
        <v>2020</v>
      </c>
      <c r="F823" t="s">
        <v>30</v>
      </c>
      <c r="G823" s="8">
        <f t="shared" si="86"/>
        <v>4</v>
      </c>
      <c r="H823" s="8" t="str">
        <f t="shared" si="87"/>
        <v>40</v>
      </c>
      <c r="I823" s="8" t="str">
        <f t="shared" si="88"/>
        <v>401</v>
      </c>
      <c r="J823" t="s">
        <v>31</v>
      </c>
      <c r="K823">
        <v>175</v>
      </c>
      <c r="L823" t="s">
        <v>663</v>
      </c>
      <c r="M823" t="s">
        <v>663</v>
      </c>
      <c r="N823" s="7" t="str">
        <f t="shared" si="89"/>
        <v>2020-40</v>
      </c>
      <c r="O823" s="7">
        <f t="shared" si="90"/>
        <v>-27952.61</v>
      </c>
      <c r="P823">
        <v>27952.61</v>
      </c>
      <c r="Q823">
        <v>0</v>
      </c>
    </row>
    <row r="824" spans="1:17" x14ac:dyDescent="0.25">
      <c r="A824" t="s">
        <v>452</v>
      </c>
      <c r="B824" t="s">
        <v>453</v>
      </c>
      <c r="C824" s="1">
        <v>44079</v>
      </c>
      <c r="D824" s="2">
        <f t="shared" si="84"/>
        <v>9</v>
      </c>
      <c r="E824" s="2">
        <f t="shared" si="85"/>
        <v>2020</v>
      </c>
      <c r="F824">
        <v>5121</v>
      </c>
      <c r="G824" s="8">
        <f t="shared" si="86"/>
        <v>5</v>
      </c>
      <c r="H824" s="8" t="str">
        <f t="shared" si="87"/>
        <v>51</v>
      </c>
      <c r="I824" s="8" t="str">
        <f t="shared" si="88"/>
        <v>512</v>
      </c>
      <c r="J824" t="s">
        <v>456</v>
      </c>
      <c r="K824">
        <v>175</v>
      </c>
      <c r="L824" t="s">
        <v>663</v>
      </c>
      <c r="M824" t="s">
        <v>663</v>
      </c>
      <c r="N824" s="7" t="str">
        <f t="shared" si="89"/>
        <v>2020-51</v>
      </c>
      <c r="O824" s="7">
        <f t="shared" si="90"/>
        <v>27952.61</v>
      </c>
      <c r="P824">
        <v>0</v>
      </c>
      <c r="Q824">
        <v>27952.61</v>
      </c>
    </row>
    <row r="825" spans="1:17" x14ac:dyDescent="0.25">
      <c r="A825" t="s">
        <v>452</v>
      </c>
      <c r="B825" t="s">
        <v>453</v>
      </c>
      <c r="C825" s="1">
        <v>44079</v>
      </c>
      <c r="D825" s="2">
        <f t="shared" si="84"/>
        <v>9</v>
      </c>
      <c r="E825" s="2">
        <f t="shared" si="85"/>
        <v>2020</v>
      </c>
      <c r="F825" t="s">
        <v>664</v>
      </c>
      <c r="G825" s="8">
        <f t="shared" si="86"/>
        <v>4</v>
      </c>
      <c r="H825" s="8" t="str">
        <f t="shared" si="87"/>
        <v>41</v>
      </c>
      <c r="I825" s="8" t="str">
        <f t="shared" si="88"/>
        <v>411</v>
      </c>
      <c r="J825" t="s">
        <v>665</v>
      </c>
      <c r="K825">
        <v>228</v>
      </c>
      <c r="L825" t="s">
        <v>666</v>
      </c>
      <c r="M825" t="s">
        <v>666</v>
      </c>
      <c r="N825" s="7" t="str">
        <f t="shared" si="89"/>
        <v>2020-41</v>
      </c>
      <c r="O825" s="7">
        <f t="shared" si="90"/>
        <v>2058.7600000000002</v>
      </c>
      <c r="P825">
        <v>0</v>
      </c>
      <c r="Q825">
        <v>2058.7600000000002</v>
      </c>
    </row>
    <row r="826" spans="1:17" x14ac:dyDescent="0.25">
      <c r="A826" t="s">
        <v>452</v>
      </c>
      <c r="B826" t="s">
        <v>453</v>
      </c>
      <c r="C826" s="1">
        <v>44079</v>
      </c>
      <c r="D826" s="2">
        <f t="shared" si="84"/>
        <v>9</v>
      </c>
      <c r="E826" s="2">
        <f t="shared" si="85"/>
        <v>2020</v>
      </c>
      <c r="F826">
        <v>5121</v>
      </c>
      <c r="G826" s="8">
        <f t="shared" si="86"/>
        <v>5</v>
      </c>
      <c r="H826" s="8" t="str">
        <f t="shared" si="87"/>
        <v>51</v>
      </c>
      <c r="I826" s="8" t="str">
        <f t="shared" si="88"/>
        <v>512</v>
      </c>
      <c r="J826" t="s">
        <v>456</v>
      </c>
      <c r="K826">
        <v>228</v>
      </c>
      <c r="L826" t="s">
        <v>666</v>
      </c>
      <c r="M826" t="s">
        <v>666</v>
      </c>
      <c r="N826" s="7" t="str">
        <f t="shared" si="89"/>
        <v>2020-51</v>
      </c>
      <c r="O826" s="7">
        <f t="shared" si="90"/>
        <v>-2058.7600000000002</v>
      </c>
      <c r="P826">
        <v>2058.7600000000002</v>
      </c>
      <c r="Q826">
        <v>0</v>
      </c>
    </row>
    <row r="827" spans="1:17" x14ac:dyDescent="0.25">
      <c r="A827" t="s">
        <v>452</v>
      </c>
      <c r="B827" t="s">
        <v>453</v>
      </c>
      <c r="C827" s="1">
        <v>44080</v>
      </c>
      <c r="D827" s="2">
        <f t="shared" si="84"/>
        <v>9</v>
      </c>
      <c r="E827" s="2">
        <f t="shared" si="85"/>
        <v>2020</v>
      </c>
      <c r="F827" t="s">
        <v>667</v>
      </c>
      <c r="G827" s="8">
        <f t="shared" si="86"/>
        <v>4</v>
      </c>
      <c r="H827" s="8" t="str">
        <f t="shared" si="87"/>
        <v>41</v>
      </c>
      <c r="I827" s="8" t="str">
        <f t="shared" si="88"/>
        <v>411</v>
      </c>
      <c r="J827" t="s">
        <v>668</v>
      </c>
      <c r="K827">
        <v>18</v>
      </c>
      <c r="L827" t="s">
        <v>669</v>
      </c>
      <c r="M827" t="s">
        <v>669</v>
      </c>
      <c r="N827" s="7" t="str">
        <f t="shared" si="89"/>
        <v>2020-41</v>
      </c>
      <c r="O827" s="7">
        <f t="shared" si="90"/>
        <v>7200</v>
      </c>
      <c r="P827">
        <v>0</v>
      </c>
      <c r="Q827">
        <v>7200</v>
      </c>
    </row>
    <row r="828" spans="1:17" x14ac:dyDescent="0.25">
      <c r="A828" t="s">
        <v>452</v>
      </c>
      <c r="B828" t="s">
        <v>453</v>
      </c>
      <c r="C828" s="1">
        <v>44080</v>
      </c>
      <c r="D828" s="2">
        <f t="shared" si="84"/>
        <v>9</v>
      </c>
      <c r="E828" s="2">
        <f t="shared" si="85"/>
        <v>2020</v>
      </c>
      <c r="F828">
        <v>5121</v>
      </c>
      <c r="G828" s="8">
        <f t="shared" si="86"/>
        <v>5</v>
      </c>
      <c r="H828" s="8" t="str">
        <f t="shared" si="87"/>
        <v>51</v>
      </c>
      <c r="I828" s="8" t="str">
        <f t="shared" si="88"/>
        <v>512</v>
      </c>
      <c r="J828" t="s">
        <v>456</v>
      </c>
      <c r="K828">
        <v>18</v>
      </c>
      <c r="L828" t="s">
        <v>669</v>
      </c>
      <c r="M828" t="s">
        <v>669</v>
      </c>
      <c r="N828" s="7" t="str">
        <f t="shared" si="89"/>
        <v>2020-51</v>
      </c>
      <c r="O828" s="7">
        <f t="shared" si="90"/>
        <v>-7200</v>
      </c>
      <c r="P828">
        <v>7200</v>
      </c>
      <c r="Q828">
        <v>0</v>
      </c>
    </row>
    <row r="829" spans="1:17" x14ac:dyDescent="0.25">
      <c r="A829" t="s">
        <v>452</v>
      </c>
      <c r="B829" t="s">
        <v>453</v>
      </c>
      <c r="C829" s="1">
        <v>44080</v>
      </c>
      <c r="D829" s="2">
        <f t="shared" si="84"/>
        <v>9</v>
      </c>
      <c r="E829" s="2">
        <f t="shared" si="85"/>
        <v>2020</v>
      </c>
      <c r="F829">
        <v>1641</v>
      </c>
      <c r="G829" s="8">
        <f t="shared" si="86"/>
        <v>1</v>
      </c>
      <c r="H829" s="8" t="str">
        <f t="shared" si="87"/>
        <v>16</v>
      </c>
      <c r="I829" s="8" t="str">
        <f t="shared" si="88"/>
        <v>164</v>
      </c>
      <c r="J829" t="s">
        <v>457</v>
      </c>
      <c r="K829">
        <v>103</v>
      </c>
      <c r="L829" t="s">
        <v>458</v>
      </c>
      <c r="M829" t="s">
        <v>670</v>
      </c>
      <c r="N829" s="7" t="str">
        <f t="shared" si="89"/>
        <v>2020-16</v>
      </c>
      <c r="O829" s="7">
        <f t="shared" si="90"/>
        <v>-5309.52</v>
      </c>
      <c r="P829">
        <v>5309.52</v>
      </c>
      <c r="Q829">
        <v>0</v>
      </c>
    </row>
    <row r="830" spans="1:17" x14ac:dyDescent="0.25">
      <c r="A830" t="s">
        <v>452</v>
      </c>
      <c r="B830" t="s">
        <v>453</v>
      </c>
      <c r="C830" s="1">
        <v>44080</v>
      </c>
      <c r="D830" s="2">
        <f t="shared" si="84"/>
        <v>9</v>
      </c>
      <c r="E830" s="2">
        <f t="shared" si="85"/>
        <v>2020</v>
      </c>
      <c r="F830">
        <v>6166</v>
      </c>
      <c r="G830" s="8">
        <f t="shared" si="86"/>
        <v>6</v>
      </c>
      <c r="H830" s="8" t="str">
        <f t="shared" si="87"/>
        <v>61</v>
      </c>
      <c r="I830" s="8" t="str">
        <f t="shared" si="88"/>
        <v>616</v>
      </c>
      <c r="J830" t="s">
        <v>498</v>
      </c>
      <c r="K830">
        <v>103</v>
      </c>
      <c r="L830" t="s">
        <v>458</v>
      </c>
      <c r="M830" t="s">
        <v>670</v>
      </c>
      <c r="N830" s="7" t="str">
        <f t="shared" si="89"/>
        <v>2020-61</v>
      </c>
      <c r="O830" s="7">
        <f t="shared" si="90"/>
        <v>-145.83000000000001</v>
      </c>
      <c r="P830">
        <v>145.83000000000001</v>
      </c>
      <c r="Q830">
        <v>0</v>
      </c>
    </row>
    <row r="831" spans="1:17" x14ac:dyDescent="0.25">
      <c r="A831" t="s">
        <v>452</v>
      </c>
      <c r="B831" t="s">
        <v>453</v>
      </c>
      <c r="C831" s="1">
        <v>44080</v>
      </c>
      <c r="D831" s="2">
        <f t="shared" si="84"/>
        <v>9</v>
      </c>
      <c r="E831" s="2">
        <f t="shared" si="85"/>
        <v>2020</v>
      </c>
      <c r="F831">
        <v>66116</v>
      </c>
      <c r="G831" s="8">
        <f t="shared" si="86"/>
        <v>6</v>
      </c>
      <c r="H831" s="8" t="str">
        <f t="shared" si="87"/>
        <v>66</v>
      </c>
      <c r="I831" s="8" t="str">
        <f t="shared" si="88"/>
        <v>661</v>
      </c>
      <c r="J831" t="s">
        <v>499</v>
      </c>
      <c r="K831">
        <v>103</v>
      </c>
      <c r="L831" t="s">
        <v>458</v>
      </c>
      <c r="M831" t="s">
        <v>670</v>
      </c>
      <c r="N831" s="7" t="str">
        <f t="shared" si="89"/>
        <v>2020-66</v>
      </c>
      <c r="O831" s="7">
        <f t="shared" si="90"/>
        <v>-1131.42</v>
      </c>
      <c r="P831">
        <v>1131.42</v>
      </c>
      <c r="Q831">
        <v>0</v>
      </c>
    </row>
    <row r="832" spans="1:17" x14ac:dyDescent="0.25">
      <c r="A832" t="s">
        <v>452</v>
      </c>
      <c r="B832" t="s">
        <v>453</v>
      </c>
      <c r="C832" s="1">
        <v>44080</v>
      </c>
      <c r="D832" s="2">
        <f t="shared" si="84"/>
        <v>9</v>
      </c>
      <c r="E832" s="2">
        <f t="shared" si="85"/>
        <v>2020</v>
      </c>
      <c r="F832">
        <v>5121</v>
      </c>
      <c r="G832" s="8">
        <f t="shared" si="86"/>
        <v>5</v>
      </c>
      <c r="H832" s="8" t="str">
        <f t="shared" si="87"/>
        <v>51</v>
      </c>
      <c r="I832" s="8" t="str">
        <f t="shared" si="88"/>
        <v>512</v>
      </c>
      <c r="J832" t="s">
        <v>456</v>
      </c>
      <c r="K832">
        <v>103</v>
      </c>
      <c r="L832" t="s">
        <v>458</v>
      </c>
      <c r="M832" t="s">
        <v>670</v>
      </c>
      <c r="N832" s="7" t="str">
        <f t="shared" si="89"/>
        <v>2020-51</v>
      </c>
      <c r="O832" s="7">
        <f t="shared" si="90"/>
        <v>6586.77</v>
      </c>
      <c r="P832">
        <v>0</v>
      </c>
      <c r="Q832">
        <v>6586.77</v>
      </c>
    </row>
    <row r="833" spans="1:17" x14ac:dyDescent="0.25">
      <c r="A833" t="s">
        <v>452</v>
      </c>
      <c r="B833" t="s">
        <v>453</v>
      </c>
      <c r="C833" s="1">
        <v>44081</v>
      </c>
      <c r="D833" s="2">
        <f t="shared" si="84"/>
        <v>9</v>
      </c>
      <c r="E833" s="2">
        <f t="shared" si="85"/>
        <v>2020</v>
      </c>
      <c r="F833" t="s">
        <v>671</v>
      </c>
      <c r="G833" s="8">
        <f t="shared" si="86"/>
        <v>4</v>
      </c>
      <c r="H833" s="8" t="str">
        <f t="shared" si="87"/>
        <v>41</v>
      </c>
      <c r="I833" s="8" t="str">
        <f t="shared" si="88"/>
        <v>411</v>
      </c>
      <c r="J833" t="s">
        <v>672</v>
      </c>
      <c r="K833">
        <v>32</v>
      </c>
      <c r="L833" t="s">
        <v>673</v>
      </c>
      <c r="M833" t="s">
        <v>673</v>
      </c>
      <c r="N833" s="7" t="str">
        <f t="shared" si="89"/>
        <v>2020-41</v>
      </c>
      <c r="O833" s="7">
        <f t="shared" si="90"/>
        <v>7924.25</v>
      </c>
      <c r="P833">
        <v>0</v>
      </c>
      <c r="Q833">
        <v>7924.25</v>
      </c>
    </row>
    <row r="834" spans="1:17" x14ac:dyDescent="0.25">
      <c r="A834" t="s">
        <v>452</v>
      </c>
      <c r="B834" t="s">
        <v>453</v>
      </c>
      <c r="C834" s="1">
        <v>44081</v>
      </c>
      <c r="D834" s="2">
        <f t="shared" si="84"/>
        <v>9</v>
      </c>
      <c r="E834" s="2">
        <f t="shared" si="85"/>
        <v>2020</v>
      </c>
      <c r="F834">
        <v>5121</v>
      </c>
      <c r="G834" s="8">
        <f t="shared" si="86"/>
        <v>5</v>
      </c>
      <c r="H834" s="8" t="str">
        <f t="shared" si="87"/>
        <v>51</v>
      </c>
      <c r="I834" s="8" t="str">
        <f t="shared" si="88"/>
        <v>512</v>
      </c>
      <c r="J834" t="s">
        <v>456</v>
      </c>
      <c r="K834">
        <v>32</v>
      </c>
      <c r="L834" t="s">
        <v>673</v>
      </c>
      <c r="M834" t="s">
        <v>654</v>
      </c>
      <c r="N834" s="7" t="str">
        <f t="shared" si="89"/>
        <v>2020-51</v>
      </c>
      <c r="O834" s="7">
        <f t="shared" si="90"/>
        <v>-7924.25</v>
      </c>
      <c r="P834">
        <v>7924.25</v>
      </c>
      <c r="Q834">
        <v>0</v>
      </c>
    </row>
    <row r="835" spans="1:17" x14ac:dyDescent="0.25">
      <c r="A835" t="s">
        <v>452</v>
      </c>
      <c r="B835" t="s">
        <v>453</v>
      </c>
      <c r="C835" s="1">
        <v>44083</v>
      </c>
      <c r="D835" s="2">
        <f t="shared" ref="D835:D898" si="91">MONTH(C835)</f>
        <v>9</v>
      </c>
      <c r="E835" s="2">
        <f t="shared" ref="E835:E898" si="92">YEAR(C835)</f>
        <v>2020</v>
      </c>
      <c r="F835" t="s">
        <v>674</v>
      </c>
      <c r="G835" s="8">
        <f t="shared" ref="G835:G898" si="93">VALUE(LEFT($F835,1))</f>
        <v>4</v>
      </c>
      <c r="H835" s="8" t="str">
        <f t="shared" ref="H835:H898" si="94">LEFT($F835,2)</f>
        <v>41</v>
      </c>
      <c r="I835" s="8" t="str">
        <f t="shared" ref="I835:I898" si="95">LEFT($F835,3)</f>
        <v>411</v>
      </c>
      <c r="J835" t="s">
        <v>675</v>
      </c>
      <c r="K835">
        <v>19</v>
      </c>
      <c r="L835" t="s">
        <v>676</v>
      </c>
      <c r="M835" t="s">
        <v>676</v>
      </c>
      <c r="N835" s="7" t="str">
        <f t="shared" ref="N835:N898" si="96">$E835&amp;"-"&amp;H835</f>
        <v>2020-41</v>
      </c>
      <c r="O835" s="7">
        <f t="shared" ref="O835:O898" si="97">Q835-P835</f>
        <v>12000</v>
      </c>
      <c r="P835">
        <v>0</v>
      </c>
      <c r="Q835">
        <v>12000</v>
      </c>
    </row>
    <row r="836" spans="1:17" x14ac:dyDescent="0.25">
      <c r="A836" t="s">
        <v>452</v>
      </c>
      <c r="B836" t="s">
        <v>453</v>
      </c>
      <c r="C836" s="1">
        <v>44083</v>
      </c>
      <c r="D836" s="2">
        <f t="shared" si="91"/>
        <v>9</v>
      </c>
      <c r="E836" s="2">
        <f t="shared" si="92"/>
        <v>2020</v>
      </c>
      <c r="F836">
        <v>5121</v>
      </c>
      <c r="G836" s="8">
        <f t="shared" si="93"/>
        <v>5</v>
      </c>
      <c r="H836" s="8" t="str">
        <f t="shared" si="94"/>
        <v>51</v>
      </c>
      <c r="I836" s="8" t="str">
        <f t="shared" si="95"/>
        <v>512</v>
      </c>
      <c r="J836" t="s">
        <v>456</v>
      </c>
      <c r="K836">
        <v>19</v>
      </c>
      <c r="L836" t="s">
        <v>676</v>
      </c>
      <c r="M836" t="s">
        <v>676</v>
      </c>
      <c r="N836" s="7" t="str">
        <f t="shared" si="96"/>
        <v>2020-51</v>
      </c>
      <c r="O836" s="7">
        <f t="shared" si="97"/>
        <v>-12000</v>
      </c>
      <c r="P836">
        <v>12000</v>
      </c>
      <c r="Q836">
        <v>0</v>
      </c>
    </row>
    <row r="837" spans="1:17" x14ac:dyDescent="0.25">
      <c r="A837" t="s">
        <v>452</v>
      </c>
      <c r="B837" t="s">
        <v>453</v>
      </c>
      <c r="C837" s="1">
        <v>44084</v>
      </c>
      <c r="D837" s="2">
        <f t="shared" si="91"/>
        <v>9</v>
      </c>
      <c r="E837" s="2">
        <f t="shared" si="92"/>
        <v>2020</v>
      </c>
      <c r="F837">
        <v>6122</v>
      </c>
      <c r="G837" s="8">
        <f t="shared" si="93"/>
        <v>6</v>
      </c>
      <c r="H837" s="8" t="str">
        <f t="shared" si="94"/>
        <v>61</v>
      </c>
      <c r="I837" s="8" t="str">
        <f t="shared" si="95"/>
        <v>612</v>
      </c>
      <c r="J837" t="s">
        <v>501</v>
      </c>
      <c r="K837">
        <v>116</v>
      </c>
      <c r="L837" t="s">
        <v>502</v>
      </c>
      <c r="M837" t="s">
        <v>677</v>
      </c>
      <c r="N837" s="7" t="str">
        <f t="shared" si="96"/>
        <v>2020-61</v>
      </c>
      <c r="O837" s="7">
        <f t="shared" si="97"/>
        <v>-405</v>
      </c>
      <c r="P837">
        <v>405</v>
      </c>
      <c r="Q837">
        <v>0</v>
      </c>
    </row>
    <row r="838" spans="1:17" x14ac:dyDescent="0.25">
      <c r="A838" t="s">
        <v>452</v>
      </c>
      <c r="B838" t="s">
        <v>453</v>
      </c>
      <c r="C838" s="1">
        <v>44084</v>
      </c>
      <c r="D838" s="2">
        <f t="shared" si="91"/>
        <v>9</v>
      </c>
      <c r="E838" s="2">
        <f t="shared" si="92"/>
        <v>2020</v>
      </c>
      <c r="F838">
        <v>5121</v>
      </c>
      <c r="G838" s="8">
        <f t="shared" si="93"/>
        <v>5</v>
      </c>
      <c r="H838" s="8" t="str">
        <f t="shared" si="94"/>
        <v>51</v>
      </c>
      <c r="I838" s="8" t="str">
        <f t="shared" si="95"/>
        <v>512</v>
      </c>
      <c r="J838" t="s">
        <v>456</v>
      </c>
      <c r="K838">
        <v>116</v>
      </c>
      <c r="L838" t="s">
        <v>502</v>
      </c>
      <c r="M838" t="s">
        <v>677</v>
      </c>
      <c r="N838" s="7" t="str">
        <f t="shared" si="96"/>
        <v>2020-51</v>
      </c>
      <c r="O838" s="7">
        <f t="shared" si="97"/>
        <v>405</v>
      </c>
      <c r="P838">
        <v>0</v>
      </c>
      <c r="Q838">
        <v>405</v>
      </c>
    </row>
    <row r="839" spans="1:17" x14ac:dyDescent="0.25">
      <c r="A839" t="s">
        <v>452</v>
      </c>
      <c r="B839" t="s">
        <v>453</v>
      </c>
      <c r="C839" s="1">
        <v>44086</v>
      </c>
      <c r="D839" s="2">
        <f t="shared" si="91"/>
        <v>9</v>
      </c>
      <c r="E839" s="2">
        <f t="shared" si="92"/>
        <v>2020</v>
      </c>
      <c r="F839" t="s">
        <v>600</v>
      </c>
      <c r="G839" s="8">
        <f t="shared" si="93"/>
        <v>4</v>
      </c>
      <c r="H839" s="8" t="str">
        <f t="shared" si="94"/>
        <v>41</v>
      </c>
      <c r="I839" s="8" t="str">
        <f t="shared" si="95"/>
        <v>411</v>
      </c>
      <c r="J839" t="s">
        <v>601</v>
      </c>
      <c r="K839">
        <v>34</v>
      </c>
      <c r="L839" t="s">
        <v>678</v>
      </c>
      <c r="M839" t="s">
        <v>679</v>
      </c>
      <c r="N839" s="7" t="str">
        <f t="shared" si="96"/>
        <v>2020-41</v>
      </c>
      <c r="O839" s="7">
        <f t="shared" si="97"/>
        <v>8733.84</v>
      </c>
      <c r="P839">
        <v>0</v>
      </c>
      <c r="Q839">
        <v>8733.84</v>
      </c>
    </row>
    <row r="840" spans="1:17" x14ac:dyDescent="0.25">
      <c r="A840" t="s">
        <v>452</v>
      </c>
      <c r="B840" t="s">
        <v>453</v>
      </c>
      <c r="C840" s="1">
        <v>44086</v>
      </c>
      <c r="D840" s="2">
        <f t="shared" si="91"/>
        <v>9</v>
      </c>
      <c r="E840" s="2">
        <f t="shared" si="92"/>
        <v>2020</v>
      </c>
      <c r="F840" t="s">
        <v>585</v>
      </c>
      <c r="G840" s="8">
        <f t="shared" si="93"/>
        <v>4</v>
      </c>
      <c r="H840" s="8" t="str">
        <f t="shared" si="94"/>
        <v>41</v>
      </c>
      <c r="I840" s="8" t="str">
        <f t="shared" si="95"/>
        <v>411</v>
      </c>
      <c r="J840" t="s">
        <v>586</v>
      </c>
      <c r="K840">
        <v>34</v>
      </c>
      <c r="L840" t="s">
        <v>678</v>
      </c>
      <c r="M840" t="s">
        <v>680</v>
      </c>
      <c r="N840" s="7" t="str">
        <f t="shared" si="96"/>
        <v>2020-41</v>
      </c>
      <c r="O840" s="7">
        <f t="shared" si="97"/>
        <v>17411.759999999998</v>
      </c>
      <c r="P840">
        <v>0</v>
      </c>
      <c r="Q840">
        <v>17411.759999999998</v>
      </c>
    </row>
    <row r="841" spans="1:17" x14ac:dyDescent="0.25">
      <c r="A841" t="s">
        <v>452</v>
      </c>
      <c r="B841" t="s">
        <v>453</v>
      </c>
      <c r="C841" s="1">
        <v>44086</v>
      </c>
      <c r="D841" s="2">
        <f t="shared" si="91"/>
        <v>9</v>
      </c>
      <c r="E841" s="2">
        <f t="shared" si="92"/>
        <v>2020</v>
      </c>
      <c r="F841" t="s">
        <v>681</v>
      </c>
      <c r="G841" s="8">
        <f t="shared" si="93"/>
        <v>4</v>
      </c>
      <c r="H841" s="8" t="str">
        <f t="shared" si="94"/>
        <v>41</v>
      </c>
      <c r="I841" s="8" t="str">
        <f t="shared" si="95"/>
        <v>411</v>
      </c>
      <c r="J841" t="s">
        <v>682</v>
      </c>
      <c r="K841">
        <v>34</v>
      </c>
      <c r="L841" t="s">
        <v>678</v>
      </c>
      <c r="M841" t="s">
        <v>683</v>
      </c>
      <c r="N841" s="7" t="str">
        <f t="shared" si="96"/>
        <v>2020-41</v>
      </c>
      <c r="O841" s="7">
        <f t="shared" si="97"/>
        <v>8096.59</v>
      </c>
      <c r="P841">
        <v>0</v>
      </c>
      <c r="Q841">
        <v>8096.59</v>
      </c>
    </row>
    <row r="842" spans="1:17" x14ac:dyDescent="0.25">
      <c r="A842" t="s">
        <v>452</v>
      </c>
      <c r="B842" t="s">
        <v>453</v>
      </c>
      <c r="C842" s="1">
        <v>44086</v>
      </c>
      <c r="D842" s="2">
        <f t="shared" si="91"/>
        <v>9</v>
      </c>
      <c r="E842" s="2">
        <f t="shared" si="92"/>
        <v>2020</v>
      </c>
      <c r="F842" t="s">
        <v>684</v>
      </c>
      <c r="G842" s="8">
        <f t="shared" si="93"/>
        <v>4</v>
      </c>
      <c r="H842" s="8" t="str">
        <f t="shared" si="94"/>
        <v>41</v>
      </c>
      <c r="I842" s="8" t="str">
        <f t="shared" si="95"/>
        <v>411</v>
      </c>
      <c r="J842" t="s">
        <v>685</v>
      </c>
      <c r="K842">
        <v>34</v>
      </c>
      <c r="L842" t="s">
        <v>678</v>
      </c>
      <c r="M842" t="s">
        <v>686</v>
      </c>
      <c r="N842" s="7" t="str">
        <f t="shared" si="96"/>
        <v>2020-41</v>
      </c>
      <c r="O842" s="7">
        <f t="shared" si="97"/>
        <v>8742.52</v>
      </c>
      <c r="P842">
        <v>0</v>
      </c>
      <c r="Q842">
        <v>8742.52</v>
      </c>
    </row>
    <row r="843" spans="1:17" x14ac:dyDescent="0.25">
      <c r="A843" t="s">
        <v>452</v>
      </c>
      <c r="B843" t="s">
        <v>453</v>
      </c>
      <c r="C843" s="1">
        <v>44086</v>
      </c>
      <c r="D843" s="2">
        <f t="shared" si="91"/>
        <v>9</v>
      </c>
      <c r="E843" s="2">
        <f t="shared" si="92"/>
        <v>2020</v>
      </c>
      <c r="F843">
        <v>5121</v>
      </c>
      <c r="G843" s="8">
        <f t="shared" si="93"/>
        <v>5</v>
      </c>
      <c r="H843" s="8" t="str">
        <f t="shared" si="94"/>
        <v>51</v>
      </c>
      <c r="I843" s="8" t="str">
        <f t="shared" si="95"/>
        <v>512</v>
      </c>
      <c r="J843" t="s">
        <v>456</v>
      </c>
      <c r="K843">
        <v>34</v>
      </c>
      <c r="L843" t="s">
        <v>678</v>
      </c>
      <c r="M843" t="s">
        <v>687</v>
      </c>
      <c r="N843" s="7" t="str">
        <f t="shared" si="96"/>
        <v>2020-51</v>
      </c>
      <c r="O843" s="7">
        <f t="shared" si="97"/>
        <v>-42984.71</v>
      </c>
      <c r="P843">
        <v>42984.71</v>
      </c>
      <c r="Q843">
        <v>0</v>
      </c>
    </row>
    <row r="844" spans="1:17" x14ac:dyDescent="0.25">
      <c r="A844" t="s">
        <v>452</v>
      </c>
      <c r="B844" t="s">
        <v>453</v>
      </c>
      <c r="C844" s="1">
        <v>44086</v>
      </c>
      <c r="D844" s="2">
        <f t="shared" si="91"/>
        <v>9</v>
      </c>
      <c r="E844" s="2">
        <f t="shared" si="92"/>
        <v>2020</v>
      </c>
      <c r="F844" t="s">
        <v>688</v>
      </c>
      <c r="G844" s="8">
        <f t="shared" si="93"/>
        <v>4</v>
      </c>
      <c r="H844" s="8" t="str">
        <f t="shared" si="94"/>
        <v>41</v>
      </c>
      <c r="I844" s="8" t="str">
        <f t="shared" si="95"/>
        <v>411</v>
      </c>
      <c r="J844" t="s">
        <v>689</v>
      </c>
      <c r="K844">
        <v>35</v>
      </c>
      <c r="L844" t="s">
        <v>690</v>
      </c>
      <c r="M844" t="s">
        <v>690</v>
      </c>
      <c r="N844" s="7" t="str">
        <f t="shared" si="96"/>
        <v>2020-41</v>
      </c>
      <c r="O844" s="7">
        <f t="shared" si="97"/>
        <v>3647.33</v>
      </c>
      <c r="P844">
        <v>0</v>
      </c>
      <c r="Q844">
        <v>3647.33</v>
      </c>
    </row>
    <row r="845" spans="1:17" x14ac:dyDescent="0.25">
      <c r="A845" t="s">
        <v>452</v>
      </c>
      <c r="B845" t="s">
        <v>453</v>
      </c>
      <c r="C845" s="1">
        <v>44086</v>
      </c>
      <c r="D845" s="2">
        <f t="shared" si="91"/>
        <v>9</v>
      </c>
      <c r="E845" s="2">
        <f t="shared" si="92"/>
        <v>2020</v>
      </c>
      <c r="F845">
        <v>5121</v>
      </c>
      <c r="G845" s="8">
        <f t="shared" si="93"/>
        <v>5</v>
      </c>
      <c r="H845" s="8" t="str">
        <f t="shared" si="94"/>
        <v>51</v>
      </c>
      <c r="I845" s="8" t="str">
        <f t="shared" si="95"/>
        <v>512</v>
      </c>
      <c r="J845" t="s">
        <v>456</v>
      </c>
      <c r="K845">
        <v>35</v>
      </c>
      <c r="L845" t="s">
        <v>690</v>
      </c>
      <c r="M845" t="s">
        <v>690</v>
      </c>
      <c r="N845" s="7" t="str">
        <f t="shared" si="96"/>
        <v>2020-51</v>
      </c>
      <c r="O845" s="7">
        <f t="shared" si="97"/>
        <v>-3647.33</v>
      </c>
      <c r="P845">
        <v>3647.33</v>
      </c>
      <c r="Q845">
        <v>0</v>
      </c>
    </row>
    <row r="846" spans="1:17" x14ac:dyDescent="0.25">
      <c r="A846" t="s">
        <v>452</v>
      </c>
      <c r="B846" t="s">
        <v>453</v>
      </c>
      <c r="C846" s="1">
        <v>44086</v>
      </c>
      <c r="D846" s="2">
        <f t="shared" si="91"/>
        <v>9</v>
      </c>
      <c r="E846" s="2">
        <f t="shared" si="92"/>
        <v>2020</v>
      </c>
      <c r="F846" t="s">
        <v>190</v>
      </c>
      <c r="G846" s="8">
        <f t="shared" si="93"/>
        <v>4</v>
      </c>
      <c r="H846" s="8" t="str">
        <f t="shared" si="94"/>
        <v>40</v>
      </c>
      <c r="I846" s="8" t="str">
        <f t="shared" si="95"/>
        <v>401</v>
      </c>
      <c r="J846" t="s">
        <v>191</v>
      </c>
      <c r="K846">
        <v>63</v>
      </c>
      <c r="L846" t="s">
        <v>651</v>
      </c>
      <c r="M846" t="s">
        <v>651</v>
      </c>
      <c r="N846" s="7" t="str">
        <f t="shared" si="96"/>
        <v>2020-40</v>
      </c>
      <c r="O846" s="7">
        <f t="shared" si="97"/>
        <v>-36524</v>
      </c>
      <c r="P846">
        <v>36524</v>
      </c>
      <c r="Q846">
        <v>0</v>
      </c>
    </row>
    <row r="847" spans="1:17" x14ac:dyDescent="0.25">
      <c r="A847" t="s">
        <v>452</v>
      </c>
      <c r="B847" t="s">
        <v>453</v>
      </c>
      <c r="C847" s="1">
        <v>44086</v>
      </c>
      <c r="D847" s="2">
        <f t="shared" si="91"/>
        <v>9</v>
      </c>
      <c r="E847" s="2">
        <f t="shared" si="92"/>
        <v>2020</v>
      </c>
      <c r="F847">
        <v>5121</v>
      </c>
      <c r="G847" s="8">
        <f t="shared" si="93"/>
        <v>5</v>
      </c>
      <c r="H847" s="8" t="str">
        <f t="shared" si="94"/>
        <v>51</v>
      </c>
      <c r="I847" s="8" t="str">
        <f t="shared" si="95"/>
        <v>512</v>
      </c>
      <c r="J847" t="s">
        <v>456</v>
      </c>
      <c r="K847">
        <v>63</v>
      </c>
      <c r="L847" t="s">
        <v>651</v>
      </c>
      <c r="M847" t="s">
        <v>651</v>
      </c>
      <c r="N847" s="7" t="str">
        <f t="shared" si="96"/>
        <v>2020-51</v>
      </c>
      <c r="O847" s="7">
        <f t="shared" si="97"/>
        <v>36524</v>
      </c>
      <c r="P847">
        <v>0</v>
      </c>
      <c r="Q847">
        <v>36524</v>
      </c>
    </row>
    <row r="848" spans="1:17" x14ac:dyDescent="0.25">
      <c r="A848" t="s">
        <v>452</v>
      </c>
      <c r="B848" t="s">
        <v>453</v>
      </c>
      <c r="C848" s="1">
        <v>44086</v>
      </c>
      <c r="D848" s="2">
        <f t="shared" si="91"/>
        <v>9</v>
      </c>
      <c r="E848" s="2">
        <f t="shared" si="92"/>
        <v>2020</v>
      </c>
      <c r="F848">
        <v>6122</v>
      </c>
      <c r="G848" s="8">
        <f t="shared" si="93"/>
        <v>6</v>
      </c>
      <c r="H848" s="8" t="str">
        <f t="shared" si="94"/>
        <v>61</v>
      </c>
      <c r="I848" s="8" t="str">
        <f t="shared" si="95"/>
        <v>612</v>
      </c>
      <c r="J848" t="s">
        <v>501</v>
      </c>
      <c r="K848">
        <v>125</v>
      </c>
      <c r="L848" t="s">
        <v>574</v>
      </c>
      <c r="M848" t="s">
        <v>691</v>
      </c>
      <c r="N848" s="7" t="str">
        <f t="shared" si="96"/>
        <v>2020-61</v>
      </c>
      <c r="O848" s="7">
        <f t="shared" si="97"/>
        <v>-282</v>
      </c>
      <c r="P848">
        <v>282</v>
      </c>
      <c r="Q848">
        <v>0</v>
      </c>
    </row>
    <row r="849" spans="1:17" x14ac:dyDescent="0.25">
      <c r="A849" t="s">
        <v>452</v>
      </c>
      <c r="B849" t="s">
        <v>453</v>
      </c>
      <c r="C849" s="1">
        <v>44086</v>
      </c>
      <c r="D849" s="2">
        <f t="shared" si="91"/>
        <v>9</v>
      </c>
      <c r="E849" s="2">
        <f t="shared" si="92"/>
        <v>2020</v>
      </c>
      <c r="F849">
        <v>445661</v>
      </c>
      <c r="G849" s="8">
        <f t="shared" si="93"/>
        <v>4</v>
      </c>
      <c r="H849" s="8" t="str">
        <f t="shared" si="94"/>
        <v>44</v>
      </c>
      <c r="I849" s="8" t="str">
        <f t="shared" si="95"/>
        <v>445</v>
      </c>
      <c r="J849" t="s">
        <v>29</v>
      </c>
      <c r="K849">
        <v>125</v>
      </c>
      <c r="L849" t="s">
        <v>574</v>
      </c>
      <c r="M849" t="s">
        <v>691</v>
      </c>
      <c r="N849" s="7" t="str">
        <f t="shared" si="96"/>
        <v>2020-44</v>
      </c>
      <c r="O849" s="7">
        <f t="shared" si="97"/>
        <v>-56.4</v>
      </c>
      <c r="P849">
        <v>56.4</v>
      </c>
      <c r="Q849">
        <v>0</v>
      </c>
    </row>
    <row r="850" spans="1:17" x14ac:dyDescent="0.25">
      <c r="A850" t="s">
        <v>452</v>
      </c>
      <c r="B850" t="s">
        <v>453</v>
      </c>
      <c r="C850" s="1">
        <v>44086</v>
      </c>
      <c r="D850" s="2">
        <f t="shared" si="91"/>
        <v>9</v>
      </c>
      <c r="E850" s="2">
        <f t="shared" si="92"/>
        <v>2020</v>
      </c>
      <c r="F850">
        <v>5121</v>
      </c>
      <c r="G850" s="8">
        <f t="shared" si="93"/>
        <v>5</v>
      </c>
      <c r="H850" s="8" t="str">
        <f t="shared" si="94"/>
        <v>51</v>
      </c>
      <c r="I850" s="8" t="str">
        <f t="shared" si="95"/>
        <v>512</v>
      </c>
      <c r="J850" t="s">
        <v>456</v>
      </c>
      <c r="K850">
        <v>125</v>
      </c>
      <c r="L850" t="s">
        <v>574</v>
      </c>
      <c r="M850" t="s">
        <v>691</v>
      </c>
      <c r="N850" s="7" t="str">
        <f t="shared" si="96"/>
        <v>2020-51</v>
      </c>
      <c r="O850" s="7">
        <f t="shared" si="97"/>
        <v>338.4</v>
      </c>
      <c r="P850">
        <v>0</v>
      </c>
      <c r="Q850">
        <v>338.4</v>
      </c>
    </row>
    <row r="851" spans="1:17" x14ac:dyDescent="0.25">
      <c r="A851" t="s">
        <v>452</v>
      </c>
      <c r="B851" t="s">
        <v>453</v>
      </c>
      <c r="C851" s="1">
        <v>44090</v>
      </c>
      <c r="D851" s="2">
        <f t="shared" si="91"/>
        <v>9</v>
      </c>
      <c r="E851" s="2">
        <f t="shared" si="92"/>
        <v>2020</v>
      </c>
      <c r="F851" t="s">
        <v>692</v>
      </c>
      <c r="G851" s="8">
        <f t="shared" si="93"/>
        <v>4</v>
      </c>
      <c r="H851" s="8" t="str">
        <f t="shared" si="94"/>
        <v>41</v>
      </c>
      <c r="I851" s="8" t="str">
        <f t="shared" si="95"/>
        <v>411</v>
      </c>
      <c r="J851" t="s">
        <v>693</v>
      </c>
      <c r="K851">
        <v>36</v>
      </c>
      <c r="L851" t="s">
        <v>694</v>
      </c>
      <c r="M851" t="s">
        <v>695</v>
      </c>
      <c r="N851" s="7" t="str">
        <f t="shared" si="96"/>
        <v>2020-41</v>
      </c>
      <c r="O851" s="7">
        <f t="shared" si="97"/>
        <v>22858.36</v>
      </c>
      <c r="P851">
        <v>0</v>
      </c>
      <c r="Q851">
        <v>22858.36</v>
      </c>
    </row>
    <row r="852" spans="1:17" x14ac:dyDescent="0.25">
      <c r="A852" t="s">
        <v>452</v>
      </c>
      <c r="B852" t="s">
        <v>453</v>
      </c>
      <c r="C852" s="1">
        <v>44090</v>
      </c>
      <c r="D852" s="2">
        <f t="shared" si="91"/>
        <v>9</v>
      </c>
      <c r="E852" s="2">
        <f t="shared" si="92"/>
        <v>2020</v>
      </c>
      <c r="F852">
        <v>5121</v>
      </c>
      <c r="G852" s="8">
        <f t="shared" si="93"/>
        <v>5</v>
      </c>
      <c r="H852" s="8" t="str">
        <f t="shared" si="94"/>
        <v>51</v>
      </c>
      <c r="I852" s="8" t="str">
        <f t="shared" si="95"/>
        <v>512</v>
      </c>
      <c r="J852" t="s">
        <v>456</v>
      </c>
      <c r="K852">
        <v>36</v>
      </c>
      <c r="L852" t="s">
        <v>694</v>
      </c>
      <c r="M852" t="s">
        <v>695</v>
      </c>
      <c r="N852" s="7" t="str">
        <f t="shared" si="96"/>
        <v>2020-51</v>
      </c>
      <c r="O852" s="7">
        <f t="shared" si="97"/>
        <v>-22858.36</v>
      </c>
      <c r="P852">
        <v>22858.36</v>
      </c>
      <c r="Q852">
        <v>0</v>
      </c>
    </row>
    <row r="853" spans="1:17" x14ac:dyDescent="0.25">
      <c r="A853" t="s">
        <v>452</v>
      </c>
      <c r="B853" t="s">
        <v>453</v>
      </c>
      <c r="C853" s="1">
        <v>44092</v>
      </c>
      <c r="D853" s="2">
        <f t="shared" si="91"/>
        <v>9</v>
      </c>
      <c r="E853" s="2">
        <f t="shared" si="92"/>
        <v>2020</v>
      </c>
      <c r="F853">
        <v>5121</v>
      </c>
      <c r="G853" s="8">
        <f t="shared" si="93"/>
        <v>5</v>
      </c>
      <c r="H853" s="8" t="str">
        <f t="shared" si="94"/>
        <v>51</v>
      </c>
      <c r="I853" s="8" t="str">
        <f t="shared" si="95"/>
        <v>512</v>
      </c>
      <c r="J853" t="s">
        <v>456</v>
      </c>
      <c r="K853">
        <v>340</v>
      </c>
      <c r="L853" t="s">
        <v>696</v>
      </c>
      <c r="M853" t="s">
        <v>697</v>
      </c>
      <c r="N853" s="7" t="str">
        <f t="shared" si="96"/>
        <v>2020-51</v>
      </c>
      <c r="O853" s="7">
        <f t="shared" si="97"/>
        <v>-80000</v>
      </c>
      <c r="P853">
        <v>80000</v>
      </c>
      <c r="Q853">
        <v>0</v>
      </c>
    </row>
    <row r="854" spans="1:17" x14ac:dyDescent="0.25">
      <c r="A854" t="s">
        <v>452</v>
      </c>
      <c r="B854" t="s">
        <v>453</v>
      </c>
      <c r="C854" s="1">
        <v>44092</v>
      </c>
      <c r="D854" s="2">
        <f t="shared" si="91"/>
        <v>9</v>
      </c>
      <c r="E854" s="2">
        <f t="shared" si="92"/>
        <v>2020</v>
      </c>
      <c r="F854">
        <v>580</v>
      </c>
      <c r="G854" s="8">
        <f t="shared" si="93"/>
        <v>5</v>
      </c>
      <c r="H854" s="8" t="str">
        <f t="shared" si="94"/>
        <v>58</v>
      </c>
      <c r="I854" s="8" t="str">
        <f t="shared" si="95"/>
        <v>580</v>
      </c>
      <c r="J854" t="s">
        <v>454</v>
      </c>
      <c r="K854">
        <v>340</v>
      </c>
      <c r="L854" t="s">
        <v>696</v>
      </c>
      <c r="M854" t="s">
        <v>697</v>
      </c>
      <c r="N854" s="7" t="str">
        <f t="shared" si="96"/>
        <v>2020-58</v>
      </c>
      <c r="O854" s="7">
        <f t="shared" si="97"/>
        <v>80000</v>
      </c>
      <c r="P854">
        <v>0</v>
      </c>
      <c r="Q854">
        <v>80000</v>
      </c>
    </row>
    <row r="855" spans="1:17" x14ac:dyDescent="0.25">
      <c r="A855" t="s">
        <v>452</v>
      </c>
      <c r="B855" t="s">
        <v>453</v>
      </c>
      <c r="C855" s="1">
        <v>44094</v>
      </c>
      <c r="D855" s="2">
        <f t="shared" si="91"/>
        <v>9</v>
      </c>
      <c r="E855" s="2">
        <f t="shared" si="92"/>
        <v>2020</v>
      </c>
      <c r="F855">
        <v>445511</v>
      </c>
      <c r="G855" s="8">
        <f t="shared" si="93"/>
        <v>4</v>
      </c>
      <c r="H855" s="8" t="str">
        <f t="shared" si="94"/>
        <v>44</v>
      </c>
      <c r="I855" s="8" t="str">
        <f t="shared" si="95"/>
        <v>445</v>
      </c>
      <c r="J855" t="s">
        <v>556</v>
      </c>
      <c r="K855">
        <v>247</v>
      </c>
      <c r="L855" t="s">
        <v>698</v>
      </c>
      <c r="M855" t="s">
        <v>699</v>
      </c>
      <c r="N855" s="7" t="str">
        <f t="shared" si="96"/>
        <v>2020-44</v>
      </c>
      <c r="O855" s="7">
        <f t="shared" si="97"/>
        <v>-40608</v>
      </c>
      <c r="P855">
        <v>40608</v>
      </c>
      <c r="Q855">
        <v>0</v>
      </c>
    </row>
    <row r="856" spans="1:17" x14ac:dyDescent="0.25">
      <c r="A856" t="s">
        <v>452</v>
      </c>
      <c r="B856" t="s">
        <v>453</v>
      </c>
      <c r="C856" s="1">
        <v>44094</v>
      </c>
      <c r="D856" s="2">
        <f t="shared" si="91"/>
        <v>9</v>
      </c>
      <c r="E856" s="2">
        <f t="shared" si="92"/>
        <v>2020</v>
      </c>
      <c r="F856">
        <v>5121</v>
      </c>
      <c r="G856" s="8">
        <f t="shared" si="93"/>
        <v>5</v>
      </c>
      <c r="H856" s="8" t="str">
        <f t="shared" si="94"/>
        <v>51</v>
      </c>
      <c r="I856" s="8" t="str">
        <f t="shared" si="95"/>
        <v>512</v>
      </c>
      <c r="J856" t="s">
        <v>456</v>
      </c>
      <c r="K856">
        <v>247</v>
      </c>
      <c r="L856" t="s">
        <v>698</v>
      </c>
      <c r="M856" t="s">
        <v>699</v>
      </c>
      <c r="N856" s="7" t="str">
        <f t="shared" si="96"/>
        <v>2020-51</v>
      </c>
      <c r="O856" s="7">
        <f t="shared" si="97"/>
        <v>40608</v>
      </c>
      <c r="P856">
        <v>0</v>
      </c>
      <c r="Q856">
        <v>40608</v>
      </c>
    </row>
    <row r="857" spans="1:17" x14ac:dyDescent="0.25">
      <c r="A857" t="s">
        <v>452</v>
      </c>
      <c r="B857" t="s">
        <v>453</v>
      </c>
      <c r="C857" s="1">
        <v>44099</v>
      </c>
      <c r="D857" s="2">
        <f t="shared" si="91"/>
        <v>9</v>
      </c>
      <c r="E857" s="2">
        <f t="shared" si="92"/>
        <v>2020</v>
      </c>
      <c r="F857" t="s">
        <v>700</v>
      </c>
      <c r="G857" s="8">
        <f t="shared" si="93"/>
        <v>4</v>
      </c>
      <c r="H857" s="8" t="str">
        <f t="shared" si="94"/>
        <v>41</v>
      </c>
      <c r="I857" s="8" t="str">
        <f t="shared" si="95"/>
        <v>411</v>
      </c>
      <c r="J857" t="s">
        <v>701</v>
      </c>
      <c r="K857">
        <v>20</v>
      </c>
      <c r="L857" t="s">
        <v>702</v>
      </c>
      <c r="M857" t="s">
        <v>702</v>
      </c>
      <c r="N857" s="7" t="str">
        <f t="shared" si="96"/>
        <v>2020-41</v>
      </c>
      <c r="O857" s="7">
        <f t="shared" si="97"/>
        <v>2400</v>
      </c>
      <c r="P857">
        <v>0</v>
      </c>
      <c r="Q857">
        <v>2400</v>
      </c>
    </row>
    <row r="858" spans="1:17" x14ac:dyDescent="0.25">
      <c r="A858" t="s">
        <v>452</v>
      </c>
      <c r="B858" t="s">
        <v>453</v>
      </c>
      <c r="C858" s="1">
        <v>44099</v>
      </c>
      <c r="D858" s="2">
        <f t="shared" si="91"/>
        <v>9</v>
      </c>
      <c r="E858" s="2">
        <f t="shared" si="92"/>
        <v>2020</v>
      </c>
      <c r="F858">
        <v>5121</v>
      </c>
      <c r="G858" s="8">
        <f t="shared" si="93"/>
        <v>5</v>
      </c>
      <c r="H858" s="8" t="str">
        <f t="shared" si="94"/>
        <v>51</v>
      </c>
      <c r="I858" s="8" t="str">
        <f t="shared" si="95"/>
        <v>512</v>
      </c>
      <c r="J858" t="s">
        <v>456</v>
      </c>
      <c r="K858">
        <v>20</v>
      </c>
      <c r="L858" t="s">
        <v>702</v>
      </c>
      <c r="M858" t="s">
        <v>702</v>
      </c>
      <c r="N858" s="7" t="str">
        <f t="shared" si="96"/>
        <v>2020-51</v>
      </c>
      <c r="O858" s="7">
        <f t="shared" si="97"/>
        <v>-2400</v>
      </c>
      <c r="P858">
        <v>2400</v>
      </c>
      <c r="Q858">
        <v>0</v>
      </c>
    </row>
    <row r="859" spans="1:17" x14ac:dyDescent="0.25">
      <c r="A859" t="s">
        <v>452</v>
      </c>
      <c r="B859" t="s">
        <v>453</v>
      </c>
      <c r="C859" s="1">
        <v>44104</v>
      </c>
      <c r="D859" s="2">
        <f t="shared" si="91"/>
        <v>9</v>
      </c>
      <c r="E859" s="2">
        <f t="shared" si="92"/>
        <v>2020</v>
      </c>
      <c r="F859">
        <v>6275</v>
      </c>
      <c r="G859" s="8">
        <f t="shared" si="93"/>
        <v>6</v>
      </c>
      <c r="H859" s="8" t="str">
        <f t="shared" si="94"/>
        <v>62</v>
      </c>
      <c r="I859" s="8" t="str">
        <f t="shared" si="95"/>
        <v>627</v>
      </c>
      <c r="J859" t="s">
        <v>487</v>
      </c>
      <c r="K859">
        <v>202</v>
      </c>
      <c r="L859" t="s">
        <v>703</v>
      </c>
      <c r="M859" t="s">
        <v>704</v>
      </c>
      <c r="N859" s="7" t="str">
        <f t="shared" si="96"/>
        <v>2020-62</v>
      </c>
      <c r="O859" s="7">
        <f t="shared" si="97"/>
        <v>-64</v>
      </c>
      <c r="P859">
        <v>64</v>
      </c>
      <c r="Q859">
        <v>0</v>
      </c>
    </row>
    <row r="860" spans="1:17" x14ac:dyDescent="0.25">
      <c r="A860" t="s">
        <v>452</v>
      </c>
      <c r="B860" t="s">
        <v>453</v>
      </c>
      <c r="C860" s="1">
        <v>44104</v>
      </c>
      <c r="D860" s="2">
        <f t="shared" si="91"/>
        <v>9</v>
      </c>
      <c r="E860" s="2">
        <f t="shared" si="92"/>
        <v>2020</v>
      </c>
      <c r="F860">
        <v>445661</v>
      </c>
      <c r="G860" s="8">
        <f t="shared" si="93"/>
        <v>4</v>
      </c>
      <c r="H860" s="8" t="str">
        <f t="shared" si="94"/>
        <v>44</v>
      </c>
      <c r="I860" s="8" t="str">
        <f t="shared" si="95"/>
        <v>445</v>
      </c>
      <c r="J860" t="s">
        <v>29</v>
      </c>
      <c r="K860">
        <v>202</v>
      </c>
      <c r="L860" t="s">
        <v>703</v>
      </c>
      <c r="M860" t="s">
        <v>704</v>
      </c>
      <c r="N860" s="7" t="str">
        <f t="shared" si="96"/>
        <v>2020-44</v>
      </c>
      <c r="O860" s="7">
        <f t="shared" si="97"/>
        <v>-12.8</v>
      </c>
      <c r="P860">
        <v>12.8</v>
      </c>
      <c r="Q860">
        <v>0</v>
      </c>
    </row>
    <row r="861" spans="1:17" x14ac:dyDescent="0.25">
      <c r="A861" t="s">
        <v>452</v>
      </c>
      <c r="B861" t="s">
        <v>453</v>
      </c>
      <c r="C861" s="1">
        <v>44104</v>
      </c>
      <c r="D861" s="2">
        <f t="shared" si="91"/>
        <v>9</v>
      </c>
      <c r="E861" s="2">
        <f t="shared" si="92"/>
        <v>2020</v>
      </c>
      <c r="F861">
        <v>5121</v>
      </c>
      <c r="G861" s="8">
        <f t="shared" si="93"/>
        <v>5</v>
      </c>
      <c r="H861" s="8" t="str">
        <f t="shared" si="94"/>
        <v>51</v>
      </c>
      <c r="I861" s="8" t="str">
        <f t="shared" si="95"/>
        <v>512</v>
      </c>
      <c r="J861" t="s">
        <v>456</v>
      </c>
      <c r="K861">
        <v>202</v>
      </c>
      <c r="L861" t="s">
        <v>703</v>
      </c>
      <c r="M861" t="s">
        <v>704</v>
      </c>
      <c r="N861" s="7" t="str">
        <f t="shared" si="96"/>
        <v>2020-51</v>
      </c>
      <c r="O861" s="7">
        <f t="shared" si="97"/>
        <v>76.8</v>
      </c>
      <c r="P861">
        <v>0</v>
      </c>
      <c r="Q861">
        <v>76.8</v>
      </c>
    </row>
    <row r="862" spans="1:17" x14ac:dyDescent="0.25">
      <c r="A862" t="s">
        <v>452</v>
      </c>
      <c r="B862" t="s">
        <v>453</v>
      </c>
      <c r="C862" s="1">
        <v>44104</v>
      </c>
      <c r="D862" s="2">
        <f t="shared" si="91"/>
        <v>9</v>
      </c>
      <c r="E862" s="2">
        <f t="shared" si="92"/>
        <v>2020</v>
      </c>
      <c r="F862">
        <v>421</v>
      </c>
      <c r="G862" s="8">
        <f t="shared" si="93"/>
        <v>4</v>
      </c>
      <c r="H862" s="8" t="str">
        <f t="shared" si="94"/>
        <v>42</v>
      </c>
      <c r="I862" s="8" t="str">
        <f t="shared" si="95"/>
        <v>421</v>
      </c>
      <c r="J862" t="s">
        <v>490</v>
      </c>
      <c r="K862">
        <v>256</v>
      </c>
      <c r="L862" t="s">
        <v>705</v>
      </c>
      <c r="M862" t="s">
        <v>706</v>
      </c>
      <c r="N862" s="7" t="str">
        <f t="shared" si="96"/>
        <v>2020-42</v>
      </c>
      <c r="O862" s="7">
        <f t="shared" si="97"/>
        <v>-33816.300000000003</v>
      </c>
      <c r="P862">
        <v>33816.300000000003</v>
      </c>
      <c r="Q862">
        <v>0</v>
      </c>
    </row>
    <row r="863" spans="1:17" x14ac:dyDescent="0.25">
      <c r="A863" t="s">
        <v>452</v>
      </c>
      <c r="B863" t="s">
        <v>453</v>
      </c>
      <c r="C863" s="1">
        <v>44104</v>
      </c>
      <c r="D863" s="2">
        <f t="shared" si="91"/>
        <v>9</v>
      </c>
      <c r="E863" s="2">
        <f t="shared" si="92"/>
        <v>2020</v>
      </c>
      <c r="F863">
        <v>5121</v>
      </c>
      <c r="G863" s="8">
        <f t="shared" si="93"/>
        <v>5</v>
      </c>
      <c r="H863" s="8" t="str">
        <f t="shared" si="94"/>
        <v>51</v>
      </c>
      <c r="I863" s="8" t="str">
        <f t="shared" si="95"/>
        <v>512</v>
      </c>
      <c r="J863" t="s">
        <v>456</v>
      </c>
      <c r="K863">
        <v>256</v>
      </c>
      <c r="L863" t="s">
        <v>705</v>
      </c>
      <c r="M863" t="s">
        <v>706</v>
      </c>
      <c r="N863" s="7" t="str">
        <f t="shared" si="96"/>
        <v>2020-51</v>
      </c>
      <c r="O863" s="7">
        <f t="shared" si="97"/>
        <v>33816.300000000003</v>
      </c>
      <c r="P863">
        <v>0</v>
      </c>
      <c r="Q863">
        <v>33816.300000000003</v>
      </c>
    </row>
    <row r="864" spans="1:17" x14ac:dyDescent="0.25">
      <c r="A864" t="s">
        <v>452</v>
      </c>
      <c r="B864" t="s">
        <v>453</v>
      </c>
      <c r="C864" s="1">
        <v>44109</v>
      </c>
      <c r="D864" s="2">
        <f t="shared" si="91"/>
        <v>10</v>
      </c>
      <c r="E864" s="2">
        <f t="shared" si="92"/>
        <v>2020</v>
      </c>
      <c r="F864" t="s">
        <v>565</v>
      </c>
      <c r="G864" s="8">
        <f t="shared" si="93"/>
        <v>4</v>
      </c>
      <c r="H864" s="8" t="str">
        <f t="shared" si="94"/>
        <v>41</v>
      </c>
      <c r="I864" s="8" t="str">
        <f t="shared" si="95"/>
        <v>411</v>
      </c>
      <c r="J864" t="s">
        <v>566</v>
      </c>
      <c r="K864">
        <v>211</v>
      </c>
      <c r="L864" t="s">
        <v>707</v>
      </c>
      <c r="M864" t="s">
        <v>707</v>
      </c>
      <c r="N864" s="7" t="str">
        <f t="shared" si="96"/>
        <v>2020-41</v>
      </c>
      <c r="O864" s="7">
        <f t="shared" si="97"/>
        <v>40197.589999999997</v>
      </c>
      <c r="P864">
        <v>0</v>
      </c>
      <c r="Q864">
        <v>40197.589999999997</v>
      </c>
    </row>
    <row r="865" spans="1:17" x14ac:dyDescent="0.25">
      <c r="A865" t="s">
        <v>452</v>
      </c>
      <c r="B865" t="s">
        <v>453</v>
      </c>
      <c r="C865" s="1">
        <v>44109</v>
      </c>
      <c r="D865" s="2">
        <f t="shared" si="91"/>
        <v>10</v>
      </c>
      <c r="E865" s="2">
        <f t="shared" si="92"/>
        <v>2020</v>
      </c>
      <c r="F865">
        <v>5121</v>
      </c>
      <c r="G865" s="8">
        <f t="shared" si="93"/>
        <v>5</v>
      </c>
      <c r="H865" s="8" t="str">
        <f t="shared" si="94"/>
        <v>51</v>
      </c>
      <c r="I865" s="8" t="str">
        <f t="shared" si="95"/>
        <v>512</v>
      </c>
      <c r="J865" t="s">
        <v>456</v>
      </c>
      <c r="K865">
        <v>211</v>
      </c>
      <c r="L865" t="s">
        <v>707</v>
      </c>
      <c r="M865" t="s">
        <v>707</v>
      </c>
      <c r="N865" s="7" t="str">
        <f t="shared" si="96"/>
        <v>2020-51</v>
      </c>
      <c r="O865" s="7">
        <f t="shared" si="97"/>
        <v>-40197.589999999997</v>
      </c>
      <c r="P865">
        <v>40197.589999999997</v>
      </c>
      <c r="Q865">
        <v>0</v>
      </c>
    </row>
    <row r="866" spans="1:17" x14ac:dyDescent="0.25">
      <c r="A866" t="s">
        <v>452</v>
      </c>
      <c r="B866" t="s">
        <v>453</v>
      </c>
      <c r="C866" s="1">
        <v>44109</v>
      </c>
      <c r="D866" s="2">
        <f t="shared" si="91"/>
        <v>10</v>
      </c>
      <c r="E866" s="2">
        <f t="shared" si="92"/>
        <v>2020</v>
      </c>
      <c r="F866" t="s">
        <v>708</v>
      </c>
      <c r="G866" s="8">
        <f t="shared" si="93"/>
        <v>4</v>
      </c>
      <c r="H866" s="8" t="str">
        <f t="shared" si="94"/>
        <v>41</v>
      </c>
      <c r="I866" s="8" t="str">
        <f t="shared" si="95"/>
        <v>411</v>
      </c>
      <c r="J866" t="s">
        <v>709</v>
      </c>
      <c r="K866">
        <v>233</v>
      </c>
      <c r="L866" t="s">
        <v>710</v>
      </c>
      <c r="M866" t="s">
        <v>710</v>
      </c>
      <c r="N866" s="7" t="str">
        <f t="shared" si="96"/>
        <v>2020-41</v>
      </c>
      <c r="O866" s="7">
        <f t="shared" si="97"/>
        <v>3220.18</v>
      </c>
      <c r="P866">
        <v>0</v>
      </c>
      <c r="Q866">
        <v>3220.18</v>
      </c>
    </row>
    <row r="867" spans="1:17" x14ac:dyDescent="0.25">
      <c r="A867" t="s">
        <v>452</v>
      </c>
      <c r="B867" t="s">
        <v>453</v>
      </c>
      <c r="C867" s="1">
        <v>44109</v>
      </c>
      <c r="D867" s="2">
        <f t="shared" si="91"/>
        <v>10</v>
      </c>
      <c r="E867" s="2">
        <f t="shared" si="92"/>
        <v>2020</v>
      </c>
      <c r="F867">
        <v>5121</v>
      </c>
      <c r="G867" s="8">
        <f t="shared" si="93"/>
        <v>5</v>
      </c>
      <c r="H867" s="8" t="str">
        <f t="shared" si="94"/>
        <v>51</v>
      </c>
      <c r="I867" s="8" t="str">
        <f t="shared" si="95"/>
        <v>512</v>
      </c>
      <c r="J867" t="s">
        <v>456</v>
      </c>
      <c r="K867">
        <v>233</v>
      </c>
      <c r="L867" t="s">
        <v>710</v>
      </c>
      <c r="M867" t="s">
        <v>710</v>
      </c>
      <c r="N867" s="7" t="str">
        <f t="shared" si="96"/>
        <v>2020-51</v>
      </c>
      <c r="O867" s="7">
        <f t="shared" si="97"/>
        <v>-3220.18</v>
      </c>
      <c r="P867">
        <v>3220.18</v>
      </c>
      <c r="Q867">
        <v>0</v>
      </c>
    </row>
    <row r="868" spans="1:17" x14ac:dyDescent="0.25">
      <c r="A868" t="s">
        <v>452</v>
      </c>
      <c r="B868" t="s">
        <v>453</v>
      </c>
      <c r="C868" s="1">
        <v>44109</v>
      </c>
      <c r="D868" s="2">
        <f t="shared" si="91"/>
        <v>10</v>
      </c>
      <c r="E868" s="2">
        <f t="shared" si="92"/>
        <v>2020</v>
      </c>
      <c r="F868" t="s">
        <v>711</v>
      </c>
      <c r="G868" s="8">
        <f t="shared" si="93"/>
        <v>4</v>
      </c>
      <c r="H868" s="8" t="str">
        <f t="shared" si="94"/>
        <v>41</v>
      </c>
      <c r="I868" s="8" t="str">
        <f t="shared" si="95"/>
        <v>411</v>
      </c>
      <c r="J868" t="s">
        <v>712</v>
      </c>
      <c r="K868">
        <v>235</v>
      </c>
      <c r="L868" t="s">
        <v>713</v>
      </c>
      <c r="M868" t="s">
        <v>713</v>
      </c>
      <c r="N868" s="7" t="str">
        <f t="shared" si="96"/>
        <v>2020-41</v>
      </c>
      <c r="O868" s="7">
        <f t="shared" si="97"/>
        <v>60864.04</v>
      </c>
      <c r="P868">
        <v>0</v>
      </c>
      <c r="Q868">
        <v>60864.04</v>
      </c>
    </row>
    <row r="869" spans="1:17" x14ac:dyDescent="0.25">
      <c r="A869" t="s">
        <v>452</v>
      </c>
      <c r="B869" t="s">
        <v>453</v>
      </c>
      <c r="C869" s="1">
        <v>44109</v>
      </c>
      <c r="D869" s="2">
        <f t="shared" si="91"/>
        <v>10</v>
      </c>
      <c r="E869" s="2">
        <f t="shared" si="92"/>
        <v>2020</v>
      </c>
      <c r="F869">
        <v>5121</v>
      </c>
      <c r="G869" s="8">
        <f t="shared" si="93"/>
        <v>5</v>
      </c>
      <c r="H869" s="8" t="str">
        <f t="shared" si="94"/>
        <v>51</v>
      </c>
      <c r="I869" s="8" t="str">
        <f t="shared" si="95"/>
        <v>512</v>
      </c>
      <c r="J869" t="s">
        <v>456</v>
      </c>
      <c r="K869">
        <v>235</v>
      </c>
      <c r="L869" t="s">
        <v>713</v>
      </c>
      <c r="M869" t="s">
        <v>713</v>
      </c>
      <c r="N869" s="7" t="str">
        <f t="shared" si="96"/>
        <v>2020-51</v>
      </c>
      <c r="O869" s="7">
        <f t="shared" si="97"/>
        <v>-60864.04</v>
      </c>
      <c r="P869">
        <v>60864.04</v>
      </c>
      <c r="Q869">
        <v>0</v>
      </c>
    </row>
    <row r="870" spans="1:17" x14ac:dyDescent="0.25">
      <c r="A870" t="s">
        <v>452</v>
      </c>
      <c r="B870" t="s">
        <v>453</v>
      </c>
      <c r="C870" s="1">
        <v>44110</v>
      </c>
      <c r="D870" s="2">
        <f t="shared" si="91"/>
        <v>10</v>
      </c>
      <c r="E870" s="2">
        <f t="shared" si="92"/>
        <v>2020</v>
      </c>
      <c r="F870" t="s">
        <v>714</v>
      </c>
      <c r="G870" s="8">
        <f t="shared" si="93"/>
        <v>4</v>
      </c>
      <c r="H870" s="8" t="str">
        <f t="shared" si="94"/>
        <v>41</v>
      </c>
      <c r="I870" s="8" t="str">
        <f t="shared" si="95"/>
        <v>411</v>
      </c>
      <c r="J870" t="s">
        <v>715</v>
      </c>
      <c r="K870">
        <v>37</v>
      </c>
      <c r="L870" t="s">
        <v>716</v>
      </c>
      <c r="M870" t="s">
        <v>717</v>
      </c>
      <c r="N870" s="7" t="str">
        <f t="shared" si="96"/>
        <v>2020-41</v>
      </c>
      <c r="O870" s="7">
        <f t="shared" si="97"/>
        <v>17116.38</v>
      </c>
      <c r="P870">
        <v>0</v>
      </c>
      <c r="Q870">
        <v>17116.38</v>
      </c>
    </row>
    <row r="871" spans="1:17" x14ac:dyDescent="0.25">
      <c r="A871" t="s">
        <v>452</v>
      </c>
      <c r="B871" t="s">
        <v>453</v>
      </c>
      <c r="C871" s="1">
        <v>44110</v>
      </c>
      <c r="D871" s="2">
        <f t="shared" si="91"/>
        <v>10</v>
      </c>
      <c r="E871" s="2">
        <f t="shared" si="92"/>
        <v>2020</v>
      </c>
      <c r="F871" t="s">
        <v>718</v>
      </c>
      <c r="G871" s="8">
        <f t="shared" si="93"/>
        <v>4</v>
      </c>
      <c r="H871" s="8" t="str">
        <f t="shared" si="94"/>
        <v>41</v>
      </c>
      <c r="I871" s="8" t="str">
        <f t="shared" si="95"/>
        <v>411</v>
      </c>
      <c r="J871" t="s">
        <v>719</v>
      </c>
      <c r="K871">
        <v>37</v>
      </c>
      <c r="L871" t="s">
        <v>716</v>
      </c>
      <c r="M871" t="s">
        <v>720</v>
      </c>
      <c r="N871" s="7" t="str">
        <f t="shared" si="96"/>
        <v>2020-41</v>
      </c>
      <c r="O871" s="7">
        <f t="shared" si="97"/>
        <v>11743.56</v>
      </c>
      <c r="P871">
        <v>0</v>
      </c>
      <c r="Q871">
        <v>11743.56</v>
      </c>
    </row>
    <row r="872" spans="1:17" x14ac:dyDescent="0.25">
      <c r="A872" t="s">
        <v>452</v>
      </c>
      <c r="B872" t="s">
        <v>453</v>
      </c>
      <c r="C872" s="1">
        <v>44110</v>
      </c>
      <c r="D872" s="2">
        <f t="shared" si="91"/>
        <v>10</v>
      </c>
      <c r="E872" s="2">
        <f t="shared" si="92"/>
        <v>2020</v>
      </c>
      <c r="F872">
        <v>5121</v>
      </c>
      <c r="G872" s="8">
        <f t="shared" si="93"/>
        <v>5</v>
      </c>
      <c r="H872" s="8" t="str">
        <f t="shared" si="94"/>
        <v>51</v>
      </c>
      <c r="I872" s="8" t="str">
        <f t="shared" si="95"/>
        <v>512</v>
      </c>
      <c r="J872" t="s">
        <v>456</v>
      </c>
      <c r="K872">
        <v>37</v>
      </c>
      <c r="L872" t="s">
        <v>716</v>
      </c>
      <c r="M872" t="s">
        <v>721</v>
      </c>
      <c r="N872" s="7" t="str">
        <f t="shared" si="96"/>
        <v>2020-51</v>
      </c>
      <c r="O872" s="7">
        <f t="shared" si="97"/>
        <v>-28859.94</v>
      </c>
      <c r="P872">
        <v>28859.94</v>
      </c>
      <c r="Q872">
        <v>0</v>
      </c>
    </row>
    <row r="873" spans="1:17" x14ac:dyDescent="0.25">
      <c r="A873" t="s">
        <v>452</v>
      </c>
      <c r="B873" t="s">
        <v>453</v>
      </c>
      <c r="C873" s="1">
        <v>44110</v>
      </c>
      <c r="D873" s="2">
        <f t="shared" si="91"/>
        <v>10</v>
      </c>
      <c r="E873" s="2">
        <f t="shared" si="92"/>
        <v>2020</v>
      </c>
      <c r="F873">
        <v>1641</v>
      </c>
      <c r="G873" s="8">
        <f t="shared" si="93"/>
        <v>1</v>
      </c>
      <c r="H873" s="8" t="str">
        <f t="shared" si="94"/>
        <v>16</v>
      </c>
      <c r="I873" s="8" t="str">
        <f t="shared" si="95"/>
        <v>164</v>
      </c>
      <c r="J873" t="s">
        <v>457</v>
      </c>
      <c r="K873">
        <v>104</v>
      </c>
      <c r="L873" t="s">
        <v>458</v>
      </c>
      <c r="M873" t="s">
        <v>722</v>
      </c>
      <c r="N873" s="7" t="str">
        <f t="shared" si="96"/>
        <v>2020-16</v>
      </c>
      <c r="O873" s="7">
        <f t="shared" si="97"/>
        <v>-5318.37</v>
      </c>
      <c r="P873">
        <v>5318.37</v>
      </c>
      <c r="Q873">
        <v>0</v>
      </c>
    </row>
    <row r="874" spans="1:17" x14ac:dyDescent="0.25">
      <c r="A874" t="s">
        <v>452</v>
      </c>
      <c r="B874" t="s">
        <v>453</v>
      </c>
      <c r="C874" s="1">
        <v>44110</v>
      </c>
      <c r="D874" s="2">
        <f t="shared" si="91"/>
        <v>10</v>
      </c>
      <c r="E874" s="2">
        <f t="shared" si="92"/>
        <v>2020</v>
      </c>
      <c r="F874">
        <v>6166</v>
      </c>
      <c r="G874" s="8">
        <f t="shared" si="93"/>
        <v>6</v>
      </c>
      <c r="H874" s="8" t="str">
        <f t="shared" si="94"/>
        <v>61</v>
      </c>
      <c r="I874" s="8" t="str">
        <f t="shared" si="95"/>
        <v>616</v>
      </c>
      <c r="J874" t="s">
        <v>498</v>
      </c>
      <c r="K874">
        <v>104</v>
      </c>
      <c r="L874" t="s">
        <v>458</v>
      </c>
      <c r="M874" t="s">
        <v>722</v>
      </c>
      <c r="N874" s="7" t="str">
        <f t="shared" si="96"/>
        <v>2020-61</v>
      </c>
      <c r="O874" s="7">
        <f t="shared" si="97"/>
        <v>-145.83000000000001</v>
      </c>
      <c r="P874">
        <v>145.83000000000001</v>
      </c>
      <c r="Q874">
        <v>0</v>
      </c>
    </row>
    <row r="875" spans="1:17" x14ac:dyDescent="0.25">
      <c r="A875" t="s">
        <v>452</v>
      </c>
      <c r="B875" t="s">
        <v>453</v>
      </c>
      <c r="C875" s="1">
        <v>44110</v>
      </c>
      <c r="D875" s="2">
        <f t="shared" si="91"/>
        <v>10</v>
      </c>
      <c r="E875" s="2">
        <f t="shared" si="92"/>
        <v>2020</v>
      </c>
      <c r="F875">
        <v>66116</v>
      </c>
      <c r="G875" s="8">
        <f t="shared" si="93"/>
        <v>6</v>
      </c>
      <c r="H875" s="8" t="str">
        <f t="shared" si="94"/>
        <v>66</v>
      </c>
      <c r="I875" s="8" t="str">
        <f t="shared" si="95"/>
        <v>661</v>
      </c>
      <c r="J875" t="s">
        <v>499</v>
      </c>
      <c r="K875">
        <v>104</v>
      </c>
      <c r="L875" t="s">
        <v>458</v>
      </c>
      <c r="M875" t="s">
        <v>722</v>
      </c>
      <c r="N875" s="7" t="str">
        <f t="shared" si="96"/>
        <v>2020-66</v>
      </c>
      <c r="O875" s="7">
        <f t="shared" si="97"/>
        <v>-1122.57</v>
      </c>
      <c r="P875">
        <v>1122.57</v>
      </c>
      <c r="Q875">
        <v>0</v>
      </c>
    </row>
    <row r="876" spans="1:17" x14ac:dyDescent="0.25">
      <c r="A876" t="s">
        <v>452</v>
      </c>
      <c r="B876" t="s">
        <v>453</v>
      </c>
      <c r="C876" s="1">
        <v>44110</v>
      </c>
      <c r="D876" s="2">
        <f t="shared" si="91"/>
        <v>10</v>
      </c>
      <c r="E876" s="2">
        <f t="shared" si="92"/>
        <v>2020</v>
      </c>
      <c r="F876">
        <v>5121</v>
      </c>
      <c r="G876" s="8">
        <f t="shared" si="93"/>
        <v>5</v>
      </c>
      <c r="H876" s="8" t="str">
        <f t="shared" si="94"/>
        <v>51</v>
      </c>
      <c r="I876" s="8" t="str">
        <f t="shared" si="95"/>
        <v>512</v>
      </c>
      <c r="J876" t="s">
        <v>456</v>
      </c>
      <c r="K876">
        <v>104</v>
      </c>
      <c r="L876" t="s">
        <v>458</v>
      </c>
      <c r="M876" t="s">
        <v>722</v>
      </c>
      <c r="N876" s="7" t="str">
        <f t="shared" si="96"/>
        <v>2020-51</v>
      </c>
      <c r="O876" s="7">
        <f t="shared" si="97"/>
        <v>6586.77</v>
      </c>
      <c r="P876">
        <v>0</v>
      </c>
      <c r="Q876">
        <v>6586.77</v>
      </c>
    </row>
    <row r="877" spans="1:17" x14ac:dyDescent="0.25">
      <c r="A877" t="s">
        <v>452</v>
      </c>
      <c r="B877" t="s">
        <v>453</v>
      </c>
      <c r="C877" s="1">
        <v>44110</v>
      </c>
      <c r="D877" s="2">
        <f t="shared" si="91"/>
        <v>10</v>
      </c>
      <c r="E877" s="2">
        <f t="shared" si="92"/>
        <v>2020</v>
      </c>
      <c r="F877" t="s">
        <v>327</v>
      </c>
      <c r="G877" s="8">
        <f t="shared" si="93"/>
        <v>4</v>
      </c>
      <c r="H877" s="8" t="str">
        <f t="shared" si="94"/>
        <v>40</v>
      </c>
      <c r="I877" s="8" t="str">
        <f t="shared" si="95"/>
        <v>401</v>
      </c>
      <c r="J877" t="s">
        <v>328</v>
      </c>
      <c r="K877">
        <v>255</v>
      </c>
      <c r="L877" t="s">
        <v>723</v>
      </c>
      <c r="M877" t="s">
        <v>724</v>
      </c>
      <c r="N877" s="7" t="str">
        <f t="shared" si="96"/>
        <v>2020-40</v>
      </c>
      <c r="O877" s="7">
        <f t="shared" si="97"/>
        <v>-5344.28</v>
      </c>
      <c r="P877">
        <v>5344.28</v>
      </c>
      <c r="Q877">
        <v>0</v>
      </c>
    </row>
    <row r="878" spans="1:17" x14ac:dyDescent="0.25">
      <c r="A878" t="s">
        <v>452</v>
      </c>
      <c r="B878" t="s">
        <v>453</v>
      </c>
      <c r="C878" s="1">
        <v>44110</v>
      </c>
      <c r="D878" s="2">
        <f t="shared" si="91"/>
        <v>10</v>
      </c>
      <c r="E878" s="2">
        <f t="shared" si="92"/>
        <v>2020</v>
      </c>
      <c r="F878">
        <v>5121</v>
      </c>
      <c r="G878" s="8">
        <f t="shared" si="93"/>
        <v>5</v>
      </c>
      <c r="H878" s="8" t="str">
        <f t="shared" si="94"/>
        <v>51</v>
      </c>
      <c r="I878" s="8" t="str">
        <f t="shared" si="95"/>
        <v>512</v>
      </c>
      <c r="J878" t="s">
        <v>456</v>
      </c>
      <c r="K878">
        <v>255</v>
      </c>
      <c r="L878" t="s">
        <v>723</v>
      </c>
      <c r="M878" t="s">
        <v>724</v>
      </c>
      <c r="N878" s="7" t="str">
        <f t="shared" si="96"/>
        <v>2020-51</v>
      </c>
      <c r="O878" s="7">
        <f t="shared" si="97"/>
        <v>5344.28</v>
      </c>
      <c r="P878">
        <v>0</v>
      </c>
      <c r="Q878">
        <v>5344.28</v>
      </c>
    </row>
    <row r="879" spans="1:17" x14ac:dyDescent="0.25">
      <c r="A879" t="s">
        <v>452</v>
      </c>
      <c r="B879" t="s">
        <v>453</v>
      </c>
      <c r="C879" s="1">
        <v>44111</v>
      </c>
      <c r="D879" s="2">
        <f t="shared" si="91"/>
        <v>10</v>
      </c>
      <c r="E879" s="2">
        <f t="shared" si="92"/>
        <v>2020</v>
      </c>
      <c r="F879" t="s">
        <v>306</v>
      </c>
      <c r="G879" s="8">
        <f t="shared" si="93"/>
        <v>4</v>
      </c>
      <c r="H879" s="8" t="str">
        <f t="shared" si="94"/>
        <v>40</v>
      </c>
      <c r="I879" s="8" t="str">
        <f t="shared" si="95"/>
        <v>401</v>
      </c>
      <c r="J879" t="s">
        <v>307</v>
      </c>
      <c r="K879">
        <v>210</v>
      </c>
      <c r="L879" t="s">
        <v>725</v>
      </c>
      <c r="M879" t="s">
        <v>725</v>
      </c>
      <c r="N879" s="7" t="str">
        <f t="shared" si="96"/>
        <v>2020-40</v>
      </c>
      <c r="O879" s="7">
        <f t="shared" si="97"/>
        <v>802.76</v>
      </c>
      <c r="P879">
        <v>0</v>
      </c>
      <c r="Q879">
        <v>802.76</v>
      </c>
    </row>
    <row r="880" spans="1:17" x14ac:dyDescent="0.25">
      <c r="A880" t="s">
        <v>452</v>
      </c>
      <c r="B880" t="s">
        <v>453</v>
      </c>
      <c r="C880" s="1">
        <v>44111</v>
      </c>
      <c r="D880" s="2">
        <f t="shared" si="91"/>
        <v>10</v>
      </c>
      <c r="E880" s="2">
        <f t="shared" si="92"/>
        <v>2020</v>
      </c>
      <c r="F880">
        <v>5121</v>
      </c>
      <c r="G880" s="8">
        <f t="shared" si="93"/>
        <v>5</v>
      </c>
      <c r="H880" s="8" t="str">
        <f t="shared" si="94"/>
        <v>51</v>
      </c>
      <c r="I880" s="8" t="str">
        <f t="shared" si="95"/>
        <v>512</v>
      </c>
      <c r="J880" t="s">
        <v>456</v>
      </c>
      <c r="K880">
        <v>210</v>
      </c>
      <c r="L880" t="s">
        <v>725</v>
      </c>
      <c r="M880" t="s">
        <v>725</v>
      </c>
      <c r="N880" s="7" t="str">
        <f t="shared" si="96"/>
        <v>2020-51</v>
      </c>
      <c r="O880" s="7">
        <f t="shared" si="97"/>
        <v>-802.76</v>
      </c>
      <c r="P880">
        <v>802.76</v>
      </c>
      <c r="Q880">
        <v>0</v>
      </c>
    </row>
    <row r="881" spans="1:17" x14ac:dyDescent="0.25">
      <c r="A881" t="s">
        <v>452</v>
      </c>
      <c r="B881" t="s">
        <v>453</v>
      </c>
      <c r="C881" s="1">
        <v>44113</v>
      </c>
      <c r="D881" s="2">
        <f t="shared" si="91"/>
        <v>10</v>
      </c>
      <c r="E881" s="2">
        <f t="shared" si="92"/>
        <v>2020</v>
      </c>
      <c r="F881" t="s">
        <v>333</v>
      </c>
      <c r="G881" s="8">
        <f t="shared" si="93"/>
        <v>4</v>
      </c>
      <c r="H881" s="8" t="str">
        <f t="shared" si="94"/>
        <v>40</v>
      </c>
      <c r="I881" s="8" t="str">
        <f t="shared" si="95"/>
        <v>401</v>
      </c>
      <c r="J881" t="s">
        <v>334</v>
      </c>
      <c r="K881">
        <v>62</v>
      </c>
      <c r="L881" t="s">
        <v>726</v>
      </c>
      <c r="M881" t="s">
        <v>726</v>
      </c>
      <c r="N881" s="7" t="str">
        <f t="shared" si="96"/>
        <v>2020-40</v>
      </c>
      <c r="O881" s="7">
        <f t="shared" si="97"/>
        <v>-32826</v>
      </c>
      <c r="P881">
        <v>32826</v>
      </c>
      <c r="Q881">
        <v>0</v>
      </c>
    </row>
    <row r="882" spans="1:17" x14ac:dyDescent="0.25">
      <c r="A882" t="s">
        <v>452</v>
      </c>
      <c r="B882" t="s">
        <v>453</v>
      </c>
      <c r="C882" s="1">
        <v>44113</v>
      </c>
      <c r="D882" s="2">
        <f t="shared" si="91"/>
        <v>10</v>
      </c>
      <c r="E882" s="2">
        <f t="shared" si="92"/>
        <v>2020</v>
      </c>
      <c r="F882">
        <v>5121</v>
      </c>
      <c r="G882" s="8">
        <f t="shared" si="93"/>
        <v>5</v>
      </c>
      <c r="H882" s="8" t="str">
        <f t="shared" si="94"/>
        <v>51</v>
      </c>
      <c r="I882" s="8" t="str">
        <f t="shared" si="95"/>
        <v>512</v>
      </c>
      <c r="J882" t="s">
        <v>456</v>
      </c>
      <c r="K882">
        <v>62</v>
      </c>
      <c r="L882" t="s">
        <v>726</v>
      </c>
      <c r="M882" t="s">
        <v>726</v>
      </c>
      <c r="N882" s="7" t="str">
        <f t="shared" si="96"/>
        <v>2020-51</v>
      </c>
      <c r="O882" s="7">
        <f t="shared" si="97"/>
        <v>32826</v>
      </c>
      <c r="P882">
        <v>0</v>
      </c>
      <c r="Q882">
        <v>32826</v>
      </c>
    </row>
    <row r="883" spans="1:17" x14ac:dyDescent="0.25">
      <c r="A883" t="s">
        <v>452</v>
      </c>
      <c r="B883" t="s">
        <v>453</v>
      </c>
      <c r="C883" s="1">
        <v>44114</v>
      </c>
      <c r="D883" s="2">
        <f t="shared" si="91"/>
        <v>10</v>
      </c>
      <c r="E883" s="2">
        <f t="shared" si="92"/>
        <v>2020</v>
      </c>
      <c r="F883">
        <v>6122</v>
      </c>
      <c r="G883" s="8">
        <f t="shared" si="93"/>
        <v>6</v>
      </c>
      <c r="H883" s="8" t="str">
        <f t="shared" si="94"/>
        <v>61</v>
      </c>
      <c r="I883" s="8" t="str">
        <f t="shared" si="95"/>
        <v>612</v>
      </c>
      <c r="J883" t="s">
        <v>501</v>
      </c>
      <c r="K883">
        <v>117</v>
      </c>
      <c r="L883" t="s">
        <v>502</v>
      </c>
      <c r="M883" t="s">
        <v>727</v>
      </c>
      <c r="N883" s="7" t="str">
        <f t="shared" si="96"/>
        <v>2020-61</v>
      </c>
      <c r="O883" s="7">
        <f t="shared" si="97"/>
        <v>-405</v>
      </c>
      <c r="P883">
        <v>405</v>
      </c>
      <c r="Q883">
        <v>0</v>
      </c>
    </row>
    <row r="884" spans="1:17" x14ac:dyDescent="0.25">
      <c r="A884" t="s">
        <v>452</v>
      </c>
      <c r="B884" t="s">
        <v>453</v>
      </c>
      <c r="C884" s="1">
        <v>44114</v>
      </c>
      <c r="D884" s="2">
        <f t="shared" si="91"/>
        <v>10</v>
      </c>
      <c r="E884" s="2">
        <f t="shared" si="92"/>
        <v>2020</v>
      </c>
      <c r="F884">
        <v>5121</v>
      </c>
      <c r="G884" s="8">
        <f t="shared" si="93"/>
        <v>5</v>
      </c>
      <c r="H884" s="8" t="str">
        <f t="shared" si="94"/>
        <v>51</v>
      </c>
      <c r="I884" s="8" t="str">
        <f t="shared" si="95"/>
        <v>512</v>
      </c>
      <c r="J884" t="s">
        <v>456</v>
      </c>
      <c r="K884">
        <v>117</v>
      </c>
      <c r="L884" t="s">
        <v>502</v>
      </c>
      <c r="M884" t="s">
        <v>727</v>
      </c>
      <c r="N884" s="7" t="str">
        <f t="shared" si="96"/>
        <v>2020-51</v>
      </c>
      <c r="O884" s="7">
        <f t="shared" si="97"/>
        <v>405</v>
      </c>
      <c r="P884">
        <v>0</v>
      </c>
      <c r="Q884">
        <v>405</v>
      </c>
    </row>
    <row r="885" spans="1:17" x14ac:dyDescent="0.25">
      <c r="A885" t="s">
        <v>452</v>
      </c>
      <c r="B885" t="s">
        <v>453</v>
      </c>
      <c r="C885" s="1">
        <v>44116</v>
      </c>
      <c r="D885" s="2">
        <f t="shared" si="91"/>
        <v>10</v>
      </c>
      <c r="E885" s="2">
        <f t="shared" si="92"/>
        <v>2020</v>
      </c>
      <c r="F885">
        <v>6122</v>
      </c>
      <c r="G885" s="8">
        <f t="shared" si="93"/>
        <v>6</v>
      </c>
      <c r="H885" s="8" t="str">
        <f t="shared" si="94"/>
        <v>61</v>
      </c>
      <c r="I885" s="8" t="str">
        <f t="shared" si="95"/>
        <v>612</v>
      </c>
      <c r="J885" t="s">
        <v>501</v>
      </c>
      <c r="K885">
        <v>126</v>
      </c>
      <c r="L885" t="s">
        <v>574</v>
      </c>
      <c r="M885" t="s">
        <v>728</v>
      </c>
      <c r="N885" s="7" t="str">
        <f t="shared" si="96"/>
        <v>2020-61</v>
      </c>
      <c r="O885" s="7">
        <f t="shared" si="97"/>
        <v>-282</v>
      </c>
      <c r="P885">
        <v>282</v>
      </c>
      <c r="Q885">
        <v>0</v>
      </c>
    </row>
    <row r="886" spans="1:17" x14ac:dyDescent="0.25">
      <c r="A886" t="s">
        <v>452</v>
      </c>
      <c r="B886" t="s">
        <v>453</v>
      </c>
      <c r="C886" s="1">
        <v>44116</v>
      </c>
      <c r="D886" s="2">
        <f t="shared" si="91"/>
        <v>10</v>
      </c>
      <c r="E886" s="2">
        <f t="shared" si="92"/>
        <v>2020</v>
      </c>
      <c r="F886">
        <v>445661</v>
      </c>
      <c r="G886" s="8">
        <f t="shared" si="93"/>
        <v>4</v>
      </c>
      <c r="H886" s="8" t="str">
        <f t="shared" si="94"/>
        <v>44</v>
      </c>
      <c r="I886" s="8" t="str">
        <f t="shared" si="95"/>
        <v>445</v>
      </c>
      <c r="J886" t="s">
        <v>29</v>
      </c>
      <c r="K886">
        <v>126</v>
      </c>
      <c r="L886" t="s">
        <v>574</v>
      </c>
      <c r="M886" t="s">
        <v>728</v>
      </c>
      <c r="N886" s="7" t="str">
        <f t="shared" si="96"/>
        <v>2020-44</v>
      </c>
      <c r="O886" s="7">
        <f t="shared" si="97"/>
        <v>-56.4</v>
      </c>
      <c r="P886">
        <v>56.4</v>
      </c>
      <c r="Q886">
        <v>0</v>
      </c>
    </row>
    <row r="887" spans="1:17" x14ac:dyDescent="0.25">
      <c r="A887" t="s">
        <v>452</v>
      </c>
      <c r="B887" t="s">
        <v>453</v>
      </c>
      <c r="C887" s="1">
        <v>44116</v>
      </c>
      <c r="D887" s="2">
        <f t="shared" si="91"/>
        <v>10</v>
      </c>
      <c r="E887" s="2">
        <f t="shared" si="92"/>
        <v>2020</v>
      </c>
      <c r="F887">
        <v>5121</v>
      </c>
      <c r="G887" s="8">
        <f t="shared" si="93"/>
        <v>5</v>
      </c>
      <c r="H887" s="8" t="str">
        <f t="shared" si="94"/>
        <v>51</v>
      </c>
      <c r="I887" s="8" t="str">
        <f t="shared" si="95"/>
        <v>512</v>
      </c>
      <c r="J887" t="s">
        <v>456</v>
      </c>
      <c r="K887">
        <v>126</v>
      </c>
      <c r="L887" t="s">
        <v>574</v>
      </c>
      <c r="M887" t="s">
        <v>728</v>
      </c>
      <c r="N887" s="7" t="str">
        <f t="shared" si="96"/>
        <v>2020-51</v>
      </c>
      <c r="O887" s="7">
        <f t="shared" si="97"/>
        <v>338.4</v>
      </c>
      <c r="P887">
        <v>0</v>
      </c>
      <c r="Q887">
        <v>338.4</v>
      </c>
    </row>
    <row r="888" spans="1:17" x14ac:dyDescent="0.25">
      <c r="A888" t="s">
        <v>452</v>
      </c>
      <c r="B888" t="s">
        <v>453</v>
      </c>
      <c r="C888" s="1">
        <v>44121</v>
      </c>
      <c r="D888" s="2">
        <f t="shared" si="91"/>
        <v>10</v>
      </c>
      <c r="E888" s="2">
        <f t="shared" si="92"/>
        <v>2020</v>
      </c>
      <c r="F888" t="s">
        <v>38</v>
      </c>
      <c r="G888" s="8">
        <f t="shared" si="93"/>
        <v>4</v>
      </c>
      <c r="H888" s="8" t="str">
        <f t="shared" si="94"/>
        <v>40</v>
      </c>
      <c r="I888" s="8" t="str">
        <f t="shared" si="95"/>
        <v>401</v>
      </c>
      <c r="J888" t="s">
        <v>39</v>
      </c>
      <c r="K888">
        <v>209</v>
      </c>
      <c r="L888" t="s">
        <v>729</v>
      </c>
      <c r="M888" t="s">
        <v>729</v>
      </c>
      <c r="N888" s="7" t="str">
        <f t="shared" si="96"/>
        <v>2020-40</v>
      </c>
      <c r="O888" s="7">
        <f t="shared" si="97"/>
        <v>859.68</v>
      </c>
      <c r="P888">
        <v>0</v>
      </c>
      <c r="Q888">
        <v>859.68</v>
      </c>
    </row>
    <row r="889" spans="1:17" x14ac:dyDescent="0.25">
      <c r="A889" t="s">
        <v>452</v>
      </c>
      <c r="B889" t="s">
        <v>453</v>
      </c>
      <c r="C889" s="1">
        <v>44121</v>
      </c>
      <c r="D889" s="2">
        <f t="shared" si="91"/>
        <v>10</v>
      </c>
      <c r="E889" s="2">
        <f t="shared" si="92"/>
        <v>2020</v>
      </c>
      <c r="F889">
        <v>5121</v>
      </c>
      <c r="G889" s="8">
        <f t="shared" si="93"/>
        <v>5</v>
      </c>
      <c r="H889" s="8" t="str">
        <f t="shared" si="94"/>
        <v>51</v>
      </c>
      <c r="I889" s="8" t="str">
        <f t="shared" si="95"/>
        <v>512</v>
      </c>
      <c r="J889" t="s">
        <v>456</v>
      </c>
      <c r="K889">
        <v>209</v>
      </c>
      <c r="L889" t="s">
        <v>729</v>
      </c>
      <c r="M889" t="s">
        <v>729</v>
      </c>
      <c r="N889" s="7" t="str">
        <f t="shared" si="96"/>
        <v>2020-51</v>
      </c>
      <c r="O889" s="7">
        <f t="shared" si="97"/>
        <v>-859.68</v>
      </c>
      <c r="P889">
        <v>859.68</v>
      </c>
      <c r="Q889">
        <v>0</v>
      </c>
    </row>
    <row r="890" spans="1:17" x14ac:dyDescent="0.25">
      <c r="A890" t="s">
        <v>452</v>
      </c>
      <c r="B890" t="s">
        <v>453</v>
      </c>
      <c r="C890" s="1">
        <v>44122</v>
      </c>
      <c r="D890" s="2">
        <f t="shared" si="91"/>
        <v>10</v>
      </c>
      <c r="E890" s="2">
        <f t="shared" si="92"/>
        <v>2020</v>
      </c>
      <c r="F890" t="s">
        <v>730</v>
      </c>
      <c r="G890" s="8">
        <f t="shared" si="93"/>
        <v>4</v>
      </c>
      <c r="H890" s="8" t="str">
        <f t="shared" si="94"/>
        <v>41</v>
      </c>
      <c r="I890" s="8" t="str">
        <f t="shared" si="95"/>
        <v>411</v>
      </c>
      <c r="J890" t="s">
        <v>731</v>
      </c>
      <c r="K890">
        <v>33</v>
      </c>
      <c r="L890" t="s">
        <v>732</v>
      </c>
      <c r="M890" t="s">
        <v>732</v>
      </c>
      <c r="N890" s="7" t="str">
        <f t="shared" si="96"/>
        <v>2020-41</v>
      </c>
      <c r="O890" s="7">
        <f t="shared" si="97"/>
        <v>16741.8</v>
      </c>
      <c r="P890">
        <v>0</v>
      </c>
      <c r="Q890">
        <v>16741.8</v>
      </c>
    </row>
    <row r="891" spans="1:17" x14ac:dyDescent="0.25">
      <c r="A891" t="s">
        <v>452</v>
      </c>
      <c r="B891" t="s">
        <v>453</v>
      </c>
      <c r="C891" s="1">
        <v>44122</v>
      </c>
      <c r="D891" s="2">
        <f t="shared" si="91"/>
        <v>10</v>
      </c>
      <c r="E891" s="2">
        <f t="shared" si="92"/>
        <v>2020</v>
      </c>
      <c r="F891">
        <v>5121</v>
      </c>
      <c r="G891" s="8">
        <f t="shared" si="93"/>
        <v>5</v>
      </c>
      <c r="H891" s="8" t="str">
        <f t="shared" si="94"/>
        <v>51</v>
      </c>
      <c r="I891" s="8" t="str">
        <f t="shared" si="95"/>
        <v>512</v>
      </c>
      <c r="J891" t="s">
        <v>456</v>
      </c>
      <c r="K891">
        <v>33</v>
      </c>
      <c r="L891" t="s">
        <v>732</v>
      </c>
      <c r="M891" t="s">
        <v>732</v>
      </c>
      <c r="N891" s="7" t="str">
        <f t="shared" si="96"/>
        <v>2020-51</v>
      </c>
      <c r="O891" s="7">
        <f t="shared" si="97"/>
        <v>-16741.8</v>
      </c>
      <c r="P891">
        <v>16741.8</v>
      </c>
      <c r="Q891">
        <v>0</v>
      </c>
    </row>
    <row r="892" spans="1:17" x14ac:dyDescent="0.25">
      <c r="A892" t="s">
        <v>452</v>
      </c>
      <c r="B892" t="s">
        <v>453</v>
      </c>
      <c r="C892" s="1">
        <v>44124</v>
      </c>
      <c r="D892" s="2">
        <f t="shared" si="91"/>
        <v>10</v>
      </c>
      <c r="E892" s="2">
        <f t="shared" si="92"/>
        <v>2020</v>
      </c>
      <c r="F892">
        <v>445511</v>
      </c>
      <c r="G892" s="8">
        <f t="shared" si="93"/>
        <v>4</v>
      </c>
      <c r="H892" s="8" t="str">
        <f t="shared" si="94"/>
        <v>44</v>
      </c>
      <c r="I892" s="8" t="str">
        <f t="shared" si="95"/>
        <v>445</v>
      </c>
      <c r="J892" t="s">
        <v>556</v>
      </c>
      <c r="K892">
        <v>248</v>
      </c>
      <c r="L892" t="s">
        <v>733</v>
      </c>
      <c r="M892" t="s">
        <v>734</v>
      </c>
      <c r="N892" s="7" t="str">
        <f t="shared" si="96"/>
        <v>2020-44</v>
      </c>
      <c r="O892" s="7">
        <f t="shared" si="97"/>
        <v>-8812</v>
      </c>
      <c r="P892">
        <v>8812</v>
      </c>
      <c r="Q892">
        <v>0</v>
      </c>
    </row>
    <row r="893" spans="1:17" x14ac:dyDescent="0.25">
      <c r="A893" t="s">
        <v>452</v>
      </c>
      <c r="B893" t="s">
        <v>453</v>
      </c>
      <c r="C893" s="1">
        <v>44124</v>
      </c>
      <c r="D893" s="2">
        <f t="shared" si="91"/>
        <v>10</v>
      </c>
      <c r="E893" s="2">
        <f t="shared" si="92"/>
        <v>2020</v>
      </c>
      <c r="F893">
        <v>5121</v>
      </c>
      <c r="G893" s="8">
        <f t="shared" si="93"/>
        <v>5</v>
      </c>
      <c r="H893" s="8" t="str">
        <f t="shared" si="94"/>
        <v>51</v>
      </c>
      <c r="I893" s="8" t="str">
        <f t="shared" si="95"/>
        <v>512</v>
      </c>
      <c r="J893" t="s">
        <v>456</v>
      </c>
      <c r="K893">
        <v>248</v>
      </c>
      <c r="L893" t="s">
        <v>733</v>
      </c>
      <c r="M893" t="s">
        <v>734</v>
      </c>
      <c r="N893" s="7" t="str">
        <f t="shared" si="96"/>
        <v>2020-51</v>
      </c>
      <c r="O893" s="7">
        <f t="shared" si="97"/>
        <v>8812</v>
      </c>
      <c r="P893">
        <v>0</v>
      </c>
      <c r="Q893">
        <v>8812</v>
      </c>
    </row>
    <row r="894" spans="1:17" x14ac:dyDescent="0.25">
      <c r="A894" t="s">
        <v>452</v>
      </c>
      <c r="B894" t="s">
        <v>453</v>
      </c>
      <c r="C894" s="1">
        <v>44128</v>
      </c>
      <c r="D894" s="2">
        <f t="shared" si="91"/>
        <v>10</v>
      </c>
      <c r="E894" s="2">
        <f t="shared" si="92"/>
        <v>2020</v>
      </c>
      <c r="F894" t="s">
        <v>735</v>
      </c>
      <c r="G894" s="8">
        <f t="shared" si="93"/>
        <v>4</v>
      </c>
      <c r="H894" s="8" t="str">
        <f t="shared" si="94"/>
        <v>41</v>
      </c>
      <c r="I894" s="8" t="str">
        <f t="shared" si="95"/>
        <v>411</v>
      </c>
      <c r="J894" t="s">
        <v>736</v>
      </c>
      <c r="K894">
        <v>38</v>
      </c>
      <c r="L894" t="s">
        <v>737</v>
      </c>
      <c r="M894" t="s">
        <v>738</v>
      </c>
      <c r="N894" s="7" t="str">
        <f t="shared" si="96"/>
        <v>2020-41</v>
      </c>
      <c r="O894" s="7">
        <f t="shared" si="97"/>
        <v>9760.9699999999993</v>
      </c>
      <c r="P894">
        <v>0</v>
      </c>
      <c r="Q894">
        <v>9760.9699999999993</v>
      </c>
    </row>
    <row r="895" spans="1:17" x14ac:dyDescent="0.25">
      <c r="A895" t="s">
        <v>452</v>
      </c>
      <c r="B895" t="s">
        <v>453</v>
      </c>
      <c r="C895" s="1">
        <v>44128</v>
      </c>
      <c r="D895" s="2">
        <f t="shared" si="91"/>
        <v>10</v>
      </c>
      <c r="E895" s="2">
        <f t="shared" si="92"/>
        <v>2020</v>
      </c>
      <c r="F895" t="s">
        <v>739</v>
      </c>
      <c r="G895" s="8">
        <f t="shared" si="93"/>
        <v>4</v>
      </c>
      <c r="H895" s="8" t="str">
        <f t="shared" si="94"/>
        <v>41</v>
      </c>
      <c r="I895" s="8" t="str">
        <f t="shared" si="95"/>
        <v>411</v>
      </c>
      <c r="J895" t="s">
        <v>740</v>
      </c>
      <c r="K895">
        <v>38</v>
      </c>
      <c r="L895" t="s">
        <v>737</v>
      </c>
      <c r="M895" t="s">
        <v>741</v>
      </c>
      <c r="N895" s="7" t="str">
        <f t="shared" si="96"/>
        <v>2020-41</v>
      </c>
      <c r="O895" s="7">
        <f t="shared" si="97"/>
        <v>14400</v>
      </c>
      <c r="P895">
        <v>0</v>
      </c>
      <c r="Q895">
        <v>14400</v>
      </c>
    </row>
    <row r="896" spans="1:17" x14ac:dyDescent="0.25">
      <c r="A896" t="s">
        <v>452</v>
      </c>
      <c r="B896" t="s">
        <v>453</v>
      </c>
      <c r="C896" s="1">
        <v>44128</v>
      </c>
      <c r="D896" s="2">
        <f t="shared" si="91"/>
        <v>10</v>
      </c>
      <c r="E896" s="2">
        <f t="shared" si="92"/>
        <v>2020</v>
      </c>
      <c r="F896">
        <v>5121</v>
      </c>
      <c r="G896" s="8">
        <f t="shared" si="93"/>
        <v>5</v>
      </c>
      <c r="H896" s="8" t="str">
        <f t="shared" si="94"/>
        <v>51</v>
      </c>
      <c r="I896" s="8" t="str">
        <f t="shared" si="95"/>
        <v>512</v>
      </c>
      <c r="J896" t="s">
        <v>456</v>
      </c>
      <c r="K896">
        <v>38</v>
      </c>
      <c r="L896" t="s">
        <v>737</v>
      </c>
      <c r="M896" t="s">
        <v>742</v>
      </c>
      <c r="N896" s="7" t="str">
        <f t="shared" si="96"/>
        <v>2020-51</v>
      </c>
      <c r="O896" s="7">
        <f t="shared" si="97"/>
        <v>-24160.97</v>
      </c>
      <c r="P896">
        <v>24160.97</v>
      </c>
      <c r="Q896">
        <v>0</v>
      </c>
    </row>
    <row r="897" spans="1:17" x14ac:dyDescent="0.25">
      <c r="A897" t="s">
        <v>452</v>
      </c>
      <c r="B897" t="s">
        <v>453</v>
      </c>
      <c r="C897" s="1">
        <v>44131</v>
      </c>
      <c r="D897" s="2">
        <f t="shared" si="91"/>
        <v>10</v>
      </c>
      <c r="E897" s="2">
        <f t="shared" si="92"/>
        <v>2020</v>
      </c>
      <c r="F897" t="s">
        <v>700</v>
      </c>
      <c r="G897" s="8">
        <f t="shared" si="93"/>
        <v>4</v>
      </c>
      <c r="H897" s="8" t="str">
        <f t="shared" si="94"/>
        <v>41</v>
      </c>
      <c r="I897" s="8" t="str">
        <f t="shared" si="95"/>
        <v>411</v>
      </c>
      <c r="J897" t="s">
        <v>701</v>
      </c>
      <c r="K897">
        <v>40</v>
      </c>
      <c r="L897" t="s">
        <v>743</v>
      </c>
      <c r="M897" t="s">
        <v>744</v>
      </c>
      <c r="N897" s="7" t="str">
        <f t="shared" si="96"/>
        <v>2020-41</v>
      </c>
      <c r="O897" s="7">
        <f t="shared" si="97"/>
        <v>5265.73</v>
      </c>
      <c r="P897">
        <v>0</v>
      </c>
      <c r="Q897">
        <v>5265.73</v>
      </c>
    </row>
    <row r="898" spans="1:17" x14ac:dyDescent="0.25">
      <c r="A898" t="s">
        <v>452</v>
      </c>
      <c r="B898" t="s">
        <v>453</v>
      </c>
      <c r="C898" s="1">
        <v>44131</v>
      </c>
      <c r="D898" s="2">
        <f t="shared" si="91"/>
        <v>10</v>
      </c>
      <c r="E898" s="2">
        <f t="shared" si="92"/>
        <v>2020</v>
      </c>
      <c r="F898">
        <v>5121</v>
      </c>
      <c r="G898" s="8">
        <f t="shared" si="93"/>
        <v>5</v>
      </c>
      <c r="H898" s="8" t="str">
        <f t="shared" si="94"/>
        <v>51</v>
      </c>
      <c r="I898" s="8" t="str">
        <f t="shared" si="95"/>
        <v>512</v>
      </c>
      <c r="J898" t="s">
        <v>456</v>
      </c>
      <c r="K898">
        <v>40</v>
      </c>
      <c r="L898" t="s">
        <v>743</v>
      </c>
      <c r="M898" t="s">
        <v>744</v>
      </c>
      <c r="N898" s="7" t="str">
        <f t="shared" si="96"/>
        <v>2020-51</v>
      </c>
      <c r="O898" s="7">
        <f t="shared" si="97"/>
        <v>-5265.73</v>
      </c>
      <c r="P898">
        <v>5265.73</v>
      </c>
      <c r="Q898">
        <v>0</v>
      </c>
    </row>
    <row r="899" spans="1:17" x14ac:dyDescent="0.25">
      <c r="A899" t="s">
        <v>452</v>
      </c>
      <c r="B899" t="s">
        <v>453</v>
      </c>
      <c r="C899" s="1">
        <v>44134</v>
      </c>
      <c r="D899" s="2">
        <f t="shared" ref="D899:D962" si="98">MONTH(C899)</f>
        <v>10</v>
      </c>
      <c r="E899" s="2">
        <f t="shared" ref="E899:E962" si="99">YEAR(C899)</f>
        <v>2020</v>
      </c>
      <c r="F899" t="s">
        <v>38</v>
      </c>
      <c r="G899" s="8">
        <f t="shared" ref="G899:G962" si="100">VALUE(LEFT($F899,1))</f>
        <v>4</v>
      </c>
      <c r="H899" s="8" t="str">
        <f t="shared" ref="H899:H962" si="101">LEFT($F899,2)</f>
        <v>40</v>
      </c>
      <c r="I899" s="8" t="str">
        <f t="shared" ref="I899:I962" si="102">LEFT($F899,3)</f>
        <v>401</v>
      </c>
      <c r="J899" t="s">
        <v>39</v>
      </c>
      <c r="K899">
        <v>176</v>
      </c>
      <c r="L899" t="s">
        <v>745</v>
      </c>
      <c r="M899" t="s">
        <v>746</v>
      </c>
      <c r="N899" s="7" t="str">
        <f t="shared" ref="N899:N962" si="103">$E899&amp;"-"&amp;H899</f>
        <v>2020-40</v>
      </c>
      <c r="O899" s="7">
        <f t="shared" ref="O899:O962" si="104">Q899-P899</f>
        <v>-34424.46</v>
      </c>
      <c r="P899">
        <v>34424.46</v>
      </c>
      <c r="Q899">
        <v>0</v>
      </c>
    </row>
    <row r="900" spans="1:17" x14ac:dyDescent="0.25">
      <c r="A900" t="s">
        <v>452</v>
      </c>
      <c r="B900" t="s">
        <v>453</v>
      </c>
      <c r="C900" s="1">
        <v>44134</v>
      </c>
      <c r="D900" s="2">
        <f t="shared" si="98"/>
        <v>10</v>
      </c>
      <c r="E900" s="2">
        <f t="shared" si="99"/>
        <v>2020</v>
      </c>
      <c r="F900">
        <v>5121</v>
      </c>
      <c r="G900" s="8">
        <f t="shared" si="100"/>
        <v>5</v>
      </c>
      <c r="H900" s="8" t="str">
        <f t="shared" si="101"/>
        <v>51</v>
      </c>
      <c r="I900" s="8" t="str">
        <f t="shared" si="102"/>
        <v>512</v>
      </c>
      <c r="J900" t="s">
        <v>456</v>
      </c>
      <c r="K900">
        <v>176</v>
      </c>
      <c r="L900" t="s">
        <v>745</v>
      </c>
      <c r="M900" t="s">
        <v>746</v>
      </c>
      <c r="N900" s="7" t="str">
        <f t="shared" si="103"/>
        <v>2020-51</v>
      </c>
      <c r="O900" s="7">
        <f t="shared" si="104"/>
        <v>34424.46</v>
      </c>
      <c r="P900">
        <v>0</v>
      </c>
      <c r="Q900">
        <v>34424.46</v>
      </c>
    </row>
    <row r="901" spans="1:17" x14ac:dyDescent="0.25">
      <c r="A901" t="s">
        <v>452</v>
      </c>
      <c r="B901" t="s">
        <v>453</v>
      </c>
      <c r="C901" s="1">
        <v>44134</v>
      </c>
      <c r="D901" s="2">
        <f t="shared" si="98"/>
        <v>10</v>
      </c>
      <c r="E901" s="2">
        <f t="shared" si="99"/>
        <v>2020</v>
      </c>
      <c r="F901">
        <v>421</v>
      </c>
      <c r="G901" s="8">
        <f t="shared" si="100"/>
        <v>4</v>
      </c>
      <c r="H901" s="8" t="str">
        <f t="shared" si="101"/>
        <v>42</v>
      </c>
      <c r="I901" s="8" t="str">
        <f t="shared" si="102"/>
        <v>421</v>
      </c>
      <c r="J901" t="s">
        <v>490</v>
      </c>
      <c r="K901">
        <v>256</v>
      </c>
      <c r="L901" t="s">
        <v>747</v>
      </c>
      <c r="M901" t="s">
        <v>748</v>
      </c>
      <c r="N901" s="7" t="str">
        <f t="shared" si="103"/>
        <v>2020-42</v>
      </c>
      <c r="O901" s="7">
        <f t="shared" si="104"/>
        <v>-34960.550000000003</v>
      </c>
      <c r="P901">
        <v>34960.550000000003</v>
      </c>
      <c r="Q901">
        <v>0</v>
      </c>
    </row>
    <row r="902" spans="1:17" x14ac:dyDescent="0.25">
      <c r="A902" t="s">
        <v>452</v>
      </c>
      <c r="B902" t="s">
        <v>453</v>
      </c>
      <c r="C902" s="1">
        <v>44134</v>
      </c>
      <c r="D902" s="2">
        <f t="shared" si="98"/>
        <v>10</v>
      </c>
      <c r="E902" s="2">
        <f t="shared" si="99"/>
        <v>2020</v>
      </c>
      <c r="F902">
        <v>5121</v>
      </c>
      <c r="G902" s="8">
        <f t="shared" si="100"/>
        <v>5</v>
      </c>
      <c r="H902" s="8" t="str">
        <f t="shared" si="101"/>
        <v>51</v>
      </c>
      <c r="I902" s="8" t="str">
        <f t="shared" si="102"/>
        <v>512</v>
      </c>
      <c r="J902" t="s">
        <v>456</v>
      </c>
      <c r="K902">
        <v>256</v>
      </c>
      <c r="L902" t="s">
        <v>747</v>
      </c>
      <c r="M902" t="s">
        <v>748</v>
      </c>
      <c r="N902" s="7" t="str">
        <f t="shared" si="103"/>
        <v>2020-51</v>
      </c>
      <c r="O902" s="7">
        <f t="shared" si="104"/>
        <v>34960.550000000003</v>
      </c>
      <c r="P902">
        <v>0</v>
      </c>
      <c r="Q902">
        <v>34960.550000000003</v>
      </c>
    </row>
    <row r="903" spans="1:17" x14ac:dyDescent="0.25">
      <c r="A903" t="s">
        <v>452</v>
      </c>
      <c r="B903" t="s">
        <v>453</v>
      </c>
      <c r="C903" s="1">
        <v>44135</v>
      </c>
      <c r="D903" s="2">
        <f t="shared" si="98"/>
        <v>10</v>
      </c>
      <c r="E903" s="2">
        <f t="shared" si="99"/>
        <v>2020</v>
      </c>
      <c r="F903">
        <v>6275</v>
      </c>
      <c r="G903" s="8">
        <f t="shared" si="100"/>
        <v>6</v>
      </c>
      <c r="H903" s="8" t="str">
        <f t="shared" si="101"/>
        <v>62</v>
      </c>
      <c r="I903" s="8" t="str">
        <f t="shared" si="102"/>
        <v>627</v>
      </c>
      <c r="J903" t="s">
        <v>487</v>
      </c>
      <c r="K903">
        <v>203</v>
      </c>
      <c r="L903" t="s">
        <v>749</v>
      </c>
      <c r="M903" t="s">
        <v>750</v>
      </c>
      <c r="N903" s="7" t="str">
        <f t="shared" si="103"/>
        <v>2020-62</v>
      </c>
      <c r="O903" s="7">
        <f t="shared" si="104"/>
        <v>-104</v>
      </c>
      <c r="P903">
        <v>104</v>
      </c>
      <c r="Q903">
        <v>0</v>
      </c>
    </row>
    <row r="904" spans="1:17" x14ac:dyDescent="0.25">
      <c r="A904" t="s">
        <v>452</v>
      </c>
      <c r="B904" t="s">
        <v>453</v>
      </c>
      <c r="C904" s="1">
        <v>44135</v>
      </c>
      <c r="D904" s="2">
        <f t="shared" si="98"/>
        <v>10</v>
      </c>
      <c r="E904" s="2">
        <f t="shared" si="99"/>
        <v>2020</v>
      </c>
      <c r="F904">
        <v>445661</v>
      </c>
      <c r="G904" s="8">
        <f t="shared" si="100"/>
        <v>4</v>
      </c>
      <c r="H904" s="8" t="str">
        <f t="shared" si="101"/>
        <v>44</v>
      </c>
      <c r="I904" s="8" t="str">
        <f t="shared" si="102"/>
        <v>445</v>
      </c>
      <c r="J904" t="s">
        <v>29</v>
      </c>
      <c r="K904">
        <v>203</v>
      </c>
      <c r="L904" t="s">
        <v>749</v>
      </c>
      <c r="M904" t="s">
        <v>750</v>
      </c>
      <c r="N904" s="7" t="str">
        <f t="shared" si="103"/>
        <v>2020-44</v>
      </c>
      <c r="O904" s="7">
        <f t="shared" si="104"/>
        <v>-20.8</v>
      </c>
      <c r="P904">
        <v>20.8</v>
      </c>
      <c r="Q904">
        <v>0</v>
      </c>
    </row>
    <row r="905" spans="1:17" x14ac:dyDescent="0.25">
      <c r="A905" t="s">
        <v>452</v>
      </c>
      <c r="B905" t="s">
        <v>453</v>
      </c>
      <c r="C905" s="1">
        <v>44135</v>
      </c>
      <c r="D905" s="2">
        <f t="shared" si="98"/>
        <v>10</v>
      </c>
      <c r="E905" s="2">
        <f t="shared" si="99"/>
        <v>2020</v>
      </c>
      <c r="F905">
        <v>5121</v>
      </c>
      <c r="G905" s="8">
        <f t="shared" si="100"/>
        <v>5</v>
      </c>
      <c r="H905" s="8" t="str">
        <f t="shared" si="101"/>
        <v>51</v>
      </c>
      <c r="I905" s="8" t="str">
        <f t="shared" si="102"/>
        <v>512</v>
      </c>
      <c r="J905" t="s">
        <v>456</v>
      </c>
      <c r="K905">
        <v>203</v>
      </c>
      <c r="L905" t="s">
        <v>749</v>
      </c>
      <c r="M905" t="s">
        <v>750</v>
      </c>
      <c r="N905" s="7" t="str">
        <f t="shared" si="103"/>
        <v>2020-51</v>
      </c>
      <c r="O905" s="7">
        <f t="shared" si="104"/>
        <v>124.8</v>
      </c>
      <c r="P905">
        <v>0</v>
      </c>
      <c r="Q905">
        <v>124.8</v>
      </c>
    </row>
    <row r="906" spans="1:17" x14ac:dyDescent="0.25">
      <c r="A906" t="s">
        <v>452</v>
      </c>
      <c r="B906" t="s">
        <v>453</v>
      </c>
      <c r="C906" s="1">
        <v>44137</v>
      </c>
      <c r="D906" s="2">
        <f t="shared" si="98"/>
        <v>11</v>
      </c>
      <c r="E906" s="2">
        <f t="shared" si="99"/>
        <v>2020</v>
      </c>
      <c r="F906" t="s">
        <v>38</v>
      </c>
      <c r="G906" s="8">
        <f t="shared" si="100"/>
        <v>4</v>
      </c>
      <c r="H906" s="8" t="str">
        <f t="shared" si="101"/>
        <v>40</v>
      </c>
      <c r="I906" s="8" t="str">
        <f t="shared" si="102"/>
        <v>401</v>
      </c>
      <c r="J906" t="s">
        <v>39</v>
      </c>
      <c r="K906">
        <v>177</v>
      </c>
      <c r="L906" t="s">
        <v>751</v>
      </c>
      <c r="M906" t="s">
        <v>751</v>
      </c>
      <c r="N906" s="7" t="str">
        <f t="shared" si="103"/>
        <v>2020-40</v>
      </c>
      <c r="O906" s="7">
        <f t="shared" si="104"/>
        <v>-72649.98</v>
      </c>
      <c r="P906">
        <v>72649.98</v>
      </c>
      <c r="Q906">
        <v>0</v>
      </c>
    </row>
    <row r="907" spans="1:17" x14ac:dyDescent="0.25">
      <c r="A907" t="s">
        <v>452</v>
      </c>
      <c r="B907" t="s">
        <v>453</v>
      </c>
      <c r="C907" s="1">
        <v>44137</v>
      </c>
      <c r="D907" s="2">
        <f t="shared" si="98"/>
        <v>11</v>
      </c>
      <c r="E907" s="2">
        <f t="shared" si="99"/>
        <v>2020</v>
      </c>
      <c r="F907">
        <v>5121</v>
      </c>
      <c r="G907" s="8">
        <f t="shared" si="100"/>
        <v>5</v>
      </c>
      <c r="H907" s="8" t="str">
        <f t="shared" si="101"/>
        <v>51</v>
      </c>
      <c r="I907" s="8" t="str">
        <f t="shared" si="102"/>
        <v>512</v>
      </c>
      <c r="J907" t="s">
        <v>456</v>
      </c>
      <c r="K907">
        <v>177</v>
      </c>
      <c r="L907" t="s">
        <v>751</v>
      </c>
      <c r="M907" t="s">
        <v>751</v>
      </c>
      <c r="N907" s="7" t="str">
        <f t="shared" si="103"/>
        <v>2020-51</v>
      </c>
      <c r="O907" s="7">
        <f t="shared" si="104"/>
        <v>72649.98</v>
      </c>
      <c r="P907">
        <v>0</v>
      </c>
      <c r="Q907">
        <v>72649.98</v>
      </c>
    </row>
    <row r="908" spans="1:17" x14ac:dyDescent="0.25">
      <c r="A908" t="s">
        <v>452</v>
      </c>
      <c r="B908" t="s">
        <v>453</v>
      </c>
      <c r="C908" s="1">
        <v>44140</v>
      </c>
      <c r="D908" s="2">
        <f t="shared" si="98"/>
        <v>11</v>
      </c>
      <c r="E908" s="2">
        <f t="shared" si="99"/>
        <v>2020</v>
      </c>
      <c r="F908" t="s">
        <v>752</v>
      </c>
      <c r="G908" s="8">
        <f t="shared" si="100"/>
        <v>4</v>
      </c>
      <c r="H908" s="8" t="str">
        <f t="shared" si="101"/>
        <v>41</v>
      </c>
      <c r="I908" s="8" t="str">
        <f t="shared" si="102"/>
        <v>411</v>
      </c>
      <c r="J908" t="s">
        <v>753</v>
      </c>
      <c r="K908">
        <v>41</v>
      </c>
      <c r="L908" t="s">
        <v>754</v>
      </c>
      <c r="M908" t="s">
        <v>755</v>
      </c>
      <c r="N908" s="7" t="str">
        <f t="shared" si="103"/>
        <v>2020-41</v>
      </c>
      <c r="O908" s="7">
        <f t="shared" si="104"/>
        <v>16626.86</v>
      </c>
      <c r="P908">
        <v>0</v>
      </c>
      <c r="Q908">
        <v>16626.86</v>
      </c>
    </row>
    <row r="909" spans="1:17" x14ac:dyDescent="0.25">
      <c r="A909" t="s">
        <v>452</v>
      </c>
      <c r="B909" t="s">
        <v>453</v>
      </c>
      <c r="C909" s="1">
        <v>44140</v>
      </c>
      <c r="D909" s="2">
        <f t="shared" si="98"/>
        <v>11</v>
      </c>
      <c r="E909" s="2">
        <f t="shared" si="99"/>
        <v>2020</v>
      </c>
      <c r="F909" t="s">
        <v>609</v>
      </c>
      <c r="G909" s="8">
        <f t="shared" si="100"/>
        <v>4</v>
      </c>
      <c r="H909" s="8" t="str">
        <f t="shared" si="101"/>
        <v>41</v>
      </c>
      <c r="I909" s="8" t="str">
        <f t="shared" si="102"/>
        <v>411</v>
      </c>
      <c r="J909" t="s">
        <v>610</v>
      </c>
      <c r="K909">
        <v>41</v>
      </c>
      <c r="L909" t="s">
        <v>754</v>
      </c>
      <c r="M909" t="s">
        <v>756</v>
      </c>
      <c r="N909" s="7" t="str">
        <f t="shared" si="103"/>
        <v>2020-41</v>
      </c>
      <c r="O909" s="7">
        <f t="shared" si="104"/>
        <v>33316.269999999997</v>
      </c>
      <c r="P909">
        <v>0</v>
      </c>
      <c r="Q909">
        <v>33316.269999999997</v>
      </c>
    </row>
    <row r="910" spans="1:17" x14ac:dyDescent="0.25">
      <c r="A910" t="s">
        <v>452</v>
      </c>
      <c r="B910" t="s">
        <v>453</v>
      </c>
      <c r="C910" s="1">
        <v>44140</v>
      </c>
      <c r="D910" s="2">
        <f t="shared" si="98"/>
        <v>11</v>
      </c>
      <c r="E910" s="2">
        <f t="shared" si="99"/>
        <v>2020</v>
      </c>
      <c r="F910" t="s">
        <v>757</v>
      </c>
      <c r="G910" s="8">
        <f t="shared" si="100"/>
        <v>4</v>
      </c>
      <c r="H910" s="8" t="str">
        <f t="shared" si="101"/>
        <v>41</v>
      </c>
      <c r="I910" s="8" t="str">
        <f t="shared" si="102"/>
        <v>411</v>
      </c>
      <c r="J910" t="s">
        <v>758</v>
      </c>
      <c r="K910">
        <v>41</v>
      </c>
      <c r="L910" t="s">
        <v>754</v>
      </c>
      <c r="M910" t="s">
        <v>759</v>
      </c>
      <c r="N910" s="7" t="str">
        <f t="shared" si="103"/>
        <v>2020-41</v>
      </c>
      <c r="O910" s="7">
        <f t="shared" si="104"/>
        <v>26883.94</v>
      </c>
      <c r="P910">
        <v>0</v>
      </c>
      <c r="Q910">
        <v>26883.94</v>
      </c>
    </row>
    <row r="911" spans="1:17" x14ac:dyDescent="0.25">
      <c r="A911" t="s">
        <v>452</v>
      </c>
      <c r="B911" t="s">
        <v>453</v>
      </c>
      <c r="C911" s="1">
        <v>44140</v>
      </c>
      <c r="D911" s="2">
        <f t="shared" si="98"/>
        <v>11</v>
      </c>
      <c r="E911" s="2">
        <f t="shared" si="99"/>
        <v>2020</v>
      </c>
      <c r="F911" t="s">
        <v>760</v>
      </c>
      <c r="G911" s="8">
        <f t="shared" si="100"/>
        <v>4</v>
      </c>
      <c r="H911" s="8" t="str">
        <f t="shared" si="101"/>
        <v>41</v>
      </c>
      <c r="I911" s="8" t="str">
        <f t="shared" si="102"/>
        <v>411</v>
      </c>
      <c r="J911" t="s">
        <v>761</v>
      </c>
      <c r="K911">
        <v>41</v>
      </c>
      <c r="L911" t="s">
        <v>754</v>
      </c>
      <c r="M911" t="s">
        <v>762</v>
      </c>
      <c r="N911" s="7" t="str">
        <f t="shared" si="103"/>
        <v>2020-41</v>
      </c>
      <c r="O911" s="7">
        <f t="shared" si="104"/>
        <v>5780.21</v>
      </c>
      <c r="P911">
        <v>0</v>
      </c>
      <c r="Q911">
        <v>5780.21</v>
      </c>
    </row>
    <row r="912" spans="1:17" x14ac:dyDescent="0.25">
      <c r="A912" t="s">
        <v>452</v>
      </c>
      <c r="B912" t="s">
        <v>453</v>
      </c>
      <c r="C912" s="1">
        <v>44140</v>
      </c>
      <c r="D912" s="2">
        <f t="shared" si="98"/>
        <v>11</v>
      </c>
      <c r="E912" s="2">
        <f t="shared" si="99"/>
        <v>2020</v>
      </c>
      <c r="F912" t="s">
        <v>763</v>
      </c>
      <c r="G912" s="8">
        <f t="shared" si="100"/>
        <v>4</v>
      </c>
      <c r="H912" s="8" t="str">
        <f t="shared" si="101"/>
        <v>41</v>
      </c>
      <c r="I912" s="8" t="str">
        <f t="shared" si="102"/>
        <v>411</v>
      </c>
      <c r="J912" t="s">
        <v>764</v>
      </c>
      <c r="K912">
        <v>41</v>
      </c>
      <c r="L912" t="s">
        <v>754</v>
      </c>
      <c r="M912" t="s">
        <v>765</v>
      </c>
      <c r="N912" s="7" t="str">
        <f t="shared" si="103"/>
        <v>2020-41</v>
      </c>
      <c r="O912" s="7">
        <f t="shared" si="104"/>
        <v>12085.46</v>
      </c>
      <c r="P912">
        <v>0</v>
      </c>
      <c r="Q912">
        <v>12085.46</v>
      </c>
    </row>
    <row r="913" spans="1:17" x14ac:dyDescent="0.25">
      <c r="A913" t="s">
        <v>452</v>
      </c>
      <c r="B913" t="s">
        <v>453</v>
      </c>
      <c r="C913" s="1">
        <v>44140</v>
      </c>
      <c r="D913" s="2">
        <f t="shared" si="98"/>
        <v>11</v>
      </c>
      <c r="E913" s="2">
        <f t="shared" si="99"/>
        <v>2020</v>
      </c>
      <c r="F913">
        <v>5121</v>
      </c>
      <c r="G913" s="8">
        <f t="shared" si="100"/>
        <v>5</v>
      </c>
      <c r="H913" s="8" t="str">
        <f t="shared" si="101"/>
        <v>51</v>
      </c>
      <c r="I913" s="8" t="str">
        <f t="shared" si="102"/>
        <v>512</v>
      </c>
      <c r="J913" t="s">
        <v>456</v>
      </c>
      <c r="K913">
        <v>41</v>
      </c>
      <c r="L913" t="s">
        <v>754</v>
      </c>
      <c r="M913" t="s">
        <v>766</v>
      </c>
      <c r="N913" s="7" t="str">
        <f t="shared" si="103"/>
        <v>2020-51</v>
      </c>
      <c r="O913" s="7">
        <f t="shared" si="104"/>
        <v>-94692.74</v>
      </c>
      <c r="P913">
        <v>94692.74</v>
      </c>
      <c r="Q913">
        <v>0</v>
      </c>
    </row>
    <row r="914" spans="1:17" x14ac:dyDescent="0.25">
      <c r="A914" t="s">
        <v>452</v>
      </c>
      <c r="B914" t="s">
        <v>453</v>
      </c>
      <c r="C914" s="1">
        <v>44140</v>
      </c>
      <c r="D914" s="2">
        <f t="shared" si="98"/>
        <v>11</v>
      </c>
      <c r="E914" s="2">
        <f t="shared" si="99"/>
        <v>2020</v>
      </c>
      <c r="F914" t="s">
        <v>296</v>
      </c>
      <c r="G914" s="8">
        <f t="shared" si="100"/>
        <v>4</v>
      </c>
      <c r="H914" s="8" t="str">
        <f t="shared" si="101"/>
        <v>40</v>
      </c>
      <c r="I914" s="8" t="str">
        <f t="shared" si="102"/>
        <v>401</v>
      </c>
      <c r="J914" t="s">
        <v>297</v>
      </c>
      <c r="K914">
        <v>178</v>
      </c>
      <c r="L914" t="s">
        <v>767</v>
      </c>
      <c r="M914" t="s">
        <v>767</v>
      </c>
      <c r="N914" s="7" t="str">
        <f t="shared" si="103"/>
        <v>2020-40</v>
      </c>
      <c r="O914" s="7">
        <f t="shared" si="104"/>
        <v>-45244.5</v>
      </c>
      <c r="P914">
        <v>45244.5</v>
      </c>
      <c r="Q914">
        <v>0</v>
      </c>
    </row>
    <row r="915" spans="1:17" x14ac:dyDescent="0.25">
      <c r="A915" t="s">
        <v>452</v>
      </c>
      <c r="B915" t="s">
        <v>453</v>
      </c>
      <c r="C915" s="1">
        <v>44140</v>
      </c>
      <c r="D915" s="2">
        <f t="shared" si="98"/>
        <v>11</v>
      </c>
      <c r="E915" s="2">
        <f t="shared" si="99"/>
        <v>2020</v>
      </c>
      <c r="F915">
        <v>5121</v>
      </c>
      <c r="G915" s="8">
        <f t="shared" si="100"/>
        <v>5</v>
      </c>
      <c r="H915" s="8" t="str">
        <f t="shared" si="101"/>
        <v>51</v>
      </c>
      <c r="I915" s="8" t="str">
        <f t="shared" si="102"/>
        <v>512</v>
      </c>
      <c r="J915" t="s">
        <v>456</v>
      </c>
      <c r="K915">
        <v>178</v>
      </c>
      <c r="L915" t="s">
        <v>767</v>
      </c>
      <c r="M915" t="s">
        <v>767</v>
      </c>
      <c r="N915" s="7" t="str">
        <f t="shared" si="103"/>
        <v>2020-51</v>
      </c>
      <c r="O915" s="7">
        <f t="shared" si="104"/>
        <v>45244.5</v>
      </c>
      <c r="P915">
        <v>0</v>
      </c>
      <c r="Q915">
        <v>45244.5</v>
      </c>
    </row>
    <row r="916" spans="1:17" x14ac:dyDescent="0.25">
      <c r="A916" t="s">
        <v>452</v>
      </c>
      <c r="B916" t="s">
        <v>453</v>
      </c>
      <c r="C916" s="1">
        <v>44140</v>
      </c>
      <c r="D916" s="2">
        <f t="shared" si="98"/>
        <v>11</v>
      </c>
      <c r="E916" s="2">
        <f t="shared" si="99"/>
        <v>2020</v>
      </c>
      <c r="F916" t="s">
        <v>664</v>
      </c>
      <c r="G916" s="8">
        <f t="shared" si="100"/>
        <v>4</v>
      </c>
      <c r="H916" s="8" t="str">
        <f t="shared" si="101"/>
        <v>41</v>
      </c>
      <c r="I916" s="8" t="str">
        <f t="shared" si="102"/>
        <v>411</v>
      </c>
      <c r="J916" t="s">
        <v>665</v>
      </c>
      <c r="K916">
        <v>229</v>
      </c>
      <c r="L916" t="s">
        <v>768</v>
      </c>
      <c r="M916" t="s">
        <v>768</v>
      </c>
      <c r="N916" s="7" t="str">
        <f t="shared" si="103"/>
        <v>2020-41</v>
      </c>
      <c r="O916" s="7">
        <f t="shared" si="104"/>
        <v>8440.08</v>
      </c>
      <c r="P916">
        <v>0</v>
      </c>
      <c r="Q916">
        <v>8440.08</v>
      </c>
    </row>
    <row r="917" spans="1:17" x14ac:dyDescent="0.25">
      <c r="A917" t="s">
        <v>452</v>
      </c>
      <c r="B917" t="s">
        <v>453</v>
      </c>
      <c r="C917" s="1">
        <v>44140</v>
      </c>
      <c r="D917" s="2">
        <f t="shared" si="98"/>
        <v>11</v>
      </c>
      <c r="E917" s="2">
        <f t="shared" si="99"/>
        <v>2020</v>
      </c>
      <c r="F917">
        <v>5121</v>
      </c>
      <c r="G917" s="8">
        <f t="shared" si="100"/>
        <v>5</v>
      </c>
      <c r="H917" s="8" t="str">
        <f t="shared" si="101"/>
        <v>51</v>
      </c>
      <c r="I917" s="8" t="str">
        <f t="shared" si="102"/>
        <v>512</v>
      </c>
      <c r="J917" t="s">
        <v>456</v>
      </c>
      <c r="K917">
        <v>229</v>
      </c>
      <c r="L917" t="s">
        <v>768</v>
      </c>
      <c r="M917" t="s">
        <v>768</v>
      </c>
      <c r="N917" s="7" t="str">
        <f t="shared" si="103"/>
        <v>2020-51</v>
      </c>
      <c r="O917" s="7">
        <f t="shared" si="104"/>
        <v>-8440.08</v>
      </c>
      <c r="P917">
        <v>8440.08</v>
      </c>
      <c r="Q917">
        <v>0</v>
      </c>
    </row>
    <row r="918" spans="1:17" x14ac:dyDescent="0.25">
      <c r="A918" t="s">
        <v>452</v>
      </c>
      <c r="B918" t="s">
        <v>453</v>
      </c>
      <c r="C918" s="1">
        <v>44140</v>
      </c>
      <c r="D918" s="2">
        <f t="shared" si="98"/>
        <v>11</v>
      </c>
      <c r="E918" s="2">
        <f t="shared" si="99"/>
        <v>2020</v>
      </c>
      <c r="F918" t="s">
        <v>769</v>
      </c>
      <c r="G918" s="8">
        <f t="shared" si="100"/>
        <v>4</v>
      </c>
      <c r="H918" s="8" t="str">
        <f t="shared" si="101"/>
        <v>41</v>
      </c>
      <c r="I918" s="8" t="str">
        <f t="shared" si="102"/>
        <v>411</v>
      </c>
      <c r="J918" t="s">
        <v>770</v>
      </c>
      <c r="K918">
        <v>230</v>
      </c>
      <c r="L918" t="s">
        <v>771</v>
      </c>
      <c r="M918" t="s">
        <v>771</v>
      </c>
      <c r="N918" s="7" t="str">
        <f t="shared" si="103"/>
        <v>2020-41</v>
      </c>
      <c r="O918" s="7">
        <f t="shared" si="104"/>
        <v>9155.2000000000007</v>
      </c>
      <c r="P918">
        <v>0</v>
      </c>
      <c r="Q918">
        <v>9155.2000000000007</v>
      </c>
    </row>
    <row r="919" spans="1:17" x14ac:dyDescent="0.25">
      <c r="A919" t="s">
        <v>452</v>
      </c>
      <c r="B919" t="s">
        <v>453</v>
      </c>
      <c r="C919" s="1">
        <v>44140</v>
      </c>
      <c r="D919" s="2">
        <f t="shared" si="98"/>
        <v>11</v>
      </c>
      <c r="E919" s="2">
        <f t="shared" si="99"/>
        <v>2020</v>
      </c>
      <c r="F919">
        <v>5121</v>
      </c>
      <c r="G919" s="8">
        <f t="shared" si="100"/>
        <v>5</v>
      </c>
      <c r="H919" s="8" t="str">
        <f t="shared" si="101"/>
        <v>51</v>
      </c>
      <c r="I919" s="8" t="str">
        <f t="shared" si="102"/>
        <v>512</v>
      </c>
      <c r="J919" t="s">
        <v>456</v>
      </c>
      <c r="K919">
        <v>230</v>
      </c>
      <c r="L919" t="s">
        <v>771</v>
      </c>
      <c r="M919" t="s">
        <v>771</v>
      </c>
      <c r="N919" s="7" t="str">
        <f t="shared" si="103"/>
        <v>2020-51</v>
      </c>
      <c r="O919" s="7">
        <f t="shared" si="104"/>
        <v>-9155.2000000000007</v>
      </c>
      <c r="P919">
        <v>9155.2000000000007</v>
      </c>
      <c r="Q919">
        <v>0</v>
      </c>
    </row>
    <row r="920" spans="1:17" x14ac:dyDescent="0.25">
      <c r="A920" t="s">
        <v>452</v>
      </c>
      <c r="B920" t="s">
        <v>453</v>
      </c>
      <c r="C920" s="1">
        <v>44140</v>
      </c>
      <c r="D920" s="2">
        <f t="shared" si="98"/>
        <v>11</v>
      </c>
      <c r="E920" s="2">
        <f t="shared" si="99"/>
        <v>2020</v>
      </c>
      <c r="F920" t="s">
        <v>708</v>
      </c>
      <c r="G920" s="8">
        <f t="shared" si="100"/>
        <v>4</v>
      </c>
      <c r="H920" s="8" t="str">
        <f t="shared" si="101"/>
        <v>41</v>
      </c>
      <c r="I920" s="8" t="str">
        <f t="shared" si="102"/>
        <v>411</v>
      </c>
      <c r="J920" t="s">
        <v>709</v>
      </c>
      <c r="K920">
        <v>234</v>
      </c>
      <c r="L920" t="s">
        <v>772</v>
      </c>
      <c r="M920" t="s">
        <v>772</v>
      </c>
      <c r="N920" s="7" t="str">
        <f t="shared" si="103"/>
        <v>2020-41</v>
      </c>
      <c r="O920" s="7">
        <f t="shared" si="104"/>
        <v>9564.48</v>
      </c>
      <c r="P920">
        <v>0</v>
      </c>
      <c r="Q920">
        <v>9564.48</v>
      </c>
    </row>
    <row r="921" spans="1:17" x14ac:dyDescent="0.25">
      <c r="A921" t="s">
        <v>452</v>
      </c>
      <c r="B921" t="s">
        <v>453</v>
      </c>
      <c r="C921" s="1">
        <v>44140</v>
      </c>
      <c r="D921" s="2">
        <f t="shared" si="98"/>
        <v>11</v>
      </c>
      <c r="E921" s="2">
        <f t="shared" si="99"/>
        <v>2020</v>
      </c>
      <c r="F921">
        <v>5121</v>
      </c>
      <c r="G921" s="8">
        <f t="shared" si="100"/>
        <v>5</v>
      </c>
      <c r="H921" s="8" t="str">
        <f t="shared" si="101"/>
        <v>51</v>
      </c>
      <c r="I921" s="8" t="str">
        <f t="shared" si="102"/>
        <v>512</v>
      </c>
      <c r="J921" t="s">
        <v>456</v>
      </c>
      <c r="K921">
        <v>234</v>
      </c>
      <c r="L921" t="s">
        <v>772</v>
      </c>
      <c r="M921" t="s">
        <v>772</v>
      </c>
      <c r="N921" s="7" t="str">
        <f t="shared" si="103"/>
        <v>2020-51</v>
      </c>
      <c r="O921" s="7">
        <f t="shared" si="104"/>
        <v>-9564.48</v>
      </c>
      <c r="P921">
        <v>9564.48</v>
      </c>
      <c r="Q921">
        <v>0</v>
      </c>
    </row>
    <row r="922" spans="1:17" x14ac:dyDescent="0.25">
      <c r="A922" t="s">
        <v>452</v>
      </c>
      <c r="B922" t="s">
        <v>453</v>
      </c>
      <c r="C922" s="1">
        <v>44140</v>
      </c>
      <c r="D922" s="2">
        <f t="shared" si="98"/>
        <v>11</v>
      </c>
      <c r="E922" s="2">
        <f t="shared" si="99"/>
        <v>2020</v>
      </c>
      <c r="F922" t="s">
        <v>773</v>
      </c>
      <c r="G922" s="8">
        <f t="shared" si="100"/>
        <v>4</v>
      </c>
      <c r="H922" s="8" t="str">
        <f t="shared" si="101"/>
        <v>41</v>
      </c>
      <c r="I922" s="8" t="str">
        <f t="shared" si="102"/>
        <v>411</v>
      </c>
      <c r="J922" t="s">
        <v>774</v>
      </c>
      <c r="K922">
        <v>236</v>
      </c>
      <c r="L922" t="s">
        <v>775</v>
      </c>
      <c r="M922" t="s">
        <v>775</v>
      </c>
      <c r="N922" s="7" t="str">
        <f t="shared" si="103"/>
        <v>2020-41</v>
      </c>
      <c r="O922" s="7">
        <f t="shared" si="104"/>
        <v>66005.740000000005</v>
      </c>
      <c r="P922">
        <v>0</v>
      </c>
      <c r="Q922">
        <v>66005.740000000005</v>
      </c>
    </row>
    <row r="923" spans="1:17" x14ac:dyDescent="0.25">
      <c r="A923" t="s">
        <v>452</v>
      </c>
      <c r="B923" t="s">
        <v>453</v>
      </c>
      <c r="C923" s="1">
        <v>44140</v>
      </c>
      <c r="D923" s="2">
        <f t="shared" si="98"/>
        <v>11</v>
      </c>
      <c r="E923" s="2">
        <f t="shared" si="99"/>
        <v>2020</v>
      </c>
      <c r="F923">
        <v>5121</v>
      </c>
      <c r="G923" s="8">
        <f t="shared" si="100"/>
        <v>5</v>
      </c>
      <c r="H923" s="8" t="str">
        <f t="shared" si="101"/>
        <v>51</v>
      </c>
      <c r="I923" s="8" t="str">
        <f t="shared" si="102"/>
        <v>512</v>
      </c>
      <c r="J923" t="s">
        <v>456</v>
      </c>
      <c r="K923">
        <v>236</v>
      </c>
      <c r="L923" t="s">
        <v>775</v>
      </c>
      <c r="M923" t="s">
        <v>775</v>
      </c>
      <c r="N923" s="7" t="str">
        <f t="shared" si="103"/>
        <v>2020-51</v>
      </c>
      <c r="O923" s="7">
        <f t="shared" si="104"/>
        <v>-66005.740000000005</v>
      </c>
      <c r="P923">
        <v>66005.740000000005</v>
      </c>
      <c r="Q923">
        <v>0</v>
      </c>
    </row>
    <row r="924" spans="1:17" x14ac:dyDescent="0.25">
      <c r="A924" t="s">
        <v>452</v>
      </c>
      <c r="B924" t="s">
        <v>453</v>
      </c>
      <c r="C924" s="1">
        <v>44140</v>
      </c>
      <c r="D924" s="2">
        <f t="shared" si="98"/>
        <v>11</v>
      </c>
      <c r="E924" s="2">
        <f t="shared" si="99"/>
        <v>2020</v>
      </c>
      <c r="F924" t="s">
        <v>776</v>
      </c>
      <c r="G924" s="8">
        <f t="shared" si="100"/>
        <v>4</v>
      </c>
      <c r="H924" s="8" t="str">
        <f t="shared" si="101"/>
        <v>41</v>
      </c>
      <c r="I924" s="8" t="str">
        <f t="shared" si="102"/>
        <v>411</v>
      </c>
      <c r="J924" t="s">
        <v>777</v>
      </c>
      <c r="K924">
        <v>237</v>
      </c>
      <c r="L924" t="s">
        <v>778</v>
      </c>
      <c r="M924" t="s">
        <v>778</v>
      </c>
      <c r="N924" s="7" t="str">
        <f t="shared" si="103"/>
        <v>2020-41</v>
      </c>
      <c r="O924" s="7">
        <f t="shared" si="104"/>
        <v>21905.66</v>
      </c>
      <c r="P924">
        <v>0</v>
      </c>
      <c r="Q924">
        <v>21905.66</v>
      </c>
    </row>
    <row r="925" spans="1:17" x14ac:dyDescent="0.25">
      <c r="A925" t="s">
        <v>452</v>
      </c>
      <c r="B925" t="s">
        <v>453</v>
      </c>
      <c r="C925" s="1">
        <v>44140</v>
      </c>
      <c r="D925" s="2">
        <f t="shared" si="98"/>
        <v>11</v>
      </c>
      <c r="E925" s="2">
        <f t="shared" si="99"/>
        <v>2020</v>
      </c>
      <c r="F925">
        <v>5121</v>
      </c>
      <c r="G925" s="8">
        <f t="shared" si="100"/>
        <v>5</v>
      </c>
      <c r="H925" s="8" t="str">
        <f t="shared" si="101"/>
        <v>51</v>
      </c>
      <c r="I925" s="8" t="str">
        <f t="shared" si="102"/>
        <v>512</v>
      </c>
      <c r="J925" t="s">
        <v>456</v>
      </c>
      <c r="K925">
        <v>237</v>
      </c>
      <c r="L925" t="s">
        <v>778</v>
      </c>
      <c r="M925" t="s">
        <v>778</v>
      </c>
      <c r="N925" s="7" t="str">
        <f t="shared" si="103"/>
        <v>2020-51</v>
      </c>
      <c r="O925" s="7">
        <f t="shared" si="104"/>
        <v>-21905.66</v>
      </c>
      <c r="P925">
        <v>21905.66</v>
      </c>
      <c r="Q925">
        <v>0</v>
      </c>
    </row>
    <row r="926" spans="1:17" x14ac:dyDescent="0.25">
      <c r="A926" t="s">
        <v>452</v>
      </c>
      <c r="B926" t="s">
        <v>453</v>
      </c>
      <c r="C926" s="1">
        <v>44141</v>
      </c>
      <c r="D926" s="2">
        <f t="shared" si="98"/>
        <v>11</v>
      </c>
      <c r="E926" s="2">
        <f t="shared" si="99"/>
        <v>2020</v>
      </c>
      <c r="F926">
        <v>1641</v>
      </c>
      <c r="G926" s="8">
        <f t="shared" si="100"/>
        <v>1</v>
      </c>
      <c r="H926" s="8" t="str">
        <f t="shared" si="101"/>
        <v>16</v>
      </c>
      <c r="I926" s="8" t="str">
        <f t="shared" si="102"/>
        <v>164</v>
      </c>
      <c r="J926" t="s">
        <v>457</v>
      </c>
      <c r="K926">
        <v>105</v>
      </c>
      <c r="L926" t="s">
        <v>458</v>
      </c>
      <c r="M926" t="s">
        <v>779</v>
      </c>
      <c r="N926" s="7" t="str">
        <f t="shared" si="103"/>
        <v>2020-16</v>
      </c>
      <c r="O926" s="7">
        <f t="shared" si="104"/>
        <v>-5327.24</v>
      </c>
      <c r="P926">
        <v>5327.24</v>
      </c>
      <c r="Q926">
        <v>0</v>
      </c>
    </row>
    <row r="927" spans="1:17" x14ac:dyDescent="0.25">
      <c r="A927" t="s">
        <v>452</v>
      </c>
      <c r="B927" t="s">
        <v>453</v>
      </c>
      <c r="C927" s="1">
        <v>44141</v>
      </c>
      <c r="D927" s="2">
        <f t="shared" si="98"/>
        <v>11</v>
      </c>
      <c r="E927" s="2">
        <f t="shared" si="99"/>
        <v>2020</v>
      </c>
      <c r="F927">
        <v>6166</v>
      </c>
      <c r="G927" s="8">
        <f t="shared" si="100"/>
        <v>6</v>
      </c>
      <c r="H927" s="8" t="str">
        <f t="shared" si="101"/>
        <v>61</v>
      </c>
      <c r="I927" s="8" t="str">
        <f t="shared" si="102"/>
        <v>616</v>
      </c>
      <c r="J927" t="s">
        <v>498</v>
      </c>
      <c r="K927">
        <v>105</v>
      </c>
      <c r="L927" t="s">
        <v>458</v>
      </c>
      <c r="M927" t="s">
        <v>779</v>
      </c>
      <c r="N927" s="7" t="str">
        <f t="shared" si="103"/>
        <v>2020-61</v>
      </c>
      <c r="O927" s="7">
        <f t="shared" si="104"/>
        <v>-145.83000000000001</v>
      </c>
      <c r="P927">
        <v>145.83000000000001</v>
      </c>
      <c r="Q927">
        <v>0</v>
      </c>
    </row>
    <row r="928" spans="1:17" x14ac:dyDescent="0.25">
      <c r="A928" t="s">
        <v>452</v>
      </c>
      <c r="B928" t="s">
        <v>453</v>
      </c>
      <c r="C928" s="1">
        <v>44141</v>
      </c>
      <c r="D928" s="2">
        <f t="shared" si="98"/>
        <v>11</v>
      </c>
      <c r="E928" s="2">
        <f t="shared" si="99"/>
        <v>2020</v>
      </c>
      <c r="F928">
        <v>66116</v>
      </c>
      <c r="G928" s="8">
        <f t="shared" si="100"/>
        <v>6</v>
      </c>
      <c r="H928" s="8" t="str">
        <f t="shared" si="101"/>
        <v>66</v>
      </c>
      <c r="I928" s="8" t="str">
        <f t="shared" si="102"/>
        <v>661</v>
      </c>
      <c r="J928" t="s">
        <v>499</v>
      </c>
      <c r="K928">
        <v>105</v>
      </c>
      <c r="L928" t="s">
        <v>458</v>
      </c>
      <c r="M928" t="s">
        <v>779</v>
      </c>
      <c r="N928" s="7" t="str">
        <f t="shared" si="103"/>
        <v>2020-66</v>
      </c>
      <c r="O928" s="7">
        <f t="shared" si="104"/>
        <v>-1113.7</v>
      </c>
      <c r="P928">
        <v>1113.7</v>
      </c>
      <c r="Q928">
        <v>0</v>
      </c>
    </row>
    <row r="929" spans="1:17" x14ac:dyDescent="0.25">
      <c r="A929" t="s">
        <v>452</v>
      </c>
      <c r="B929" t="s">
        <v>453</v>
      </c>
      <c r="C929" s="1">
        <v>44141</v>
      </c>
      <c r="D929" s="2">
        <f t="shared" si="98"/>
        <v>11</v>
      </c>
      <c r="E929" s="2">
        <f t="shared" si="99"/>
        <v>2020</v>
      </c>
      <c r="F929">
        <v>5121</v>
      </c>
      <c r="G929" s="8">
        <f t="shared" si="100"/>
        <v>5</v>
      </c>
      <c r="H929" s="8" t="str">
        <f t="shared" si="101"/>
        <v>51</v>
      </c>
      <c r="I929" s="8" t="str">
        <f t="shared" si="102"/>
        <v>512</v>
      </c>
      <c r="J929" t="s">
        <v>456</v>
      </c>
      <c r="K929">
        <v>105</v>
      </c>
      <c r="L929" t="s">
        <v>458</v>
      </c>
      <c r="M929" t="s">
        <v>779</v>
      </c>
      <c r="N929" s="7" t="str">
        <f t="shared" si="103"/>
        <v>2020-51</v>
      </c>
      <c r="O929" s="7">
        <f t="shared" si="104"/>
        <v>6586.77</v>
      </c>
      <c r="P929">
        <v>0</v>
      </c>
      <c r="Q929">
        <v>6586.77</v>
      </c>
    </row>
    <row r="930" spans="1:17" x14ac:dyDescent="0.25">
      <c r="A930" t="s">
        <v>452</v>
      </c>
      <c r="B930" t="s">
        <v>453</v>
      </c>
      <c r="C930" s="1">
        <v>44145</v>
      </c>
      <c r="D930" s="2">
        <f t="shared" si="98"/>
        <v>11</v>
      </c>
      <c r="E930" s="2">
        <f t="shared" si="99"/>
        <v>2020</v>
      </c>
      <c r="F930" t="s">
        <v>780</v>
      </c>
      <c r="G930" s="8">
        <f t="shared" si="100"/>
        <v>4</v>
      </c>
      <c r="H930" s="8" t="str">
        <f t="shared" si="101"/>
        <v>41</v>
      </c>
      <c r="I930" s="8" t="str">
        <f t="shared" si="102"/>
        <v>411</v>
      </c>
      <c r="J930" t="s">
        <v>781</v>
      </c>
      <c r="K930">
        <v>42</v>
      </c>
      <c r="L930" t="s">
        <v>782</v>
      </c>
      <c r="M930" t="s">
        <v>783</v>
      </c>
      <c r="N930" s="7" t="str">
        <f t="shared" si="103"/>
        <v>2020-41</v>
      </c>
      <c r="O930" s="7">
        <f t="shared" si="104"/>
        <v>14725.86</v>
      </c>
      <c r="P930">
        <v>0</v>
      </c>
      <c r="Q930">
        <v>14725.86</v>
      </c>
    </row>
    <row r="931" spans="1:17" x14ac:dyDescent="0.25">
      <c r="A931" t="s">
        <v>452</v>
      </c>
      <c r="B931" t="s">
        <v>453</v>
      </c>
      <c r="C931" s="1">
        <v>44145</v>
      </c>
      <c r="D931" s="2">
        <f t="shared" si="98"/>
        <v>11</v>
      </c>
      <c r="E931" s="2">
        <f t="shared" si="99"/>
        <v>2020</v>
      </c>
      <c r="F931" t="s">
        <v>692</v>
      </c>
      <c r="G931" s="8">
        <f t="shared" si="100"/>
        <v>4</v>
      </c>
      <c r="H931" s="8" t="str">
        <f t="shared" si="101"/>
        <v>41</v>
      </c>
      <c r="I931" s="8" t="str">
        <f t="shared" si="102"/>
        <v>411</v>
      </c>
      <c r="J931" t="s">
        <v>693</v>
      </c>
      <c r="K931">
        <v>42</v>
      </c>
      <c r="L931" t="s">
        <v>782</v>
      </c>
      <c r="M931" t="s">
        <v>784</v>
      </c>
      <c r="N931" s="7" t="str">
        <f t="shared" si="103"/>
        <v>2020-41</v>
      </c>
      <c r="O931" s="7">
        <f t="shared" si="104"/>
        <v>10382.74</v>
      </c>
      <c r="P931">
        <v>0</v>
      </c>
      <c r="Q931">
        <v>10382.74</v>
      </c>
    </row>
    <row r="932" spans="1:17" x14ac:dyDescent="0.25">
      <c r="A932" t="s">
        <v>452</v>
      </c>
      <c r="B932" t="s">
        <v>453</v>
      </c>
      <c r="C932" s="1">
        <v>44145</v>
      </c>
      <c r="D932" s="2">
        <f t="shared" si="98"/>
        <v>11</v>
      </c>
      <c r="E932" s="2">
        <f t="shared" si="99"/>
        <v>2020</v>
      </c>
      <c r="F932">
        <v>5121</v>
      </c>
      <c r="G932" s="8">
        <f t="shared" si="100"/>
        <v>5</v>
      </c>
      <c r="H932" s="8" t="str">
        <f t="shared" si="101"/>
        <v>51</v>
      </c>
      <c r="I932" s="8" t="str">
        <f t="shared" si="102"/>
        <v>512</v>
      </c>
      <c r="J932" t="s">
        <v>456</v>
      </c>
      <c r="K932">
        <v>42</v>
      </c>
      <c r="L932" t="s">
        <v>782</v>
      </c>
      <c r="M932" t="s">
        <v>785</v>
      </c>
      <c r="N932" s="7" t="str">
        <f t="shared" si="103"/>
        <v>2020-51</v>
      </c>
      <c r="O932" s="7">
        <f t="shared" si="104"/>
        <v>-25108.6</v>
      </c>
      <c r="P932">
        <v>25108.6</v>
      </c>
      <c r="Q932">
        <v>0</v>
      </c>
    </row>
    <row r="933" spans="1:17" x14ac:dyDescent="0.25">
      <c r="A933" t="s">
        <v>452</v>
      </c>
      <c r="B933" t="s">
        <v>453</v>
      </c>
      <c r="C933" s="1">
        <v>44145</v>
      </c>
      <c r="D933" s="2">
        <f t="shared" si="98"/>
        <v>11</v>
      </c>
      <c r="E933" s="2">
        <f t="shared" si="99"/>
        <v>2020</v>
      </c>
      <c r="F933">
        <v>6122</v>
      </c>
      <c r="G933" s="8">
        <f t="shared" si="100"/>
        <v>6</v>
      </c>
      <c r="H933" s="8" t="str">
        <f t="shared" si="101"/>
        <v>61</v>
      </c>
      <c r="I933" s="8" t="str">
        <f t="shared" si="102"/>
        <v>612</v>
      </c>
      <c r="J933" t="s">
        <v>501</v>
      </c>
      <c r="K933">
        <v>118</v>
      </c>
      <c r="L933" t="s">
        <v>502</v>
      </c>
      <c r="M933" t="s">
        <v>786</v>
      </c>
      <c r="N933" s="7" t="str">
        <f t="shared" si="103"/>
        <v>2020-61</v>
      </c>
      <c r="O933" s="7">
        <f t="shared" si="104"/>
        <v>-405</v>
      </c>
      <c r="P933">
        <v>405</v>
      </c>
      <c r="Q933">
        <v>0</v>
      </c>
    </row>
    <row r="934" spans="1:17" x14ac:dyDescent="0.25">
      <c r="A934" t="s">
        <v>452</v>
      </c>
      <c r="B934" t="s">
        <v>453</v>
      </c>
      <c r="C934" s="1">
        <v>44145</v>
      </c>
      <c r="D934" s="2">
        <f t="shared" si="98"/>
        <v>11</v>
      </c>
      <c r="E934" s="2">
        <f t="shared" si="99"/>
        <v>2020</v>
      </c>
      <c r="F934">
        <v>5121</v>
      </c>
      <c r="G934" s="8">
        <f t="shared" si="100"/>
        <v>5</v>
      </c>
      <c r="H934" s="8" t="str">
        <f t="shared" si="101"/>
        <v>51</v>
      </c>
      <c r="I934" s="8" t="str">
        <f t="shared" si="102"/>
        <v>512</v>
      </c>
      <c r="J934" t="s">
        <v>456</v>
      </c>
      <c r="K934">
        <v>118</v>
      </c>
      <c r="L934" t="s">
        <v>502</v>
      </c>
      <c r="M934" t="s">
        <v>786</v>
      </c>
      <c r="N934" s="7" t="str">
        <f t="shared" si="103"/>
        <v>2020-51</v>
      </c>
      <c r="O934" s="7">
        <f t="shared" si="104"/>
        <v>405</v>
      </c>
      <c r="P934">
        <v>0</v>
      </c>
      <c r="Q934">
        <v>405</v>
      </c>
    </row>
    <row r="935" spans="1:17" x14ac:dyDescent="0.25">
      <c r="A935" t="s">
        <v>452</v>
      </c>
      <c r="B935" t="s">
        <v>453</v>
      </c>
      <c r="C935" s="1">
        <v>44147</v>
      </c>
      <c r="D935" s="2">
        <f t="shared" si="98"/>
        <v>11</v>
      </c>
      <c r="E935" s="2">
        <f t="shared" si="99"/>
        <v>2020</v>
      </c>
      <c r="F935">
        <v>6122</v>
      </c>
      <c r="G935" s="8">
        <f t="shared" si="100"/>
        <v>6</v>
      </c>
      <c r="H935" s="8" t="str">
        <f t="shared" si="101"/>
        <v>61</v>
      </c>
      <c r="I935" s="8" t="str">
        <f t="shared" si="102"/>
        <v>612</v>
      </c>
      <c r="J935" t="s">
        <v>501</v>
      </c>
      <c r="K935">
        <v>127</v>
      </c>
      <c r="L935" t="s">
        <v>574</v>
      </c>
      <c r="M935" t="s">
        <v>787</v>
      </c>
      <c r="N935" s="7" t="str">
        <f t="shared" si="103"/>
        <v>2020-61</v>
      </c>
      <c r="O935" s="7">
        <f t="shared" si="104"/>
        <v>-282</v>
      </c>
      <c r="P935">
        <v>282</v>
      </c>
      <c r="Q935">
        <v>0</v>
      </c>
    </row>
    <row r="936" spans="1:17" x14ac:dyDescent="0.25">
      <c r="A936" t="s">
        <v>452</v>
      </c>
      <c r="B936" t="s">
        <v>453</v>
      </c>
      <c r="C936" s="1">
        <v>44147</v>
      </c>
      <c r="D936" s="2">
        <f t="shared" si="98"/>
        <v>11</v>
      </c>
      <c r="E936" s="2">
        <f t="shared" si="99"/>
        <v>2020</v>
      </c>
      <c r="F936">
        <v>445661</v>
      </c>
      <c r="G936" s="8">
        <f t="shared" si="100"/>
        <v>4</v>
      </c>
      <c r="H936" s="8" t="str">
        <f t="shared" si="101"/>
        <v>44</v>
      </c>
      <c r="I936" s="8" t="str">
        <f t="shared" si="102"/>
        <v>445</v>
      </c>
      <c r="J936" t="s">
        <v>29</v>
      </c>
      <c r="K936">
        <v>127</v>
      </c>
      <c r="L936" t="s">
        <v>574</v>
      </c>
      <c r="M936" t="s">
        <v>787</v>
      </c>
      <c r="N936" s="7" t="str">
        <f t="shared" si="103"/>
        <v>2020-44</v>
      </c>
      <c r="O936" s="7">
        <f t="shared" si="104"/>
        <v>-56.4</v>
      </c>
      <c r="P936">
        <v>56.4</v>
      </c>
      <c r="Q936">
        <v>0</v>
      </c>
    </row>
    <row r="937" spans="1:17" x14ac:dyDescent="0.25">
      <c r="A937" t="s">
        <v>452</v>
      </c>
      <c r="B937" t="s">
        <v>453</v>
      </c>
      <c r="C937" s="1">
        <v>44147</v>
      </c>
      <c r="D937" s="2">
        <f t="shared" si="98"/>
        <v>11</v>
      </c>
      <c r="E937" s="2">
        <f t="shared" si="99"/>
        <v>2020</v>
      </c>
      <c r="F937">
        <v>5121</v>
      </c>
      <c r="G937" s="8">
        <f t="shared" si="100"/>
        <v>5</v>
      </c>
      <c r="H937" s="8" t="str">
        <f t="shared" si="101"/>
        <v>51</v>
      </c>
      <c r="I937" s="8" t="str">
        <f t="shared" si="102"/>
        <v>512</v>
      </c>
      <c r="J937" t="s">
        <v>456</v>
      </c>
      <c r="K937">
        <v>127</v>
      </c>
      <c r="L937" t="s">
        <v>574</v>
      </c>
      <c r="M937" t="s">
        <v>787</v>
      </c>
      <c r="N937" s="7" t="str">
        <f t="shared" si="103"/>
        <v>2020-51</v>
      </c>
      <c r="O937" s="7">
        <f t="shared" si="104"/>
        <v>338.4</v>
      </c>
      <c r="P937">
        <v>0</v>
      </c>
      <c r="Q937">
        <v>338.4</v>
      </c>
    </row>
    <row r="938" spans="1:17" x14ac:dyDescent="0.25">
      <c r="A938" t="s">
        <v>452</v>
      </c>
      <c r="B938" t="s">
        <v>453</v>
      </c>
      <c r="C938" s="1">
        <v>44148</v>
      </c>
      <c r="D938" s="2">
        <f t="shared" si="98"/>
        <v>11</v>
      </c>
      <c r="E938" s="2">
        <f t="shared" si="99"/>
        <v>2020</v>
      </c>
      <c r="F938" t="s">
        <v>788</v>
      </c>
      <c r="G938" s="8">
        <f t="shared" si="100"/>
        <v>4</v>
      </c>
      <c r="H938" s="8" t="str">
        <f t="shared" si="101"/>
        <v>41</v>
      </c>
      <c r="I938" s="8" t="str">
        <f t="shared" si="102"/>
        <v>411</v>
      </c>
      <c r="J938" t="s">
        <v>789</v>
      </c>
      <c r="K938">
        <v>43</v>
      </c>
      <c r="L938" t="s">
        <v>790</v>
      </c>
      <c r="M938" t="s">
        <v>790</v>
      </c>
      <c r="N938" s="7" t="str">
        <f t="shared" si="103"/>
        <v>2020-41</v>
      </c>
      <c r="O938" s="7">
        <f t="shared" si="104"/>
        <v>9775.08</v>
      </c>
      <c r="P938">
        <v>0</v>
      </c>
      <c r="Q938">
        <v>9775.08</v>
      </c>
    </row>
    <row r="939" spans="1:17" x14ac:dyDescent="0.25">
      <c r="A939" t="s">
        <v>452</v>
      </c>
      <c r="B939" t="s">
        <v>453</v>
      </c>
      <c r="C939" s="1">
        <v>44148</v>
      </c>
      <c r="D939" s="2">
        <f t="shared" si="98"/>
        <v>11</v>
      </c>
      <c r="E939" s="2">
        <f t="shared" si="99"/>
        <v>2020</v>
      </c>
      <c r="F939">
        <v>5121</v>
      </c>
      <c r="G939" s="8">
        <f t="shared" si="100"/>
        <v>5</v>
      </c>
      <c r="H939" s="8" t="str">
        <f t="shared" si="101"/>
        <v>51</v>
      </c>
      <c r="I939" s="8" t="str">
        <f t="shared" si="102"/>
        <v>512</v>
      </c>
      <c r="J939" t="s">
        <v>456</v>
      </c>
      <c r="K939">
        <v>43</v>
      </c>
      <c r="L939" t="s">
        <v>790</v>
      </c>
      <c r="M939" t="s">
        <v>790</v>
      </c>
      <c r="N939" s="7" t="str">
        <f t="shared" si="103"/>
        <v>2020-51</v>
      </c>
      <c r="O939" s="7">
        <f t="shared" si="104"/>
        <v>-9775.08</v>
      </c>
      <c r="P939">
        <v>9775.08</v>
      </c>
      <c r="Q939">
        <v>0</v>
      </c>
    </row>
    <row r="940" spans="1:17" x14ac:dyDescent="0.25">
      <c r="A940" t="s">
        <v>452</v>
      </c>
      <c r="B940" t="s">
        <v>453</v>
      </c>
      <c r="C940" s="1">
        <v>44152</v>
      </c>
      <c r="D940" s="2">
        <f t="shared" si="98"/>
        <v>11</v>
      </c>
      <c r="E940" s="2">
        <f t="shared" si="99"/>
        <v>2020</v>
      </c>
      <c r="F940">
        <v>580</v>
      </c>
      <c r="G940" s="8">
        <f t="shared" si="100"/>
        <v>5</v>
      </c>
      <c r="H940" s="8" t="str">
        <f t="shared" si="101"/>
        <v>58</v>
      </c>
      <c r="I940" s="8" t="str">
        <f t="shared" si="102"/>
        <v>580</v>
      </c>
      <c r="J940" t="s">
        <v>454</v>
      </c>
      <c r="K940">
        <v>341</v>
      </c>
      <c r="L940" t="s">
        <v>791</v>
      </c>
      <c r="M940" t="s">
        <v>792</v>
      </c>
      <c r="N940" s="7" t="str">
        <f t="shared" si="103"/>
        <v>2020-58</v>
      </c>
      <c r="O940" s="7">
        <f t="shared" si="104"/>
        <v>-50000</v>
      </c>
      <c r="P940">
        <v>50000</v>
      </c>
      <c r="Q940">
        <v>0</v>
      </c>
    </row>
    <row r="941" spans="1:17" x14ac:dyDescent="0.25">
      <c r="A941" t="s">
        <v>452</v>
      </c>
      <c r="B941" t="s">
        <v>453</v>
      </c>
      <c r="C941" s="1">
        <v>44152</v>
      </c>
      <c r="D941" s="2">
        <f t="shared" si="98"/>
        <v>11</v>
      </c>
      <c r="E941" s="2">
        <f t="shared" si="99"/>
        <v>2020</v>
      </c>
      <c r="F941">
        <v>5121</v>
      </c>
      <c r="G941" s="8">
        <f t="shared" si="100"/>
        <v>5</v>
      </c>
      <c r="H941" s="8" t="str">
        <f t="shared" si="101"/>
        <v>51</v>
      </c>
      <c r="I941" s="8" t="str">
        <f t="shared" si="102"/>
        <v>512</v>
      </c>
      <c r="J941" t="s">
        <v>456</v>
      </c>
      <c r="K941">
        <v>341</v>
      </c>
      <c r="L941" t="s">
        <v>791</v>
      </c>
      <c r="M941" t="s">
        <v>792</v>
      </c>
      <c r="N941" s="7" t="str">
        <f t="shared" si="103"/>
        <v>2020-51</v>
      </c>
      <c r="O941" s="7">
        <f t="shared" si="104"/>
        <v>50000</v>
      </c>
      <c r="P941">
        <v>0</v>
      </c>
      <c r="Q941">
        <v>50000</v>
      </c>
    </row>
    <row r="942" spans="1:17" x14ac:dyDescent="0.25">
      <c r="A942" t="s">
        <v>452</v>
      </c>
      <c r="B942" t="s">
        <v>453</v>
      </c>
      <c r="C942" s="1">
        <v>44155</v>
      </c>
      <c r="D942" s="2">
        <f t="shared" si="98"/>
        <v>11</v>
      </c>
      <c r="E942" s="2">
        <f t="shared" si="99"/>
        <v>2020</v>
      </c>
      <c r="F942">
        <v>445511</v>
      </c>
      <c r="G942" s="8">
        <f t="shared" si="100"/>
        <v>4</v>
      </c>
      <c r="H942" s="8" t="str">
        <f t="shared" si="101"/>
        <v>44</v>
      </c>
      <c r="I942" s="8" t="str">
        <f t="shared" si="102"/>
        <v>445</v>
      </c>
      <c r="J942" t="s">
        <v>556</v>
      </c>
      <c r="K942">
        <v>250</v>
      </c>
      <c r="L942" t="s">
        <v>793</v>
      </c>
      <c r="M942" t="s">
        <v>794</v>
      </c>
      <c r="N942" s="7" t="str">
        <f t="shared" si="103"/>
        <v>2020-44</v>
      </c>
      <c r="O942" s="7">
        <f t="shared" si="104"/>
        <v>-19030</v>
      </c>
      <c r="P942">
        <v>19030</v>
      </c>
      <c r="Q942">
        <v>0</v>
      </c>
    </row>
    <row r="943" spans="1:17" x14ac:dyDescent="0.25">
      <c r="A943" t="s">
        <v>452</v>
      </c>
      <c r="B943" t="s">
        <v>453</v>
      </c>
      <c r="C943" s="1">
        <v>44155</v>
      </c>
      <c r="D943" s="2">
        <f t="shared" si="98"/>
        <v>11</v>
      </c>
      <c r="E943" s="2">
        <f t="shared" si="99"/>
        <v>2020</v>
      </c>
      <c r="F943">
        <v>5121</v>
      </c>
      <c r="G943" s="8">
        <f t="shared" si="100"/>
        <v>5</v>
      </c>
      <c r="H943" s="8" t="str">
        <f t="shared" si="101"/>
        <v>51</v>
      </c>
      <c r="I943" s="8" t="str">
        <f t="shared" si="102"/>
        <v>512</v>
      </c>
      <c r="J943" t="s">
        <v>456</v>
      </c>
      <c r="K943">
        <v>250</v>
      </c>
      <c r="L943" t="s">
        <v>793</v>
      </c>
      <c r="M943" t="s">
        <v>794</v>
      </c>
      <c r="N943" s="7" t="str">
        <f t="shared" si="103"/>
        <v>2020-51</v>
      </c>
      <c r="O943" s="7">
        <f t="shared" si="104"/>
        <v>19030</v>
      </c>
      <c r="P943">
        <v>0</v>
      </c>
      <c r="Q943">
        <v>19030</v>
      </c>
    </row>
    <row r="944" spans="1:17" x14ac:dyDescent="0.25">
      <c r="A944" t="s">
        <v>452</v>
      </c>
      <c r="B944" t="s">
        <v>453</v>
      </c>
      <c r="C944" s="1">
        <v>44162</v>
      </c>
      <c r="D944" s="2">
        <f t="shared" si="98"/>
        <v>11</v>
      </c>
      <c r="E944" s="2">
        <f t="shared" si="99"/>
        <v>2020</v>
      </c>
      <c r="F944" t="s">
        <v>692</v>
      </c>
      <c r="G944" s="8">
        <f t="shared" si="100"/>
        <v>4</v>
      </c>
      <c r="H944" s="8" t="str">
        <f t="shared" si="101"/>
        <v>41</v>
      </c>
      <c r="I944" s="8" t="str">
        <f t="shared" si="102"/>
        <v>411</v>
      </c>
      <c r="J944" t="s">
        <v>693</v>
      </c>
      <c r="K944">
        <v>44</v>
      </c>
      <c r="L944" t="s">
        <v>795</v>
      </c>
      <c r="M944" t="s">
        <v>796</v>
      </c>
      <c r="N944" s="7" t="str">
        <f t="shared" si="103"/>
        <v>2020-41</v>
      </c>
      <c r="O944" s="7">
        <f t="shared" si="104"/>
        <v>16605.89</v>
      </c>
      <c r="P944">
        <v>0</v>
      </c>
      <c r="Q944">
        <v>16605.89</v>
      </c>
    </row>
    <row r="945" spans="1:17" x14ac:dyDescent="0.25">
      <c r="A945" t="s">
        <v>452</v>
      </c>
      <c r="B945" t="s">
        <v>453</v>
      </c>
      <c r="C945" s="1">
        <v>44162</v>
      </c>
      <c r="D945" s="2">
        <f t="shared" si="98"/>
        <v>11</v>
      </c>
      <c r="E945" s="2">
        <f t="shared" si="99"/>
        <v>2020</v>
      </c>
      <c r="F945">
        <v>5121</v>
      </c>
      <c r="G945" s="8">
        <f t="shared" si="100"/>
        <v>5</v>
      </c>
      <c r="H945" s="8" t="str">
        <f t="shared" si="101"/>
        <v>51</v>
      </c>
      <c r="I945" s="8" t="str">
        <f t="shared" si="102"/>
        <v>512</v>
      </c>
      <c r="J945" t="s">
        <v>456</v>
      </c>
      <c r="K945">
        <v>44</v>
      </c>
      <c r="L945" t="s">
        <v>795</v>
      </c>
      <c r="M945" t="s">
        <v>796</v>
      </c>
      <c r="N945" s="7" t="str">
        <f t="shared" si="103"/>
        <v>2020-51</v>
      </c>
      <c r="O945" s="7">
        <f t="shared" si="104"/>
        <v>-16605.89</v>
      </c>
      <c r="P945">
        <v>16605.89</v>
      </c>
      <c r="Q945">
        <v>0</v>
      </c>
    </row>
    <row r="946" spans="1:17" x14ac:dyDescent="0.25">
      <c r="A946" t="s">
        <v>452</v>
      </c>
      <c r="B946" t="s">
        <v>453</v>
      </c>
      <c r="C946" s="1">
        <v>44165</v>
      </c>
      <c r="D946" s="2">
        <f t="shared" si="98"/>
        <v>11</v>
      </c>
      <c r="E946" s="2">
        <f t="shared" si="99"/>
        <v>2020</v>
      </c>
      <c r="F946">
        <v>6275</v>
      </c>
      <c r="G946" s="8">
        <f t="shared" si="100"/>
        <v>6</v>
      </c>
      <c r="H946" s="8" t="str">
        <f t="shared" si="101"/>
        <v>62</v>
      </c>
      <c r="I946" s="8" t="str">
        <f t="shared" si="102"/>
        <v>627</v>
      </c>
      <c r="J946" t="s">
        <v>487</v>
      </c>
      <c r="K946">
        <v>204</v>
      </c>
      <c r="L946" t="s">
        <v>797</v>
      </c>
      <c r="M946" t="s">
        <v>798</v>
      </c>
      <c r="N946" s="7" t="str">
        <f t="shared" si="103"/>
        <v>2020-62</v>
      </c>
      <c r="O946" s="7">
        <f t="shared" si="104"/>
        <v>-59.6</v>
      </c>
      <c r="P946">
        <v>59.6</v>
      </c>
      <c r="Q946">
        <v>0</v>
      </c>
    </row>
    <row r="947" spans="1:17" x14ac:dyDescent="0.25">
      <c r="A947" t="s">
        <v>452</v>
      </c>
      <c r="B947" t="s">
        <v>453</v>
      </c>
      <c r="C947" s="1">
        <v>44165</v>
      </c>
      <c r="D947" s="2">
        <f t="shared" si="98"/>
        <v>11</v>
      </c>
      <c r="E947" s="2">
        <f t="shared" si="99"/>
        <v>2020</v>
      </c>
      <c r="F947">
        <v>445661</v>
      </c>
      <c r="G947" s="8">
        <f t="shared" si="100"/>
        <v>4</v>
      </c>
      <c r="H947" s="8" t="str">
        <f t="shared" si="101"/>
        <v>44</v>
      </c>
      <c r="I947" s="8" t="str">
        <f t="shared" si="102"/>
        <v>445</v>
      </c>
      <c r="J947" t="s">
        <v>29</v>
      </c>
      <c r="K947">
        <v>204</v>
      </c>
      <c r="L947" t="s">
        <v>797</v>
      </c>
      <c r="M947" t="s">
        <v>798</v>
      </c>
      <c r="N947" s="7" t="str">
        <f t="shared" si="103"/>
        <v>2020-44</v>
      </c>
      <c r="O947" s="7">
        <f t="shared" si="104"/>
        <v>-11.92</v>
      </c>
      <c r="P947">
        <v>11.92</v>
      </c>
      <c r="Q947">
        <v>0</v>
      </c>
    </row>
    <row r="948" spans="1:17" x14ac:dyDescent="0.25">
      <c r="A948" t="s">
        <v>452</v>
      </c>
      <c r="B948" t="s">
        <v>453</v>
      </c>
      <c r="C948" s="1">
        <v>44165</v>
      </c>
      <c r="D948" s="2">
        <f t="shared" si="98"/>
        <v>11</v>
      </c>
      <c r="E948" s="2">
        <f t="shared" si="99"/>
        <v>2020</v>
      </c>
      <c r="F948">
        <v>5121</v>
      </c>
      <c r="G948" s="8">
        <f t="shared" si="100"/>
        <v>5</v>
      </c>
      <c r="H948" s="8" t="str">
        <f t="shared" si="101"/>
        <v>51</v>
      </c>
      <c r="I948" s="8" t="str">
        <f t="shared" si="102"/>
        <v>512</v>
      </c>
      <c r="J948" t="s">
        <v>456</v>
      </c>
      <c r="K948">
        <v>204</v>
      </c>
      <c r="L948" t="s">
        <v>797</v>
      </c>
      <c r="M948" t="s">
        <v>798</v>
      </c>
      <c r="N948" s="7" t="str">
        <f t="shared" si="103"/>
        <v>2020-51</v>
      </c>
      <c r="O948" s="7">
        <f t="shared" si="104"/>
        <v>71.52</v>
      </c>
      <c r="P948">
        <v>0</v>
      </c>
      <c r="Q948">
        <v>71.52</v>
      </c>
    </row>
    <row r="949" spans="1:17" x14ac:dyDescent="0.25">
      <c r="A949" t="s">
        <v>452</v>
      </c>
      <c r="B949" t="s">
        <v>453</v>
      </c>
      <c r="C949" s="1">
        <v>44165</v>
      </c>
      <c r="D949" s="2">
        <f t="shared" si="98"/>
        <v>11</v>
      </c>
      <c r="E949" s="2">
        <f t="shared" si="99"/>
        <v>2020</v>
      </c>
      <c r="F949">
        <v>421</v>
      </c>
      <c r="G949" s="8">
        <f t="shared" si="100"/>
        <v>4</v>
      </c>
      <c r="H949" s="8" t="str">
        <f t="shared" si="101"/>
        <v>42</v>
      </c>
      <c r="I949" s="8" t="str">
        <f t="shared" si="102"/>
        <v>421</v>
      </c>
      <c r="J949" t="s">
        <v>490</v>
      </c>
      <c r="K949">
        <v>256</v>
      </c>
      <c r="L949" t="s">
        <v>799</v>
      </c>
      <c r="M949" t="s">
        <v>800</v>
      </c>
      <c r="N949" s="7" t="str">
        <f t="shared" si="103"/>
        <v>2020-42</v>
      </c>
      <c r="O949" s="7">
        <f t="shared" si="104"/>
        <v>-36712.04</v>
      </c>
      <c r="P949">
        <v>36712.04</v>
      </c>
      <c r="Q949">
        <v>0</v>
      </c>
    </row>
    <row r="950" spans="1:17" x14ac:dyDescent="0.25">
      <c r="A950" t="s">
        <v>452</v>
      </c>
      <c r="B950" t="s">
        <v>453</v>
      </c>
      <c r="C950" s="1">
        <v>44165</v>
      </c>
      <c r="D950" s="2">
        <f t="shared" si="98"/>
        <v>11</v>
      </c>
      <c r="E950" s="2">
        <f t="shared" si="99"/>
        <v>2020</v>
      </c>
      <c r="F950">
        <v>5121</v>
      </c>
      <c r="G950" s="8">
        <f t="shared" si="100"/>
        <v>5</v>
      </c>
      <c r="H950" s="8" t="str">
        <f t="shared" si="101"/>
        <v>51</v>
      </c>
      <c r="I950" s="8" t="str">
        <f t="shared" si="102"/>
        <v>512</v>
      </c>
      <c r="J950" t="s">
        <v>456</v>
      </c>
      <c r="K950">
        <v>256</v>
      </c>
      <c r="L950" t="s">
        <v>799</v>
      </c>
      <c r="M950" t="s">
        <v>800</v>
      </c>
      <c r="N950" s="7" t="str">
        <f t="shared" si="103"/>
        <v>2020-51</v>
      </c>
      <c r="O950" s="7">
        <f t="shared" si="104"/>
        <v>36712.04</v>
      </c>
      <c r="P950">
        <v>0</v>
      </c>
      <c r="Q950">
        <v>36712.04</v>
      </c>
    </row>
    <row r="951" spans="1:17" x14ac:dyDescent="0.25">
      <c r="A951" t="s">
        <v>452</v>
      </c>
      <c r="B951" t="s">
        <v>453</v>
      </c>
      <c r="C951" s="1">
        <v>44167</v>
      </c>
      <c r="D951" s="2">
        <f t="shared" si="98"/>
        <v>12</v>
      </c>
      <c r="E951" s="2">
        <f t="shared" si="99"/>
        <v>2020</v>
      </c>
      <c r="F951" t="s">
        <v>38</v>
      </c>
      <c r="G951" s="8">
        <f t="shared" si="100"/>
        <v>4</v>
      </c>
      <c r="H951" s="8" t="str">
        <f t="shared" si="101"/>
        <v>40</v>
      </c>
      <c r="I951" s="8" t="str">
        <f t="shared" si="102"/>
        <v>401</v>
      </c>
      <c r="J951" t="s">
        <v>39</v>
      </c>
      <c r="K951">
        <v>179</v>
      </c>
      <c r="L951" t="s">
        <v>801</v>
      </c>
      <c r="M951" t="s">
        <v>801</v>
      </c>
      <c r="N951" s="7" t="str">
        <f t="shared" si="103"/>
        <v>2020-40</v>
      </c>
      <c r="O951" s="7">
        <f t="shared" si="104"/>
        <v>-136374.48000000001</v>
      </c>
      <c r="P951">
        <v>136374.48000000001</v>
      </c>
      <c r="Q951">
        <v>0</v>
      </c>
    </row>
    <row r="952" spans="1:17" x14ac:dyDescent="0.25">
      <c r="A952" t="s">
        <v>452</v>
      </c>
      <c r="B952" t="s">
        <v>453</v>
      </c>
      <c r="C952" s="1">
        <v>44167</v>
      </c>
      <c r="D952" s="2">
        <f t="shared" si="98"/>
        <v>12</v>
      </c>
      <c r="E952" s="2">
        <f t="shared" si="99"/>
        <v>2020</v>
      </c>
      <c r="F952">
        <v>5121</v>
      </c>
      <c r="G952" s="8">
        <f t="shared" si="100"/>
        <v>5</v>
      </c>
      <c r="H952" s="8" t="str">
        <f t="shared" si="101"/>
        <v>51</v>
      </c>
      <c r="I952" s="8" t="str">
        <f t="shared" si="102"/>
        <v>512</v>
      </c>
      <c r="J952" t="s">
        <v>456</v>
      </c>
      <c r="K952">
        <v>179</v>
      </c>
      <c r="L952" t="s">
        <v>801</v>
      </c>
      <c r="M952" t="s">
        <v>801</v>
      </c>
      <c r="N952" s="7" t="str">
        <f t="shared" si="103"/>
        <v>2020-51</v>
      </c>
      <c r="O952" s="7">
        <f t="shared" si="104"/>
        <v>136374.48000000001</v>
      </c>
      <c r="P952">
        <v>0</v>
      </c>
      <c r="Q952">
        <v>136374.48000000001</v>
      </c>
    </row>
    <row r="953" spans="1:17" x14ac:dyDescent="0.25">
      <c r="A953" t="s">
        <v>452</v>
      </c>
      <c r="B953" t="s">
        <v>453</v>
      </c>
      <c r="C953" s="1">
        <v>44170</v>
      </c>
      <c r="D953" s="2">
        <f t="shared" si="98"/>
        <v>12</v>
      </c>
      <c r="E953" s="2">
        <f t="shared" si="99"/>
        <v>2020</v>
      </c>
      <c r="F953" t="s">
        <v>802</v>
      </c>
      <c r="G953" s="8">
        <f t="shared" si="100"/>
        <v>4</v>
      </c>
      <c r="H953" s="8" t="str">
        <f t="shared" si="101"/>
        <v>41</v>
      </c>
      <c r="I953" s="8" t="str">
        <f t="shared" si="102"/>
        <v>411</v>
      </c>
      <c r="J953" t="s">
        <v>803</v>
      </c>
      <c r="K953">
        <v>45</v>
      </c>
      <c r="L953" t="s">
        <v>804</v>
      </c>
      <c r="M953" t="s">
        <v>805</v>
      </c>
      <c r="N953" s="7" t="str">
        <f t="shared" si="103"/>
        <v>2020-41</v>
      </c>
      <c r="O953" s="7">
        <f t="shared" si="104"/>
        <v>4425.08</v>
      </c>
      <c r="P953">
        <v>0</v>
      </c>
      <c r="Q953">
        <v>4425.08</v>
      </c>
    </row>
    <row r="954" spans="1:17" x14ac:dyDescent="0.25">
      <c r="A954" t="s">
        <v>452</v>
      </c>
      <c r="B954" t="s">
        <v>453</v>
      </c>
      <c r="C954" s="1">
        <v>44170</v>
      </c>
      <c r="D954" s="2">
        <f t="shared" si="98"/>
        <v>12</v>
      </c>
      <c r="E954" s="2">
        <f t="shared" si="99"/>
        <v>2020</v>
      </c>
      <c r="F954" t="s">
        <v>806</v>
      </c>
      <c r="G954" s="8">
        <f t="shared" si="100"/>
        <v>4</v>
      </c>
      <c r="H954" s="8" t="str">
        <f t="shared" si="101"/>
        <v>41</v>
      </c>
      <c r="I954" s="8" t="str">
        <f t="shared" si="102"/>
        <v>411</v>
      </c>
      <c r="J954" t="s">
        <v>807</v>
      </c>
      <c r="K954">
        <v>45</v>
      </c>
      <c r="L954" t="s">
        <v>804</v>
      </c>
      <c r="M954" t="s">
        <v>808</v>
      </c>
      <c r="N954" s="7" t="str">
        <f t="shared" si="103"/>
        <v>2020-41</v>
      </c>
      <c r="O954" s="7">
        <f t="shared" si="104"/>
        <v>24672.38</v>
      </c>
      <c r="P954">
        <v>0</v>
      </c>
      <c r="Q954">
        <v>24672.38</v>
      </c>
    </row>
    <row r="955" spans="1:17" x14ac:dyDescent="0.25">
      <c r="A955" t="s">
        <v>452</v>
      </c>
      <c r="B955" t="s">
        <v>453</v>
      </c>
      <c r="C955" s="1">
        <v>44170</v>
      </c>
      <c r="D955" s="2">
        <f t="shared" si="98"/>
        <v>12</v>
      </c>
      <c r="E955" s="2">
        <f t="shared" si="99"/>
        <v>2020</v>
      </c>
      <c r="F955" t="s">
        <v>674</v>
      </c>
      <c r="G955" s="8">
        <f t="shared" si="100"/>
        <v>4</v>
      </c>
      <c r="H955" s="8" t="str">
        <f t="shared" si="101"/>
        <v>41</v>
      </c>
      <c r="I955" s="8" t="str">
        <f t="shared" si="102"/>
        <v>411</v>
      </c>
      <c r="J955" t="s">
        <v>675</v>
      </c>
      <c r="K955">
        <v>45</v>
      </c>
      <c r="L955" t="s">
        <v>804</v>
      </c>
      <c r="M955" t="s">
        <v>809</v>
      </c>
      <c r="N955" s="7" t="str">
        <f t="shared" si="103"/>
        <v>2020-41</v>
      </c>
      <c r="O955" s="7">
        <f t="shared" si="104"/>
        <v>10841.28</v>
      </c>
      <c r="P955">
        <v>0</v>
      </c>
      <c r="Q955">
        <v>10841.28</v>
      </c>
    </row>
    <row r="956" spans="1:17" x14ac:dyDescent="0.25">
      <c r="A956" t="s">
        <v>452</v>
      </c>
      <c r="B956" t="s">
        <v>453</v>
      </c>
      <c r="C956" s="1">
        <v>44170</v>
      </c>
      <c r="D956" s="2">
        <f t="shared" si="98"/>
        <v>12</v>
      </c>
      <c r="E956" s="2">
        <f t="shared" si="99"/>
        <v>2020</v>
      </c>
      <c r="F956">
        <v>411681</v>
      </c>
      <c r="G956" s="8">
        <f t="shared" si="100"/>
        <v>4</v>
      </c>
      <c r="H956" s="8" t="str">
        <f t="shared" si="101"/>
        <v>41</v>
      </c>
      <c r="I956" s="8" t="str">
        <f t="shared" si="102"/>
        <v>411</v>
      </c>
      <c r="J956" t="s">
        <v>810</v>
      </c>
      <c r="K956">
        <v>45</v>
      </c>
      <c r="L956" t="s">
        <v>804</v>
      </c>
      <c r="M956" t="s">
        <v>811</v>
      </c>
      <c r="N956" s="7" t="str">
        <f t="shared" si="103"/>
        <v>2020-41</v>
      </c>
      <c r="O956" s="7">
        <f t="shared" si="104"/>
        <v>20482.18</v>
      </c>
      <c r="P956">
        <v>0</v>
      </c>
      <c r="Q956">
        <v>20482.18</v>
      </c>
    </row>
    <row r="957" spans="1:17" x14ac:dyDescent="0.25">
      <c r="A957" t="s">
        <v>452</v>
      </c>
      <c r="B957" t="s">
        <v>453</v>
      </c>
      <c r="C957" s="1">
        <v>44170</v>
      </c>
      <c r="D957" s="2">
        <f t="shared" si="98"/>
        <v>12</v>
      </c>
      <c r="E957" s="2">
        <f t="shared" si="99"/>
        <v>2020</v>
      </c>
      <c r="F957">
        <v>5121</v>
      </c>
      <c r="G957" s="8">
        <f t="shared" si="100"/>
        <v>5</v>
      </c>
      <c r="H957" s="8" t="str">
        <f t="shared" si="101"/>
        <v>51</v>
      </c>
      <c r="I957" s="8" t="str">
        <f t="shared" si="102"/>
        <v>512</v>
      </c>
      <c r="J957" t="s">
        <v>456</v>
      </c>
      <c r="K957">
        <v>45</v>
      </c>
      <c r="L957" t="s">
        <v>804</v>
      </c>
      <c r="M957" t="s">
        <v>812</v>
      </c>
      <c r="N957" s="7" t="str">
        <f t="shared" si="103"/>
        <v>2020-51</v>
      </c>
      <c r="O957" s="7">
        <f t="shared" si="104"/>
        <v>-60420.92</v>
      </c>
      <c r="P957">
        <v>60420.92</v>
      </c>
      <c r="Q957">
        <v>0</v>
      </c>
    </row>
    <row r="958" spans="1:17" x14ac:dyDescent="0.25">
      <c r="A958" t="s">
        <v>452</v>
      </c>
      <c r="B958" t="s">
        <v>453</v>
      </c>
      <c r="C958" s="1">
        <v>44170</v>
      </c>
      <c r="D958" s="2">
        <f t="shared" si="98"/>
        <v>12</v>
      </c>
      <c r="E958" s="2">
        <f t="shared" si="99"/>
        <v>2020</v>
      </c>
      <c r="F958" t="s">
        <v>813</v>
      </c>
      <c r="G958" s="8">
        <f t="shared" si="100"/>
        <v>4</v>
      </c>
      <c r="H958" s="8" t="str">
        <f t="shared" si="101"/>
        <v>41</v>
      </c>
      <c r="I958" s="8" t="str">
        <f t="shared" si="102"/>
        <v>411</v>
      </c>
      <c r="J958" t="s">
        <v>814</v>
      </c>
      <c r="K958">
        <v>212</v>
      </c>
      <c r="L958" t="s">
        <v>815</v>
      </c>
      <c r="M958" t="s">
        <v>815</v>
      </c>
      <c r="N958" s="7" t="str">
        <f t="shared" si="103"/>
        <v>2020-41</v>
      </c>
      <c r="O958" s="7">
        <f t="shared" si="104"/>
        <v>6514.56</v>
      </c>
      <c r="P958">
        <v>0</v>
      </c>
      <c r="Q958">
        <v>6514.56</v>
      </c>
    </row>
    <row r="959" spans="1:17" x14ac:dyDescent="0.25">
      <c r="A959" t="s">
        <v>452</v>
      </c>
      <c r="B959" t="s">
        <v>453</v>
      </c>
      <c r="C959" s="1">
        <v>44170</v>
      </c>
      <c r="D959" s="2">
        <f t="shared" si="98"/>
        <v>12</v>
      </c>
      <c r="E959" s="2">
        <f t="shared" si="99"/>
        <v>2020</v>
      </c>
      <c r="F959">
        <v>5121</v>
      </c>
      <c r="G959" s="8">
        <f t="shared" si="100"/>
        <v>5</v>
      </c>
      <c r="H959" s="8" t="str">
        <f t="shared" si="101"/>
        <v>51</v>
      </c>
      <c r="I959" s="8" t="str">
        <f t="shared" si="102"/>
        <v>512</v>
      </c>
      <c r="J959" t="s">
        <v>456</v>
      </c>
      <c r="K959">
        <v>212</v>
      </c>
      <c r="L959" t="s">
        <v>815</v>
      </c>
      <c r="M959" t="s">
        <v>815</v>
      </c>
      <c r="N959" s="7" t="str">
        <f t="shared" si="103"/>
        <v>2020-51</v>
      </c>
      <c r="O959" s="7">
        <f t="shared" si="104"/>
        <v>-6514.56</v>
      </c>
      <c r="P959">
        <v>6514.56</v>
      </c>
      <c r="Q959">
        <v>0</v>
      </c>
    </row>
    <row r="960" spans="1:17" x14ac:dyDescent="0.25">
      <c r="A960" t="s">
        <v>452</v>
      </c>
      <c r="B960" t="s">
        <v>453</v>
      </c>
      <c r="C960" s="1">
        <v>44170</v>
      </c>
      <c r="D960" s="2">
        <f t="shared" si="98"/>
        <v>12</v>
      </c>
      <c r="E960" s="2">
        <f t="shared" si="99"/>
        <v>2020</v>
      </c>
      <c r="F960" t="s">
        <v>816</v>
      </c>
      <c r="G960" s="8">
        <f t="shared" si="100"/>
        <v>4</v>
      </c>
      <c r="H960" s="8" t="str">
        <f t="shared" si="101"/>
        <v>41</v>
      </c>
      <c r="I960" s="8" t="str">
        <f t="shared" si="102"/>
        <v>411</v>
      </c>
      <c r="J960" t="s">
        <v>817</v>
      </c>
      <c r="K960">
        <v>231</v>
      </c>
      <c r="L960" t="s">
        <v>818</v>
      </c>
      <c r="M960" t="s">
        <v>818</v>
      </c>
      <c r="N960" s="7" t="str">
        <f t="shared" si="103"/>
        <v>2020-41</v>
      </c>
      <c r="O960" s="7">
        <f t="shared" si="104"/>
        <v>11104.4</v>
      </c>
      <c r="P960">
        <v>0</v>
      </c>
      <c r="Q960">
        <v>11104.4</v>
      </c>
    </row>
    <row r="961" spans="1:17" x14ac:dyDescent="0.25">
      <c r="A961" t="s">
        <v>452</v>
      </c>
      <c r="B961" t="s">
        <v>453</v>
      </c>
      <c r="C961" s="1">
        <v>44170</v>
      </c>
      <c r="D961" s="2">
        <f t="shared" si="98"/>
        <v>12</v>
      </c>
      <c r="E961" s="2">
        <f t="shared" si="99"/>
        <v>2020</v>
      </c>
      <c r="F961">
        <v>5121</v>
      </c>
      <c r="G961" s="8">
        <f t="shared" si="100"/>
        <v>5</v>
      </c>
      <c r="H961" s="8" t="str">
        <f t="shared" si="101"/>
        <v>51</v>
      </c>
      <c r="I961" s="8" t="str">
        <f t="shared" si="102"/>
        <v>512</v>
      </c>
      <c r="J961" t="s">
        <v>456</v>
      </c>
      <c r="K961">
        <v>231</v>
      </c>
      <c r="L961" t="s">
        <v>818</v>
      </c>
      <c r="M961" t="s">
        <v>818</v>
      </c>
      <c r="N961" s="7" t="str">
        <f t="shared" si="103"/>
        <v>2020-51</v>
      </c>
      <c r="O961" s="7">
        <f t="shared" si="104"/>
        <v>-11104.4</v>
      </c>
      <c r="P961">
        <v>11104.4</v>
      </c>
      <c r="Q961">
        <v>0</v>
      </c>
    </row>
    <row r="962" spans="1:17" x14ac:dyDescent="0.25">
      <c r="A962" t="s">
        <v>452</v>
      </c>
      <c r="B962" t="s">
        <v>453</v>
      </c>
      <c r="C962" s="1">
        <v>44171</v>
      </c>
      <c r="D962" s="2">
        <f t="shared" si="98"/>
        <v>12</v>
      </c>
      <c r="E962" s="2">
        <f t="shared" si="99"/>
        <v>2020</v>
      </c>
      <c r="F962">
        <v>1641</v>
      </c>
      <c r="G962" s="8">
        <f t="shared" si="100"/>
        <v>1</v>
      </c>
      <c r="H962" s="8" t="str">
        <f t="shared" si="101"/>
        <v>16</v>
      </c>
      <c r="I962" s="8" t="str">
        <f t="shared" si="102"/>
        <v>164</v>
      </c>
      <c r="J962" t="s">
        <v>457</v>
      </c>
      <c r="K962">
        <v>106</v>
      </c>
      <c r="L962" t="s">
        <v>458</v>
      </c>
      <c r="M962" t="s">
        <v>819</v>
      </c>
      <c r="N962" s="7" t="str">
        <f t="shared" si="103"/>
        <v>2020-16</v>
      </c>
      <c r="O962" s="7">
        <f t="shared" si="104"/>
        <v>-5336.12</v>
      </c>
      <c r="P962">
        <v>5336.12</v>
      </c>
      <c r="Q962">
        <v>0</v>
      </c>
    </row>
    <row r="963" spans="1:17" x14ac:dyDescent="0.25">
      <c r="A963" t="s">
        <v>452</v>
      </c>
      <c r="B963" t="s">
        <v>453</v>
      </c>
      <c r="C963" s="1">
        <v>44171</v>
      </c>
      <c r="D963" s="2">
        <f t="shared" ref="D963:D1026" si="105">MONTH(C963)</f>
        <v>12</v>
      </c>
      <c r="E963" s="2">
        <f t="shared" ref="E963:E1026" si="106">YEAR(C963)</f>
        <v>2020</v>
      </c>
      <c r="F963">
        <v>6166</v>
      </c>
      <c r="G963" s="8">
        <f t="shared" ref="G963:G1026" si="107">VALUE(LEFT($F963,1))</f>
        <v>6</v>
      </c>
      <c r="H963" s="8" t="str">
        <f t="shared" ref="H963:H1026" si="108">LEFT($F963,2)</f>
        <v>61</v>
      </c>
      <c r="I963" s="8" t="str">
        <f t="shared" ref="I963:I1026" si="109">LEFT($F963,3)</f>
        <v>616</v>
      </c>
      <c r="J963" t="s">
        <v>498</v>
      </c>
      <c r="K963">
        <v>106</v>
      </c>
      <c r="L963" t="s">
        <v>458</v>
      </c>
      <c r="M963" t="s">
        <v>819</v>
      </c>
      <c r="N963" s="7" t="str">
        <f t="shared" ref="N963:N1026" si="110">$E963&amp;"-"&amp;H963</f>
        <v>2020-61</v>
      </c>
      <c r="O963" s="7">
        <f t="shared" ref="O963:O1026" si="111">Q963-P963</f>
        <v>-145.83000000000001</v>
      </c>
      <c r="P963">
        <v>145.83000000000001</v>
      </c>
      <c r="Q963">
        <v>0</v>
      </c>
    </row>
    <row r="964" spans="1:17" x14ac:dyDescent="0.25">
      <c r="A964" t="s">
        <v>452</v>
      </c>
      <c r="B964" t="s">
        <v>453</v>
      </c>
      <c r="C964" s="1">
        <v>44171</v>
      </c>
      <c r="D964" s="2">
        <f t="shared" si="105"/>
        <v>12</v>
      </c>
      <c r="E964" s="2">
        <f t="shared" si="106"/>
        <v>2020</v>
      </c>
      <c r="F964">
        <v>66116</v>
      </c>
      <c r="G964" s="8">
        <f t="shared" si="107"/>
        <v>6</v>
      </c>
      <c r="H964" s="8" t="str">
        <f t="shared" si="108"/>
        <v>66</v>
      </c>
      <c r="I964" s="8" t="str">
        <f t="shared" si="109"/>
        <v>661</v>
      </c>
      <c r="J964" t="s">
        <v>499</v>
      </c>
      <c r="K964">
        <v>106</v>
      </c>
      <c r="L964" t="s">
        <v>458</v>
      </c>
      <c r="M964" t="s">
        <v>819</v>
      </c>
      <c r="N964" s="7" t="str">
        <f t="shared" si="110"/>
        <v>2020-66</v>
      </c>
      <c r="O964" s="7">
        <f t="shared" si="111"/>
        <v>-1104.82</v>
      </c>
      <c r="P964">
        <v>1104.82</v>
      </c>
      <c r="Q964">
        <v>0</v>
      </c>
    </row>
    <row r="965" spans="1:17" x14ac:dyDescent="0.25">
      <c r="A965" t="s">
        <v>452</v>
      </c>
      <c r="B965" t="s">
        <v>453</v>
      </c>
      <c r="C965" s="1">
        <v>44171</v>
      </c>
      <c r="D965" s="2">
        <f t="shared" si="105"/>
        <v>12</v>
      </c>
      <c r="E965" s="2">
        <f t="shared" si="106"/>
        <v>2020</v>
      </c>
      <c r="F965">
        <v>5121</v>
      </c>
      <c r="G965" s="8">
        <f t="shared" si="107"/>
        <v>5</v>
      </c>
      <c r="H965" s="8" t="str">
        <f t="shared" si="108"/>
        <v>51</v>
      </c>
      <c r="I965" s="8" t="str">
        <f t="shared" si="109"/>
        <v>512</v>
      </c>
      <c r="J965" t="s">
        <v>456</v>
      </c>
      <c r="K965">
        <v>106</v>
      </c>
      <c r="L965" t="s">
        <v>458</v>
      </c>
      <c r="M965" t="s">
        <v>819</v>
      </c>
      <c r="N965" s="7" t="str">
        <f t="shared" si="110"/>
        <v>2020-51</v>
      </c>
      <c r="O965" s="7">
        <f t="shared" si="111"/>
        <v>6586.77</v>
      </c>
      <c r="P965">
        <v>0</v>
      </c>
      <c r="Q965">
        <v>6586.77</v>
      </c>
    </row>
    <row r="966" spans="1:17" x14ac:dyDescent="0.25">
      <c r="A966" t="s">
        <v>452</v>
      </c>
      <c r="B966" t="s">
        <v>453</v>
      </c>
      <c r="C966" s="1">
        <v>44174</v>
      </c>
      <c r="D966" s="2">
        <f t="shared" si="105"/>
        <v>12</v>
      </c>
      <c r="E966" s="2">
        <f t="shared" si="106"/>
        <v>2020</v>
      </c>
      <c r="F966" t="s">
        <v>820</v>
      </c>
      <c r="G966" s="8">
        <f t="shared" si="107"/>
        <v>4</v>
      </c>
      <c r="H966" s="8" t="str">
        <f t="shared" si="108"/>
        <v>41</v>
      </c>
      <c r="I966" s="8" t="str">
        <f t="shared" si="109"/>
        <v>411</v>
      </c>
      <c r="J966" t="s">
        <v>821</v>
      </c>
      <c r="K966">
        <v>49</v>
      </c>
      <c r="L966" t="s">
        <v>822</v>
      </c>
      <c r="M966" t="s">
        <v>822</v>
      </c>
      <c r="N966" s="7" t="str">
        <f t="shared" si="110"/>
        <v>2020-41</v>
      </c>
      <c r="O966" s="7">
        <f t="shared" si="111"/>
        <v>56399.53</v>
      </c>
      <c r="P966">
        <v>0</v>
      </c>
      <c r="Q966">
        <v>56399.53</v>
      </c>
    </row>
    <row r="967" spans="1:17" x14ac:dyDescent="0.25">
      <c r="A967" t="s">
        <v>452</v>
      </c>
      <c r="B967" t="s">
        <v>453</v>
      </c>
      <c r="C967" s="1">
        <v>44174</v>
      </c>
      <c r="D967" s="2">
        <f t="shared" si="105"/>
        <v>12</v>
      </c>
      <c r="E967" s="2">
        <f t="shared" si="106"/>
        <v>2020</v>
      </c>
      <c r="F967">
        <v>5121</v>
      </c>
      <c r="G967" s="8">
        <f t="shared" si="107"/>
        <v>5</v>
      </c>
      <c r="H967" s="8" t="str">
        <f t="shared" si="108"/>
        <v>51</v>
      </c>
      <c r="I967" s="8" t="str">
        <f t="shared" si="109"/>
        <v>512</v>
      </c>
      <c r="J967" t="s">
        <v>456</v>
      </c>
      <c r="K967">
        <v>49</v>
      </c>
      <c r="L967" t="s">
        <v>822</v>
      </c>
      <c r="M967" t="s">
        <v>822</v>
      </c>
      <c r="N967" s="7" t="str">
        <f t="shared" si="110"/>
        <v>2020-51</v>
      </c>
      <c r="O967" s="7">
        <f t="shared" si="111"/>
        <v>-56399.53</v>
      </c>
      <c r="P967">
        <v>56399.53</v>
      </c>
      <c r="Q967">
        <v>0</v>
      </c>
    </row>
    <row r="968" spans="1:17" x14ac:dyDescent="0.25">
      <c r="A968" t="s">
        <v>452</v>
      </c>
      <c r="B968" t="s">
        <v>453</v>
      </c>
      <c r="C968" s="1">
        <v>44175</v>
      </c>
      <c r="D968" s="2">
        <f t="shared" si="105"/>
        <v>12</v>
      </c>
      <c r="E968" s="2">
        <f t="shared" si="106"/>
        <v>2020</v>
      </c>
      <c r="F968">
        <v>6122</v>
      </c>
      <c r="G968" s="8">
        <f t="shared" si="107"/>
        <v>6</v>
      </c>
      <c r="H968" s="8" t="str">
        <f t="shared" si="108"/>
        <v>61</v>
      </c>
      <c r="I968" s="8" t="str">
        <f t="shared" si="109"/>
        <v>612</v>
      </c>
      <c r="J968" t="s">
        <v>501</v>
      </c>
      <c r="K968">
        <v>119</v>
      </c>
      <c r="L968" t="s">
        <v>502</v>
      </c>
      <c r="M968" t="s">
        <v>823</v>
      </c>
      <c r="N968" s="7" t="str">
        <f t="shared" si="110"/>
        <v>2020-61</v>
      </c>
      <c r="O968" s="7">
        <f t="shared" si="111"/>
        <v>-405</v>
      </c>
      <c r="P968">
        <v>405</v>
      </c>
      <c r="Q968">
        <v>0</v>
      </c>
    </row>
    <row r="969" spans="1:17" x14ac:dyDescent="0.25">
      <c r="A969" t="s">
        <v>452</v>
      </c>
      <c r="B969" t="s">
        <v>453</v>
      </c>
      <c r="C969" s="1">
        <v>44175</v>
      </c>
      <c r="D969" s="2">
        <f t="shared" si="105"/>
        <v>12</v>
      </c>
      <c r="E969" s="2">
        <f t="shared" si="106"/>
        <v>2020</v>
      </c>
      <c r="F969">
        <v>5121</v>
      </c>
      <c r="G969" s="8">
        <f t="shared" si="107"/>
        <v>5</v>
      </c>
      <c r="H969" s="8" t="str">
        <f t="shared" si="108"/>
        <v>51</v>
      </c>
      <c r="I969" s="8" t="str">
        <f t="shared" si="109"/>
        <v>512</v>
      </c>
      <c r="J969" t="s">
        <v>456</v>
      </c>
      <c r="K969">
        <v>119</v>
      </c>
      <c r="L969" t="s">
        <v>502</v>
      </c>
      <c r="M969" t="s">
        <v>823</v>
      </c>
      <c r="N969" s="7" t="str">
        <f t="shared" si="110"/>
        <v>2020-51</v>
      </c>
      <c r="O969" s="7">
        <f t="shared" si="111"/>
        <v>405</v>
      </c>
      <c r="P969">
        <v>0</v>
      </c>
      <c r="Q969">
        <v>405</v>
      </c>
    </row>
    <row r="970" spans="1:17" x14ac:dyDescent="0.25">
      <c r="A970" t="s">
        <v>452</v>
      </c>
      <c r="B970" t="s">
        <v>453</v>
      </c>
      <c r="C970" s="1">
        <v>44177</v>
      </c>
      <c r="D970" s="2">
        <f t="shared" si="105"/>
        <v>12</v>
      </c>
      <c r="E970" s="2">
        <f t="shared" si="106"/>
        <v>2020</v>
      </c>
      <c r="F970" t="s">
        <v>692</v>
      </c>
      <c r="G970" s="8">
        <f t="shared" si="107"/>
        <v>4</v>
      </c>
      <c r="H970" s="8" t="str">
        <f t="shared" si="108"/>
        <v>41</v>
      </c>
      <c r="I970" s="8" t="str">
        <f t="shared" si="109"/>
        <v>411</v>
      </c>
      <c r="J970" t="s">
        <v>693</v>
      </c>
      <c r="K970">
        <v>46</v>
      </c>
      <c r="L970" t="s">
        <v>824</v>
      </c>
      <c r="M970" t="s">
        <v>825</v>
      </c>
      <c r="N970" s="7" t="str">
        <f t="shared" si="110"/>
        <v>2020-41</v>
      </c>
      <c r="O970" s="7">
        <f t="shared" si="111"/>
        <v>15574.12</v>
      </c>
      <c r="P970">
        <v>0</v>
      </c>
      <c r="Q970">
        <v>15574.12</v>
      </c>
    </row>
    <row r="971" spans="1:17" x14ac:dyDescent="0.25">
      <c r="A971" t="s">
        <v>452</v>
      </c>
      <c r="B971" t="s">
        <v>453</v>
      </c>
      <c r="C971" s="1">
        <v>44177</v>
      </c>
      <c r="D971" s="2">
        <f t="shared" si="105"/>
        <v>12</v>
      </c>
      <c r="E971" s="2">
        <f t="shared" si="106"/>
        <v>2020</v>
      </c>
      <c r="F971">
        <v>5121</v>
      </c>
      <c r="G971" s="8">
        <f t="shared" si="107"/>
        <v>5</v>
      </c>
      <c r="H971" s="8" t="str">
        <f t="shared" si="108"/>
        <v>51</v>
      </c>
      <c r="I971" s="8" t="str">
        <f t="shared" si="109"/>
        <v>512</v>
      </c>
      <c r="J971" t="s">
        <v>456</v>
      </c>
      <c r="K971">
        <v>46</v>
      </c>
      <c r="L971" t="s">
        <v>824</v>
      </c>
      <c r="M971" t="s">
        <v>825</v>
      </c>
      <c r="N971" s="7" t="str">
        <f t="shared" si="110"/>
        <v>2020-51</v>
      </c>
      <c r="O971" s="7">
        <f t="shared" si="111"/>
        <v>-15574.12</v>
      </c>
      <c r="P971">
        <v>15574.12</v>
      </c>
      <c r="Q971">
        <v>0</v>
      </c>
    </row>
    <row r="972" spans="1:17" x14ac:dyDescent="0.25">
      <c r="A972" t="s">
        <v>452</v>
      </c>
      <c r="B972" t="s">
        <v>453</v>
      </c>
      <c r="C972" s="1">
        <v>44177</v>
      </c>
      <c r="D972" s="2">
        <f t="shared" si="105"/>
        <v>12</v>
      </c>
      <c r="E972" s="2">
        <f t="shared" si="106"/>
        <v>2020</v>
      </c>
      <c r="F972">
        <v>6122</v>
      </c>
      <c r="G972" s="8">
        <f t="shared" si="107"/>
        <v>6</v>
      </c>
      <c r="H972" s="8" t="str">
        <f t="shared" si="108"/>
        <v>61</v>
      </c>
      <c r="I972" s="8" t="str">
        <f t="shared" si="109"/>
        <v>612</v>
      </c>
      <c r="J972" t="s">
        <v>501</v>
      </c>
      <c r="K972">
        <v>128</v>
      </c>
      <c r="L972" t="s">
        <v>574</v>
      </c>
      <c r="M972" t="s">
        <v>826</v>
      </c>
      <c r="N972" s="7" t="str">
        <f t="shared" si="110"/>
        <v>2020-61</v>
      </c>
      <c r="O972" s="7">
        <f t="shared" si="111"/>
        <v>-282</v>
      </c>
      <c r="P972">
        <v>282</v>
      </c>
      <c r="Q972">
        <v>0</v>
      </c>
    </row>
    <row r="973" spans="1:17" x14ac:dyDescent="0.25">
      <c r="A973" t="s">
        <v>452</v>
      </c>
      <c r="B973" t="s">
        <v>453</v>
      </c>
      <c r="C973" s="1">
        <v>44177</v>
      </c>
      <c r="D973" s="2">
        <f t="shared" si="105"/>
        <v>12</v>
      </c>
      <c r="E973" s="2">
        <f t="shared" si="106"/>
        <v>2020</v>
      </c>
      <c r="F973">
        <v>445661</v>
      </c>
      <c r="G973" s="8">
        <f t="shared" si="107"/>
        <v>4</v>
      </c>
      <c r="H973" s="8" t="str">
        <f t="shared" si="108"/>
        <v>44</v>
      </c>
      <c r="I973" s="8" t="str">
        <f t="shared" si="109"/>
        <v>445</v>
      </c>
      <c r="J973" t="s">
        <v>29</v>
      </c>
      <c r="K973">
        <v>128</v>
      </c>
      <c r="L973" t="s">
        <v>574</v>
      </c>
      <c r="M973" t="s">
        <v>826</v>
      </c>
      <c r="N973" s="7" t="str">
        <f t="shared" si="110"/>
        <v>2020-44</v>
      </c>
      <c r="O973" s="7">
        <f t="shared" si="111"/>
        <v>-56.4</v>
      </c>
      <c r="P973">
        <v>56.4</v>
      </c>
      <c r="Q973">
        <v>0</v>
      </c>
    </row>
    <row r="974" spans="1:17" x14ac:dyDescent="0.25">
      <c r="A974" t="s">
        <v>452</v>
      </c>
      <c r="B974" t="s">
        <v>453</v>
      </c>
      <c r="C974" s="1">
        <v>44177</v>
      </c>
      <c r="D974" s="2">
        <f t="shared" si="105"/>
        <v>12</v>
      </c>
      <c r="E974" s="2">
        <f t="shared" si="106"/>
        <v>2020</v>
      </c>
      <c r="F974">
        <v>5121</v>
      </c>
      <c r="G974" s="8">
        <f t="shared" si="107"/>
        <v>5</v>
      </c>
      <c r="H974" s="8" t="str">
        <f t="shared" si="108"/>
        <v>51</v>
      </c>
      <c r="I974" s="8" t="str">
        <f t="shared" si="109"/>
        <v>512</v>
      </c>
      <c r="J974" t="s">
        <v>456</v>
      </c>
      <c r="K974">
        <v>128</v>
      </c>
      <c r="L974" t="s">
        <v>574</v>
      </c>
      <c r="M974" t="s">
        <v>826</v>
      </c>
      <c r="N974" s="7" t="str">
        <f t="shared" si="110"/>
        <v>2020-51</v>
      </c>
      <c r="O974" s="7">
        <f t="shared" si="111"/>
        <v>338.4</v>
      </c>
      <c r="P974">
        <v>0</v>
      </c>
      <c r="Q974">
        <v>338.4</v>
      </c>
    </row>
    <row r="975" spans="1:17" x14ac:dyDescent="0.25">
      <c r="A975" t="s">
        <v>452</v>
      </c>
      <c r="B975" t="s">
        <v>453</v>
      </c>
      <c r="C975" s="1">
        <v>44177</v>
      </c>
      <c r="D975" s="2">
        <f t="shared" si="105"/>
        <v>12</v>
      </c>
      <c r="E975" s="2">
        <f t="shared" si="106"/>
        <v>2020</v>
      </c>
      <c r="F975" t="s">
        <v>291</v>
      </c>
      <c r="G975" s="8">
        <f t="shared" si="107"/>
        <v>4</v>
      </c>
      <c r="H975" s="8" t="str">
        <f t="shared" si="108"/>
        <v>40</v>
      </c>
      <c r="I975" s="8" t="str">
        <f t="shared" si="109"/>
        <v>401</v>
      </c>
      <c r="J975" t="s">
        <v>292</v>
      </c>
      <c r="K975">
        <v>196</v>
      </c>
      <c r="M975" t="s">
        <v>827</v>
      </c>
      <c r="N975" s="7" t="str">
        <f t="shared" si="110"/>
        <v>2020-40</v>
      </c>
      <c r="O975" s="7">
        <f t="shared" si="111"/>
        <v>-74547.539999999994</v>
      </c>
      <c r="P975">
        <v>74547.539999999994</v>
      </c>
      <c r="Q975">
        <v>0</v>
      </c>
    </row>
    <row r="976" spans="1:17" x14ac:dyDescent="0.25">
      <c r="A976" t="s">
        <v>452</v>
      </c>
      <c r="B976" t="s">
        <v>453</v>
      </c>
      <c r="C976" s="1">
        <v>44177</v>
      </c>
      <c r="D976" s="2">
        <f t="shared" si="105"/>
        <v>12</v>
      </c>
      <c r="E976" s="2">
        <f t="shared" si="106"/>
        <v>2020</v>
      </c>
      <c r="F976">
        <v>5121</v>
      </c>
      <c r="G976" s="8">
        <f t="shared" si="107"/>
        <v>5</v>
      </c>
      <c r="H976" s="8" t="str">
        <f t="shared" si="108"/>
        <v>51</v>
      </c>
      <c r="I976" s="8" t="str">
        <f t="shared" si="109"/>
        <v>512</v>
      </c>
      <c r="J976" t="s">
        <v>456</v>
      </c>
      <c r="K976">
        <v>196</v>
      </c>
      <c r="M976" t="s">
        <v>827</v>
      </c>
      <c r="N976" s="7" t="str">
        <f t="shared" si="110"/>
        <v>2020-51</v>
      </c>
      <c r="O976" s="7">
        <f t="shared" si="111"/>
        <v>74547.539999999994</v>
      </c>
      <c r="P976">
        <v>0</v>
      </c>
      <c r="Q976">
        <v>74547.539999999994</v>
      </c>
    </row>
    <row r="977" spans="1:17" x14ac:dyDescent="0.25">
      <c r="A977" t="s">
        <v>452</v>
      </c>
      <c r="B977" t="s">
        <v>453</v>
      </c>
      <c r="C977" s="1">
        <v>44179</v>
      </c>
      <c r="D977" s="2">
        <f t="shared" si="105"/>
        <v>12</v>
      </c>
      <c r="E977" s="2">
        <f t="shared" si="106"/>
        <v>2020</v>
      </c>
      <c r="F977" t="s">
        <v>692</v>
      </c>
      <c r="G977" s="8">
        <f t="shared" si="107"/>
        <v>4</v>
      </c>
      <c r="H977" s="8" t="str">
        <f t="shared" si="108"/>
        <v>41</v>
      </c>
      <c r="I977" s="8" t="str">
        <f t="shared" si="109"/>
        <v>411</v>
      </c>
      <c r="J977" t="s">
        <v>693</v>
      </c>
      <c r="K977">
        <v>47</v>
      </c>
      <c r="L977" t="s">
        <v>828</v>
      </c>
      <c r="M977" t="s">
        <v>829</v>
      </c>
      <c r="N977" s="7" t="str">
        <f t="shared" si="110"/>
        <v>2020-41</v>
      </c>
      <c r="O977" s="7">
        <f t="shared" si="111"/>
        <v>17385.759999999998</v>
      </c>
      <c r="P977">
        <v>0</v>
      </c>
      <c r="Q977">
        <v>17385.759999999998</v>
      </c>
    </row>
    <row r="978" spans="1:17" x14ac:dyDescent="0.25">
      <c r="A978" t="s">
        <v>452</v>
      </c>
      <c r="B978" t="s">
        <v>453</v>
      </c>
      <c r="C978" s="1">
        <v>44179</v>
      </c>
      <c r="D978" s="2">
        <f t="shared" si="105"/>
        <v>12</v>
      </c>
      <c r="E978" s="2">
        <f t="shared" si="106"/>
        <v>2020</v>
      </c>
      <c r="F978">
        <v>5121</v>
      </c>
      <c r="G978" s="8">
        <f t="shared" si="107"/>
        <v>5</v>
      </c>
      <c r="H978" s="8" t="str">
        <f t="shared" si="108"/>
        <v>51</v>
      </c>
      <c r="I978" s="8" t="str">
        <f t="shared" si="109"/>
        <v>512</v>
      </c>
      <c r="J978" t="s">
        <v>456</v>
      </c>
      <c r="K978">
        <v>47</v>
      </c>
      <c r="L978" t="s">
        <v>828</v>
      </c>
      <c r="M978" t="s">
        <v>829</v>
      </c>
      <c r="N978" s="7" t="str">
        <f t="shared" si="110"/>
        <v>2020-51</v>
      </c>
      <c r="O978" s="7">
        <f t="shared" si="111"/>
        <v>-17385.759999999998</v>
      </c>
      <c r="P978">
        <v>17385.759999999998</v>
      </c>
      <c r="Q978">
        <v>0</v>
      </c>
    </row>
    <row r="979" spans="1:17" x14ac:dyDescent="0.25">
      <c r="A979" t="s">
        <v>452</v>
      </c>
      <c r="B979" t="s">
        <v>453</v>
      </c>
      <c r="C979" s="1">
        <v>44185</v>
      </c>
      <c r="D979" s="2">
        <f t="shared" si="105"/>
        <v>12</v>
      </c>
      <c r="E979" s="2">
        <f t="shared" si="106"/>
        <v>2020</v>
      </c>
      <c r="F979">
        <v>445511</v>
      </c>
      <c r="G979" s="8">
        <f t="shared" si="107"/>
        <v>4</v>
      </c>
      <c r="H979" s="8" t="str">
        <f t="shared" si="108"/>
        <v>44</v>
      </c>
      <c r="I979" s="8" t="str">
        <f t="shared" si="109"/>
        <v>445</v>
      </c>
      <c r="J979" t="s">
        <v>556</v>
      </c>
      <c r="K979">
        <v>251</v>
      </c>
      <c r="L979" t="s">
        <v>830</v>
      </c>
      <c r="M979" t="s">
        <v>831</v>
      </c>
      <c r="N979" s="7" t="str">
        <f t="shared" si="110"/>
        <v>2020-44</v>
      </c>
      <c r="O979" s="7">
        <f t="shared" si="111"/>
        <v>-20508</v>
      </c>
      <c r="P979">
        <v>20508</v>
      </c>
      <c r="Q979">
        <v>0</v>
      </c>
    </row>
    <row r="980" spans="1:17" x14ac:dyDescent="0.25">
      <c r="A980" t="s">
        <v>452</v>
      </c>
      <c r="B980" t="s">
        <v>453</v>
      </c>
      <c r="C980" s="1">
        <v>44185</v>
      </c>
      <c r="D980" s="2">
        <f t="shared" si="105"/>
        <v>12</v>
      </c>
      <c r="E980" s="2">
        <f t="shared" si="106"/>
        <v>2020</v>
      </c>
      <c r="F980">
        <v>5121</v>
      </c>
      <c r="G980" s="8">
        <f t="shared" si="107"/>
        <v>5</v>
      </c>
      <c r="H980" s="8" t="str">
        <f t="shared" si="108"/>
        <v>51</v>
      </c>
      <c r="I980" s="8" t="str">
        <f t="shared" si="109"/>
        <v>512</v>
      </c>
      <c r="J980" t="s">
        <v>456</v>
      </c>
      <c r="K980">
        <v>251</v>
      </c>
      <c r="L980" t="s">
        <v>830</v>
      </c>
      <c r="M980" t="s">
        <v>831</v>
      </c>
      <c r="N980" s="7" t="str">
        <f t="shared" si="110"/>
        <v>2020-51</v>
      </c>
      <c r="O980" s="7">
        <f t="shared" si="111"/>
        <v>20508</v>
      </c>
      <c r="P980">
        <v>0</v>
      </c>
      <c r="Q980">
        <v>20508</v>
      </c>
    </row>
    <row r="981" spans="1:17" x14ac:dyDescent="0.25">
      <c r="A981" t="s">
        <v>452</v>
      </c>
      <c r="B981" t="s">
        <v>453</v>
      </c>
      <c r="C981" s="1">
        <v>44185</v>
      </c>
      <c r="D981" s="2">
        <f t="shared" si="105"/>
        <v>12</v>
      </c>
      <c r="E981" s="2">
        <f t="shared" si="106"/>
        <v>2020</v>
      </c>
      <c r="F981">
        <v>5121</v>
      </c>
      <c r="G981" s="8">
        <f t="shared" si="107"/>
        <v>5</v>
      </c>
      <c r="H981" s="8" t="str">
        <f t="shared" si="108"/>
        <v>51</v>
      </c>
      <c r="I981" s="8" t="str">
        <f t="shared" si="109"/>
        <v>512</v>
      </c>
      <c r="J981" t="s">
        <v>456</v>
      </c>
      <c r="K981">
        <v>342</v>
      </c>
      <c r="L981" t="s">
        <v>832</v>
      </c>
      <c r="M981" t="s">
        <v>833</v>
      </c>
      <c r="N981" s="7" t="str">
        <f t="shared" si="110"/>
        <v>2020-51</v>
      </c>
      <c r="O981" s="7">
        <f t="shared" si="111"/>
        <v>-100000</v>
      </c>
      <c r="P981">
        <v>100000</v>
      </c>
      <c r="Q981">
        <v>0</v>
      </c>
    </row>
    <row r="982" spans="1:17" x14ac:dyDescent="0.25">
      <c r="A982" t="s">
        <v>452</v>
      </c>
      <c r="B982" t="s">
        <v>453</v>
      </c>
      <c r="C982" s="1">
        <v>44185</v>
      </c>
      <c r="D982" s="2">
        <f t="shared" si="105"/>
        <v>12</v>
      </c>
      <c r="E982" s="2">
        <f t="shared" si="106"/>
        <v>2020</v>
      </c>
      <c r="F982">
        <v>580</v>
      </c>
      <c r="G982" s="8">
        <f t="shared" si="107"/>
        <v>5</v>
      </c>
      <c r="H982" s="8" t="str">
        <f t="shared" si="108"/>
        <v>58</v>
      </c>
      <c r="I982" s="8" t="str">
        <f t="shared" si="109"/>
        <v>580</v>
      </c>
      <c r="J982" t="s">
        <v>454</v>
      </c>
      <c r="K982">
        <v>342</v>
      </c>
      <c r="L982" t="s">
        <v>832</v>
      </c>
      <c r="M982" t="s">
        <v>833</v>
      </c>
      <c r="N982" s="7" t="str">
        <f t="shared" si="110"/>
        <v>2020-58</v>
      </c>
      <c r="O982" s="7">
        <f t="shared" si="111"/>
        <v>100000</v>
      </c>
      <c r="P982">
        <v>0</v>
      </c>
      <c r="Q982">
        <v>100000</v>
      </c>
    </row>
    <row r="983" spans="1:17" x14ac:dyDescent="0.25">
      <c r="A983" t="s">
        <v>452</v>
      </c>
      <c r="B983" t="s">
        <v>453</v>
      </c>
      <c r="C983" s="1">
        <v>44188</v>
      </c>
      <c r="D983" s="2">
        <f t="shared" si="105"/>
        <v>12</v>
      </c>
      <c r="E983" s="2">
        <f t="shared" si="106"/>
        <v>2020</v>
      </c>
      <c r="F983" t="s">
        <v>834</v>
      </c>
      <c r="G983" s="8">
        <f t="shared" si="107"/>
        <v>4</v>
      </c>
      <c r="H983" s="8" t="str">
        <f t="shared" si="108"/>
        <v>41</v>
      </c>
      <c r="I983" s="8" t="str">
        <f t="shared" si="109"/>
        <v>411</v>
      </c>
      <c r="J983" t="s">
        <v>835</v>
      </c>
      <c r="K983">
        <v>48</v>
      </c>
      <c r="L983" t="s">
        <v>836</v>
      </c>
      <c r="M983" t="s">
        <v>837</v>
      </c>
      <c r="N983" s="7" t="str">
        <f t="shared" si="110"/>
        <v>2020-41</v>
      </c>
      <c r="O983" s="7">
        <f t="shared" si="111"/>
        <v>4449.0600000000004</v>
      </c>
      <c r="P983">
        <v>0</v>
      </c>
      <c r="Q983">
        <v>4449.0600000000004</v>
      </c>
    </row>
    <row r="984" spans="1:17" x14ac:dyDescent="0.25">
      <c r="A984" t="s">
        <v>452</v>
      </c>
      <c r="B984" t="s">
        <v>453</v>
      </c>
      <c r="C984" s="1">
        <v>44188</v>
      </c>
      <c r="D984" s="2">
        <f t="shared" si="105"/>
        <v>12</v>
      </c>
      <c r="E984" s="2">
        <f t="shared" si="106"/>
        <v>2020</v>
      </c>
      <c r="F984">
        <v>5121</v>
      </c>
      <c r="G984" s="8">
        <f t="shared" si="107"/>
        <v>5</v>
      </c>
      <c r="H984" s="8" t="str">
        <f t="shared" si="108"/>
        <v>51</v>
      </c>
      <c r="I984" s="8" t="str">
        <f t="shared" si="109"/>
        <v>512</v>
      </c>
      <c r="J984" t="s">
        <v>456</v>
      </c>
      <c r="K984">
        <v>48</v>
      </c>
      <c r="L984" t="s">
        <v>836</v>
      </c>
      <c r="M984" t="s">
        <v>837</v>
      </c>
      <c r="N984" s="7" t="str">
        <f t="shared" si="110"/>
        <v>2020-51</v>
      </c>
      <c r="O984" s="7">
        <f t="shared" si="111"/>
        <v>-4449.0600000000004</v>
      </c>
      <c r="P984">
        <v>4449.0600000000004</v>
      </c>
      <c r="Q984">
        <v>0</v>
      </c>
    </row>
    <row r="985" spans="1:17" x14ac:dyDescent="0.25">
      <c r="A985" t="s">
        <v>452</v>
      </c>
      <c r="B985" t="s">
        <v>453</v>
      </c>
      <c r="C985" s="1">
        <v>44192</v>
      </c>
      <c r="D985" s="2">
        <f t="shared" si="105"/>
        <v>12</v>
      </c>
      <c r="E985" s="2">
        <f t="shared" si="106"/>
        <v>2020</v>
      </c>
      <c r="F985" t="s">
        <v>692</v>
      </c>
      <c r="G985" s="8">
        <f t="shared" si="107"/>
        <v>4</v>
      </c>
      <c r="H985" s="8" t="str">
        <f t="shared" si="108"/>
        <v>41</v>
      </c>
      <c r="I985" s="8" t="str">
        <f t="shared" si="109"/>
        <v>411</v>
      </c>
      <c r="J985" t="s">
        <v>693</v>
      </c>
      <c r="K985">
        <v>51</v>
      </c>
      <c r="L985" t="s">
        <v>838</v>
      </c>
      <c r="M985" t="s">
        <v>839</v>
      </c>
      <c r="N985" s="7" t="str">
        <f t="shared" si="110"/>
        <v>2020-41</v>
      </c>
      <c r="O985" s="7">
        <f t="shared" si="111"/>
        <v>24908.83</v>
      </c>
      <c r="P985">
        <v>0</v>
      </c>
      <c r="Q985">
        <v>24908.83</v>
      </c>
    </row>
    <row r="986" spans="1:17" x14ac:dyDescent="0.25">
      <c r="A986" t="s">
        <v>452</v>
      </c>
      <c r="B986" t="s">
        <v>453</v>
      </c>
      <c r="C986" s="1">
        <v>44192</v>
      </c>
      <c r="D986" s="2">
        <f t="shared" si="105"/>
        <v>12</v>
      </c>
      <c r="E986" s="2">
        <f t="shared" si="106"/>
        <v>2020</v>
      </c>
      <c r="F986">
        <v>5121</v>
      </c>
      <c r="G986" s="8">
        <f t="shared" si="107"/>
        <v>5</v>
      </c>
      <c r="H986" s="8" t="str">
        <f t="shared" si="108"/>
        <v>51</v>
      </c>
      <c r="I986" s="8" t="str">
        <f t="shared" si="109"/>
        <v>512</v>
      </c>
      <c r="J986" t="s">
        <v>456</v>
      </c>
      <c r="K986">
        <v>51</v>
      </c>
      <c r="L986" t="s">
        <v>838</v>
      </c>
      <c r="M986" t="s">
        <v>839</v>
      </c>
      <c r="N986" s="7" t="str">
        <f t="shared" si="110"/>
        <v>2020-51</v>
      </c>
      <c r="O986" s="7">
        <f t="shared" si="111"/>
        <v>-24908.83</v>
      </c>
      <c r="P986">
        <v>24908.83</v>
      </c>
      <c r="Q986">
        <v>0</v>
      </c>
    </row>
    <row r="987" spans="1:17" x14ac:dyDescent="0.25">
      <c r="A987" t="s">
        <v>452</v>
      </c>
      <c r="B987" t="s">
        <v>453</v>
      </c>
      <c r="C987" s="1">
        <v>44195</v>
      </c>
      <c r="D987" s="2">
        <f t="shared" si="105"/>
        <v>12</v>
      </c>
      <c r="E987" s="2">
        <f t="shared" si="106"/>
        <v>2020</v>
      </c>
      <c r="F987">
        <v>6275</v>
      </c>
      <c r="G987" s="8">
        <f t="shared" si="107"/>
        <v>6</v>
      </c>
      <c r="H987" s="8" t="str">
        <f t="shared" si="108"/>
        <v>62</v>
      </c>
      <c r="I987" s="8" t="str">
        <f t="shared" si="109"/>
        <v>627</v>
      </c>
      <c r="J987" t="s">
        <v>487</v>
      </c>
      <c r="K987">
        <v>205</v>
      </c>
      <c r="L987" t="s">
        <v>840</v>
      </c>
      <c r="M987" t="s">
        <v>841</v>
      </c>
      <c r="N987" s="7" t="str">
        <f t="shared" si="110"/>
        <v>2020-62</v>
      </c>
      <c r="O987" s="7">
        <f t="shared" si="111"/>
        <v>-94.6</v>
      </c>
      <c r="P987">
        <v>94.6</v>
      </c>
      <c r="Q987">
        <v>0</v>
      </c>
    </row>
    <row r="988" spans="1:17" x14ac:dyDescent="0.25">
      <c r="A988" t="s">
        <v>452</v>
      </c>
      <c r="B988" t="s">
        <v>453</v>
      </c>
      <c r="C988" s="1">
        <v>44195</v>
      </c>
      <c r="D988" s="2">
        <f t="shared" si="105"/>
        <v>12</v>
      </c>
      <c r="E988" s="2">
        <f t="shared" si="106"/>
        <v>2020</v>
      </c>
      <c r="F988">
        <v>445661</v>
      </c>
      <c r="G988" s="8">
        <f t="shared" si="107"/>
        <v>4</v>
      </c>
      <c r="H988" s="8" t="str">
        <f t="shared" si="108"/>
        <v>44</v>
      </c>
      <c r="I988" s="8" t="str">
        <f t="shared" si="109"/>
        <v>445</v>
      </c>
      <c r="J988" t="s">
        <v>29</v>
      </c>
      <c r="K988">
        <v>205</v>
      </c>
      <c r="L988" t="s">
        <v>840</v>
      </c>
      <c r="M988" t="s">
        <v>841</v>
      </c>
      <c r="N988" s="7" t="str">
        <f t="shared" si="110"/>
        <v>2020-44</v>
      </c>
      <c r="O988" s="7">
        <f t="shared" si="111"/>
        <v>-18.920000000000002</v>
      </c>
      <c r="P988">
        <v>18.920000000000002</v>
      </c>
      <c r="Q988">
        <v>0</v>
      </c>
    </row>
    <row r="989" spans="1:17" x14ac:dyDescent="0.25">
      <c r="A989" t="s">
        <v>452</v>
      </c>
      <c r="B989" t="s">
        <v>453</v>
      </c>
      <c r="C989" s="1">
        <v>44195</v>
      </c>
      <c r="D989" s="2">
        <f t="shared" si="105"/>
        <v>12</v>
      </c>
      <c r="E989" s="2">
        <f t="shared" si="106"/>
        <v>2020</v>
      </c>
      <c r="F989">
        <v>5121</v>
      </c>
      <c r="G989" s="8">
        <f t="shared" si="107"/>
        <v>5</v>
      </c>
      <c r="H989" s="8" t="str">
        <f t="shared" si="108"/>
        <v>51</v>
      </c>
      <c r="I989" s="8" t="str">
        <f t="shared" si="109"/>
        <v>512</v>
      </c>
      <c r="J989" t="s">
        <v>456</v>
      </c>
      <c r="K989">
        <v>205</v>
      </c>
      <c r="L989" t="s">
        <v>840</v>
      </c>
      <c r="M989" t="s">
        <v>841</v>
      </c>
      <c r="N989" s="7" t="str">
        <f t="shared" si="110"/>
        <v>2020-51</v>
      </c>
      <c r="O989" s="7">
        <f t="shared" si="111"/>
        <v>113.52</v>
      </c>
      <c r="P989">
        <v>0</v>
      </c>
      <c r="Q989">
        <v>113.52</v>
      </c>
    </row>
    <row r="990" spans="1:17" x14ac:dyDescent="0.25">
      <c r="A990" t="s">
        <v>452</v>
      </c>
      <c r="B990" t="s">
        <v>453</v>
      </c>
      <c r="C990" s="1">
        <v>44196</v>
      </c>
      <c r="D990" s="2">
        <f t="shared" si="105"/>
        <v>12</v>
      </c>
      <c r="E990" s="2">
        <f t="shared" si="106"/>
        <v>2020</v>
      </c>
      <c r="F990">
        <v>421</v>
      </c>
      <c r="G990" s="8">
        <f t="shared" si="107"/>
        <v>4</v>
      </c>
      <c r="H990" s="8" t="str">
        <f t="shared" si="108"/>
        <v>42</v>
      </c>
      <c r="I990" s="8" t="str">
        <f t="shared" si="109"/>
        <v>421</v>
      </c>
      <c r="J990" t="s">
        <v>490</v>
      </c>
      <c r="K990">
        <v>256</v>
      </c>
      <c r="L990" t="s">
        <v>842</v>
      </c>
      <c r="M990" t="s">
        <v>843</v>
      </c>
      <c r="N990" s="7" t="str">
        <f t="shared" si="110"/>
        <v>2020-42</v>
      </c>
      <c r="O990" s="7">
        <f t="shared" si="111"/>
        <v>-35953.440000000002</v>
      </c>
      <c r="P990">
        <v>35953.440000000002</v>
      </c>
      <c r="Q990">
        <v>0</v>
      </c>
    </row>
    <row r="991" spans="1:17" x14ac:dyDescent="0.25">
      <c r="A991" t="s">
        <v>452</v>
      </c>
      <c r="B991" t="s">
        <v>453</v>
      </c>
      <c r="C991" s="1">
        <v>44196</v>
      </c>
      <c r="D991" s="2">
        <f t="shared" si="105"/>
        <v>12</v>
      </c>
      <c r="E991" s="2">
        <f t="shared" si="106"/>
        <v>2020</v>
      </c>
      <c r="F991">
        <v>5121</v>
      </c>
      <c r="G991" s="8">
        <f t="shared" si="107"/>
        <v>5</v>
      </c>
      <c r="H991" s="8" t="str">
        <f t="shared" si="108"/>
        <v>51</v>
      </c>
      <c r="I991" s="8" t="str">
        <f t="shared" si="109"/>
        <v>512</v>
      </c>
      <c r="J991" t="s">
        <v>456</v>
      </c>
      <c r="K991">
        <v>256</v>
      </c>
      <c r="L991" t="s">
        <v>842</v>
      </c>
      <c r="M991" t="s">
        <v>843</v>
      </c>
      <c r="N991" s="7" t="str">
        <f t="shared" si="110"/>
        <v>2020-51</v>
      </c>
      <c r="O991" s="7">
        <f t="shared" si="111"/>
        <v>35953.440000000002</v>
      </c>
      <c r="P991">
        <v>0</v>
      </c>
      <c r="Q991">
        <v>35953.440000000002</v>
      </c>
    </row>
    <row r="992" spans="1:17" x14ac:dyDescent="0.25">
      <c r="A992" t="s">
        <v>452</v>
      </c>
      <c r="B992" t="s">
        <v>453</v>
      </c>
      <c r="C992" s="1">
        <v>44201</v>
      </c>
      <c r="D992" s="2">
        <f t="shared" si="105"/>
        <v>1</v>
      </c>
      <c r="E992" s="2">
        <f t="shared" si="106"/>
        <v>2021</v>
      </c>
      <c r="F992" t="s">
        <v>739</v>
      </c>
      <c r="G992" s="8">
        <f t="shared" si="107"/>
        <v>4</v>
      </c>
      <c r="H992" s="8" t="str">
        <f t="shared" si="108"/>
        <v>41</v>
      </c>
      <c r="I992" s="8" t="str">
        <f t="shared" si="109"/>
        <v>411</v>
      </c>
      <c r="J992" t="s">
        <v>740</v>
      </c>
      <c r="K992">
        <v>52</v>
      </c>
      <c r="L992" t="s">
        <v>844</v>
      </c>
      <c r="M992" t="s">
        <v>845</v>
      </c>
      <c r="N992" s="7" t="str">
        <f t="shared" si="110"/>
        <v>2021-41</v>
      </c>
      <c r="O992" s="7">
        <f t="shared" si="111"/>
        <v>27702.48</v>
      </c>
      <c r="P992">
        <v>0</v>
      </c>
      <c r="Q992">
        <v>27702.48</v>
      </c>
    </row>
    <row r="993" spans="1:17" x14ac:dyDescent="0.25">
      <c r="A993" t="s">
        <v>452</v>
      </c>
      <c r="B993" t="s">
        <v>453</v>
      </c>
      <c r="C993" s="1">
        <v>44201</v>
      </c>
      <c r="D993" s="2">
        <f t="shared" si="105"/>
        <v>1</v>
      </c>
      <c r="E993" s="2">
        <f t="shared" si="106"/>
        <v>2021</v>
      </c>
      <c r="F993" t="s">
        <v>846</v>
      </c>
      <c r="G993" s="8">
        <f t="shared" si="107"/>
        <v>4</v>
      </c>
      <c r="H993" s="8" t="str">
        <f t="shared" si="108"/>
        <v>41</v>
      </c>
      <c r="I993" s="8" t="str">
        <f t="shared" si="109"/>
        <v>411</v>
      </c>
      <c r="J993" t="s">
        <v>847</v>
      </c>
      <c r="K993">
        <v>52</v>
      </c>
      <c r="L993" t="s">
        <v>844</v>
      </c>
      <c r="M993" t="s">
        <v>848</v>
      </c>
      <c r="N993" s="7" t="str">
        <f t="shared" si="110"/>
        <v>2021-41</v>
      </c>
      <c r="O993" s="7">
        <f t="shared" si="111"/>
        <v>9587.2099999999991</v>
      </c>
      <c r="P993">
        <v>0</v>
      </c>
      <c r="Q993">
        <v>9587.2099999999991</v>
      </c>
    </row>
    <row r="994" spans="1:17" x14ac:dyDescent="0.25">
      <c r="A994" t="s">
        <v>452</v>
      </c>
      <c r="B994" t="s">
        <v>453</v>
      </c>
      <c r="C994" s="1">
        <v>44201</v>
      </c>
      <c r="D994" s="2">
        <f t="shared" si="105"/>
        <v>1</v>
      </c>
      <c r="E994" s="2">
        <f t="shared" si="106"/>
        <v>2021</v>
      </c>
      <c r="F994">
        <v>5121</v>
      </c>
      <c r="G994" s="8">
        <f t="shared" si="107"/>
        <v>5</v>
      </c>
      <c r="H994" s="8" t="str">
        <f t="shared" si="108"/>
        <v>51</v>
      </c>
      <c r="I994" s="8" t="str">
        <f t="shared" si="109"/>
        <v>512</v>
      </c>
      <c r="J994" t="s">
        <v>456</v>
      </c>
      <c r="K994">
        <v>52</v>
      </c>
      <c r="L994" t="s">
        <v>844</v>
      </c>
      <c r="M994" t="s">
        <v>849</v>
      </c>
      <c r="N994" s="7" t="str">
        <f t="shared" si="110"/>
        <v>2021-51</v>
      </c>
      <c r="O994" s="7">
        <f t="shared" si="111"/>
        <v>-37289.69</v>
      </c>
      <c r="P994">
        <v>37289.69</v>
      </c>
      <c r="Q994">
        <v>0</v>
      </c>
    </row>
    <row r="995" spans="1:17" x14ac:dyDescent="0.25">
      <c r="A995" t="s">
        <v>452</v>
      </c>
      <c r="B995" t="s">
        <v>453</v>
      </c>
      <c r="C995" s="1">
        <v>44201</v>
      </c>
      <c r="D995" s="2">
        <f t="shared" si="105"/>
        <v>1</v>
      </c>
      <c r="E995" s="2">
        <f t="shared" si="106"/>
        <v>2021</v>
      </c>
      <c r="F995" t="s">
        <v>30</v>
      </c>
      <c r="G995" s="8">
        <f t="shared" si="107"/>
        <v>4</v>
      </c>
      <c r="H995" s="8" t="str">
        <f t="shared" si="108"/>
        <v>40</v>
      </c>
      <c r="I995" s="8" t="str">
        <f t="shared" si="109"/>
        <v>401</v>
      </c>
      <c r="J995" t="s">
        <v>31</v>
      </c>
      <c r="K995">
        <v>180</v>
      </c>
      <c r="L995" t="s">
        <v>531</v>
      </c>
      <c r="M995" t="s">
        <v>531</v>
      </c>
      <c r="N995" s="7" t="str">
        <f t="shared" si="110"/>
        <v>2021-40</v>
      </c>
      <c r="O995" s="7">
        <f t="shared" si="111"/>
        <v>-54726.3</v>
      </c>
      <c r="P995">
        <v>54726.3</v>
      </c>
      <c r="Q995">
        <v>0</v>
      </c>
    </row>
    <row r="996" spans="1:17" x14ac:dyDescent="0.25">
      <c r="A996" t="s">
        <v>452</v>
      </c>
      <c r="B996" t="s">
        <v>453</v>
      </c>
      <c r="C996" s="1">
        <v>44201</v>
      </c>
      <c r="D996" s="2">
        <f t="shared" si="105"/>
        <v>1</v>
      </c>
      <c r="E996" s="2">
        <f t="shared" si="106"/>
        <v>2021</v>
      </c>
      <c r="F996">
        <v>5121</v>
      </c>
      <c r="G996" s="8">
        <f t="shared" si="107"/>
        <v>5</v>
      </c>
      <c r="H996" s="8" t="str">
        <f t="shared" si="108"/>
        <v>51</v>
      </c>
      <c r="I996" s="8" t="str">
        <f t="shared" si="109"/>
        <v>512</v>
      </c>
      <c r="J996" t="s">
        <v>456</v>
      </c>
      <c r="K996">
        <v>180</v>
      </c>
      <c r="L996" t="s">
        <v>531</v>
      </c>
      <c r="M996" t="s">
        <v>531</v>
      </c>
      <c r="N996" s="7" t="str">
        <f t="shared" si="110"/>
        <v>2021-51</v>
      </c>
      <c r="O996" s="7">
        <f t="shared" si="111"/>
        <v>54726.3</v>
      </c>
      <c r="P996">
        <v>0</v>
      </c>
      <c r="Q996">
        <v>54726.3</v>
      </c>
    </row>
    <row r="997" spans="1:17" x14ac:dyDescent="0.25">
      <c r="A997" t="s">
        <v>452</v>
      </c>
      <c r="B997" t="s">
        <v>453</v>
      </c>
      <c r="C997" s="1">
        <v>44201</v>
      </c>
      <c r="D997" s="2">
        <f t="shared" si="105"/>
        <v>1</v>
      </c>
      <c r="E997" s="2">
        <f t="shared" si="106"/>
        <v>2021</v>
      </c>
      <c r="F997" t="s">
        <v>204</v>
      </c>
      <c r="G997" s="8">
        <f t="shared" si="107"/>
        <v>4</v>
      </c>
      <c r="H997" s="8" t="str">
        <f t="shared" si="108"/>
        <v>40</v>
      </c>
      <c r="I997" s="8" t="str">
        <f t="shared" si="109"/>
        <v>401</v>
      </c>
      <c r="J997" t="s">
        <v>205</v>
      </c>
      <c r="K997">
        <v>181</v>
      </c>
      <c r="L997" t="s">
        <v>850</v>
      </c>
      <c r="M997" t="s">
        <v>850</v>
      </c>
      <c r="N997" s="7" t="str">
        <f t="shared" si="110"/>
        <v>2021-40</v>
      </c>
      <c r="O997" s="7">
        <f t="shared" si="111"/>
        <v>-178917.38</v>
      </c>
      <c r="P997">
        <v>178917.38</v>
      </c>
      <c r="Q997">
        <v>0</v>
      </c>
    </row>
    <row r="998" spans="1:17" x14ac:dyDescent="0.25">
      <c r="A998" t="s">
        <v>452</v>
      </c>
      <c r="B998" t="s">
        <v>453</v>
      </c>
      <c r="C998" s="1">
        <v>44201</v>
      </c>
      <c r="D998" s="2">
        <f t="shared" si="105"/>
        <v>1</v>
      </c>
      <c r="E998" s="2">
        <f t="shared" si="106"/>
        <v>2021</v>
      </c>
      <c r="F998">
        <v>5121</v>
      </c>
      <c r="G998" s="8">
        <f t="shared" si="107"/>
        <v>5</v>
      </c>
      <c r="H998" s="8" t="str">
        <f t="shared" si="108"/>
        <v>51</v>
      </c>
      <c r="I998" s="8" t="str">
        <f t="shared" si="109"/>
        <v>512</v>
      </c>
      <c r="J998" t="s">
        <v>456</v>
      </c>
      <c r="K998">
        <v>181</v>
      </c>
      <c r="L998" t="s">
        <v>850</v>
      </c>
      <c r="M998" t="s">
        <v>850</v>
      </c>
      <c r="N998" s="7" t="str">
        <f t="shared" si="110"/>
        <v>2021-51</v>
      </c>
      <c r="O998" s="7">
        <f t="shared" si="111"/>
        <v>178917.38</v>
      </c>
      <c r="P998">
        <v>0</v>
      </c>
      <c r="Q998">
        <v>178917.38</v>
      </c>
    </row>
    <row r="999" spans="1:17" x14ac:dyDescent="0.25">
      <c r="A999" t="s">
        <v>452</v>
      </c>
      <c r="B999" t="s">
        <v>453</v>
      </c>
      <c r="C999" s="1">
        <v>44201</v>
      </c>
      <c r="D999" s="2">
        <f t="shared" si="105"/>
        <v>1</v>
      </c>
      <c r="E999" s="2">
        <f t="shared" si="106"/>
        <v>2021</v>
      </c>
      <c r="F999" t="s">
        <v>526</v>
      </c>
      <c r="G999" s="8">
        <f t="shared" si="107"/>
        <v>4</v>
      </c>
      <c r="H999" s="8" t="str">
        <f t="shared" si="108"/>
        <v>41</v>
      </c>
      <c r="I999" s="8" t="str">
        <f t="shared" si="109"/>
        <v>411</v>
      </c>
      <c r="J999" t="s">
        <v>527</v>
      </c>
      <c r="K999">
        <v>216</v>
      </c>
      <c r="L999" t="s">
        <v>851</v>
      </c>
      <c r="M999" t="s">
        <v>851</v>
      </c>
      <c r="N999" s="7" t="str">
        <f t="shared" si="110"/>
        <v>2021-41</v>
      </c>
      <c r="O999" s="7">
        <f t="shared" si="111"/>
        <v>14368.19</v>
      </c>
      <c r="P999">
        <v>0</v>
      </c>
      <c r="Q999">
        <v>14368.19</v>
      </c>
    </row>
    <row r="1000" spans="1:17" x14ac:dyDescent="0.25">
      <c r="A1000" t="s">
        <v>452</v>
      </c>
      <c r="B1000" t="s">
        <v>453</v>
      </c>
      <c r="C1000" s="1">
        <v>44201</v>
      </c>
      <c r="D1000" s="2">
        <f t="shared" si="105"/>
        <v>1</v>
      </c>
      <c r="E1000" s="2">
        <f t="shared" si="106"/>
        <v>2021</v>
      </c>
      <c r="F1000">
        <v>5121</v>
      </c>
      <c r="G1000" s="8">
        <f t="shared" si="107"/>
        <v>5</v>
      </c>
      <c r="H1000" s="8" t="str">
        <f t="shared" si="108"/>
        <v>51</v>
      </c>
      <c r="I1000" s="8" t="str">
        <f t="shared" si="109"/>
        <v>512</v>
      </c>
      <c r="J1000" t="s">
        <v>456</v>
      </c>
      <c r="K1000">
        <v>216</v>
      </c>
      <c r="L1000" t="s">
        <v>851</v>
      </c>
      <c r="M1000" t="s">
        <v>851</v>
      </c>
      <c r="N1000" s="7" t="str">
        <f t="shared" si="110"/>
        <v>2021-51</v>
      </c>
      <c r="O1000" s="7">
        <f t="shared" si="111"/>
        <v>-14368.19</v>
      </c>
      <c r="P1000">
        <v>14368.19</v>
      </c>
      <c r="Q1000">
        <v>0</v>
      </c>
    </row>
    <row r="1001" spans="1:17" x14ac:dyDescent="0.25">
      <c r="A1001" t="s">
        <v>452</v>
      </c>
      <c r="B1001" t="s">
        <v>453</v>
      </c>
      <c r="C1001" s="1">
        <v>44201</v>
      </c>
      <c r="D1001" s="2">
        <f t="shared" si="105"/>
        <v>1</v>
      </c>
      <c r="E1001" s="2">
        <f t="shared" si="106"/>
        <v>2021</v>
      </c>
      <c r="F1001" t="s">
        <v>519</v>
      </c>
      <c r="G1001" s="8">
        <f t="shared" si="107"/>
        <v>4</v>
      </c>
      <c r="H1001" s="8" t="str">
        <f t="shared" si="108"/>
        <v>41</v>
      </c>
      <c r="I1001" s="8" t="str">
        <f t="shared" si="109"/>
        <v>411</v>
      </c>
      <c r="J1001" t="s">
        <v>520</v>
      </c>
      <c r="K1001">
        <v>225</v>
      </c>
      <c r="L1001" t="s">
        <v>852</v>
      </c>
      <c r="M1001" t="s">
        <v>852</v>
      </c>
      <c r="N1001" s="7" t="str">
        <f t="shared" si="110"/>
        <v>2021-41</v>
      </c>
      <c r="O1001" s="7">
        <f t="shared" si="111"/>
        <v>38767.870000000003</v>
      </c>
      <c r="P1001">
        <v>0</v>
      </c>
      <c r="Q1001">
        <v>38767.870000000003</v>
      </c>
    </row>
    <row r="1002" spans="1:17" x14ac:dyDescent="0.25">
      <c r="A1002" t="s">
        <v>452</v>
      </c>
      <c r="B1002" t="s">
        <v>453</v>
      </c>
      <c r="C1002" s="1">
        <v>44201</v>
      </c>
      <c r="D1002" s="2">
        <f t="shared" si="105"/>
        <v>1</v>
      </c>
      <c r="E1002" s="2">
        <f t="shared" si="106"/>
        <v>2021</v>
      </c>
      <c r="F1002">
        <v>5121</v>
      </c>
      <c r="G1002" s="8">
        <f t="shared" si="107"/>
        <v>5</v>
      </c>
      <c r="H1002" s="8" t="str">
        <f t="shared" si="108"/>
        <v>51</v>
      </c>
      <c r="I1002" s="8" t="str">
        <f t="shared" si="109"/>
        <v>512</v>
      </c>
      <c r="J1002" t="s">
        <v>456</v>
      </c>
      <c r="K1002">
        <v>225</v>
      </c>
      <c r="L1002" t="s">
        <v>852</v>
      </c>
      <c r="M1002" t="s">
        <v>852</v>
      </c>
      <c r="N1002" s="7" t="str">
        <f t="shared" si="110"/>
        <v>2021-51</v>
      </c>
      <c r="O1002" s="7">
        <f t="shared" si="111"/>
        <v>-38767.870000000003</v>
      </c>
      <c r="P1002">
        <v>38767.870000000003</v>
      </c>
      <c r="Q1002">
        <v>0</v>
      </c>
    </row>
    <row r="1003" spans="1:17" x14ac:dyDescent="0.25">
      <c r="A1003" t="s">
        <v>452</v>
      </c>
      <c r="B1003" t="s">
        <v>453</v>
      </c>
      <c r="C1003" s="1">
        <v>44201</v>
      </c>
      <c r="D1003" s="2">
        <f t="shared" si="105"/>
        <v>1</v>
      </c>
      <c r="E1003" s="2">
        <f t="shared" si="106"/>
        <v>2021</v>
      </c>
      <c r="F1003" t="s">
        <v>853</v>
      </c>
      <c r="G1003" s="8">
        <f t="shared" si="107"/>
        <v>4</v>
      </c>
      <c r="H1003" s="8" t="str">
        <f t="shared" si="108"/>
        <v>41</v>
      </c>
      <c r="I1003" s="8" t="str">
        <f t="shared" si="109"/>
        <v>411</v>
      </c>
      <c r="J1003" t="s">
        <v>854</v>
      </c>
      <c r="K1003">
        <v>238</v>
      </c>
      <c r="L1003" t="s">
        <v>855</v>
      </c>
      <c r="M1003" t="s">
        <v>855</v>
      </c>
      <c r="N1003" s="7" t="str">
        <f t="shared" si="110"/>
        <v>2021-41</v>
      </c>
      <c r="O1003" s="7">
        <f t="shared" si="111"/>
        <v>49308.86</v>
      </c>
      <c r="P1003">
        <v>0</v>
      </c>
      <c r="Q1003">
        <v>49308.86</v>
      </c>
    </row>
    <row r="1004" spans="1:17" x14ac:dyDescent="0.25">
      <c r="A1004" t="s">
        <v>452</v>
      </c>
      <c r="B1004" t="s">
        <v>453</v>
      </c>
      <c r="C1004" s="1">
        <v>44201</v>
      </c>
      <c r="D1004" s="2">
        <f t="shared" si="105"/>
        <v>1</v>
      </c>
      <c r="E1004" s="2">
        <f t="shared" si="106"/>
        <v>2021</v>
      </c>
      <c r="F1004">
        <v>5121</v>
      </c>
      <c r="G1004" s="8">
        <f t="shared" si="107"/>
        <v>5</v>
      </c>
      <c r="H1004" s="8" t="str">
        <f t="shared" si="108"/>
        <v>51</v>
      </c>
      <c r="I1004" s="8" t="str">
        <f t="shared" si="109"/>
        <v>512</v>
      </c>
      <c r="J1004" t="s">
        <v>456</v>
      </c>
      <c r="K1004">
        <v>238</v>
      </c>
      <c r="L1004" t="s">
        <v>855</v>
      </c>
      <c r="M1004" t="s">
        <v>855</v>
      </c>
      <c r="N1004" s="7" t="str">
        <f t="shared" si="110"/>
        <v>2021-51</v>
      </c>
      <c r="O1004" s="7">
        <f t="shared" si="111"/>
        <v>-49308.86</v>
      </c>
      <c r="P1004">
        <v>49308.86</v>
      </c>
      <c r="Q1004">
        <v>0</v>
      </c>
    </row>
    <row r="1005" spans="1:17" x14ac:dyDescent="0.25">
      <c r="A1005" t="s">
        <v>452</v>
      </c>
      <c r="B1005" t="s">
        <v>453</v>
      </c>
      <c r="C1005" s="1">
        <v>44201</v>
      </c>
      <c r="D1005" s="2">
        <f t="shared" si="105"/>
        <v>1</v>
      </c>
      <c r="E1005" s="2">
        <f t="shared" si="106"/>
        <v>2021</v>
      </c>
      <c r="F1005" t="s">
        <v>856</v>
      </c>
      <c r="G1005" s="8">
        <f t="shared" si="107"/>
        <v>4</v>
      </c>
      <c r="H1005" s="8" t="str">
        <f t="shared" si="108"/>
        <v>41</v>
      </c>
      <c r="I1005" s="8" t="str">
        <f t="shared" si="109"/>
        <v>411</v>
      </c>
      <c r="J1005" t="s">
        <v>857</v>
      </c>
      <c r="K1005">
        <v>239</v>
      </c>
      <c r="L1005" t="s">
        <v>858</v>
      </c>
      <c r="M1005" t="s">
        <v>858</v>
      </c>
      <c r="N1005" s="7" t="str">
        <f t="shared" si="110"/>
        <v>2021-41</v>
      </c>
      <c r="O1005" s="7">
        <f t="shared" si="111"/>
        <v>53577.22</v>
      </c>
      <c r="P1005">
        <v>0</v>
      </c>
      <c r="Q1005">
        <v>53577.22</v>
      </c>
    </row>
    <row r="1006" spans="1:17" x14ac:dyDescent="0.25">
      <c r="A1006" t="s">
        <v>452</v>
      </c>
      <c r="B1006" t="s">
        <v>453</v>
      </c>
      <c r="C1006" s="1">
        <v>44201</v>
      </c>
      <c r="D1006" s="2">
        <f t="shared" si="105"/>
        <v>1</v>
      </c>
      <c r="E1006" s="2">
        <f t="shared" si="106"/>
        <v>2021</v>
      </c>
      <c r="F1006">
        <v>5121</v>
      </c>
      <c r="G1006" s="8">
        <f t="shared" si="107"/>
        <v>5</v>
      </c>
      <c r="H1006" s="8" t="str">
        <f t="shared" si="108"/>
        <v>51</v>
      </c>
      <c r="I1006" s="8" t="str">
        <f t="shared" si="109"/>
        <v>512</v>
      </c>
      <c r="J1006" t="s">
        <v>456</v>
      </c>
      <c r="K1006">
        <v>239</v>
      </c>
      <c r="L1006" t="s">
        <v>858</v>
      </c>
      <c r="M1006" t="s">
        <v>858</v>
      </c>
      <c r="N1006" s="7" t="str">
        <f t="shared" si="110"/>
        <v>2021-51</v>
      </c>
      <c r="O1006" s="7">
        <f t="shared" si="111"/>
        <v>-53577.22</v>
      </c>
      <c r="P1006">
        <v>53577.22</v>
      </c>
      <c r="Q1006">
        <v>0</v>
      </c>
    </row>
    <row r="1007" spans="1:17" x14ac:dyDescent="0.25">
      <c r="A1007" t="s">
        <v>452</v>
      </c>
      <c r="B1007" t="s">
        <v>453</v>
      </c>
      <c r="C1007" s="1">
        <v>44201</v>
      </c>
      <c r="D1007" s="2">
        <f t="shared" si="105"/>
        <v>1</v>
      </c>
      <c r="E1007" s="2">
        <f t="shared" si="106"/>
        <v>2021</v>
      </c>
      <c r="F1007" t="s">
        <v>859</v>
      </c>
      <c r="G1007" s="8">
        <f t="shared" si="107"/>
        <v>4</v>
      </c>
      <c r="H1007" s="8" t="str">
        <f t="shared" si="108"/>
        <v>41</v>
      </c>
      <c r="I1007" s="8" t="str">
        <f t="shared" si="109"/>
        <v>411</v>
      </c>
      <c r="J1007" t="s">
        <v>860</v>
      </c>
      <c r="K1007">
        <v>240</v>
      </c>
      <c r="L1007" t="s">
        <v>861</v>
      </c>
      <c r="M1007" t="s">
        <v>861</v>
      </c>
      <c r="N1007" s="7" t="str">
        <f t="shared" si="110"/>
        <v>2021-41</v>
      </c>
      <c r="O1007" s="7">
        <f t="shared" si="111"/>
        <v>33158.400000000001</v>
      </c>
      <c r="P1007">
        <v>0</v>
      </c>
      <c r="Q1007">
        <v>33158.400000000001</v>
      </c>
    </row>
    <row r="1008" spans="1:17" x14ac:dyDescent="0.25">
      <c r="A1008" t="s">
        <v>452</v>
      </c>
      <c r="B1008" t="s">
        <v>453</v>
      </c>
      <c r="C1008" s="1">
        <v>44201</v>
      </c>
      <c r="D1008" s="2">
        <f t="shared" si="105"/>
        <v>1</v>
      </c>
      <c r="E1008" s="2">
        <f t="shared" si="106"/>
        <v>2021</v>
      </c>
      <c r="F1008">
        <v>5121</v>
      </c>
      <c r="G1008" s="8">
        <f t="shared" si="107"/>
        <v>5</v>
      </c>
      <c r="H1008" s="8" t="str">
        <f t="shared" si="108"/>
        <v>51</v>
      </c>
      <c r="I1008" s="8" t="str">
        <f t="shared" si="109"/>
        <v>512</v>
      </c>
      <c r="J1008" t="s">
        <v>456</v>
      </c>
      <c r="K1008">
        <v>240</v>
      </c>
      <c r="L1008" t="s">
        <v>861</v>
      </c>
      <c r="M1008" t="s">
        <v>861</v>
      </c>
      <c r="N1008" s="7" t="str">
        <f t="shared" si="110"/>
        <v>2021-51</v>
      </c>
      <c r="O1008" s="7">
        <f t="shared" si="111"/>
        <v>-33158.400000000001</v>
      </c>
      <c r="P1008">
        <v>33158.400000000001</v>
      </c>
      <c r="Q1008">
        <v>0</v>
      </c>
    </row>
    <row r="1009" spans="1:17" x14ac:dyDescent="0.25">
      <c r="A1009" t="s">
        <v>452</v>
      </c>
      <c r="B1009" t="s">
        <v>453</v>
      </c>
      <c r="C1009" s="1">
        <v>44202</v>
      </c>
      <c r="D1009" s="2">
        <f t="shared" si="105"/>
        <v>1</v>
      </c>
      <c r="E1009" s="2">
        <f t="shared" si="106"/>
        <v>2021</v>
      </c>
      <c r="F1009">
        <v>1641</v>
      </c>
      <c r="G1009" s="8">
        <f t="shared" si="107"/>
        <v>1</v>
      </c>
      <c r="H1009" s="8" t="str">
        <f t="shared" si="108"/>
        <v>16</v>
      </c>
      <c r="I1009" s="8" t="str">
        <f t="shared" si="109"/>
        <v>164</v>
      </c>
      <c r="J1009" t="s">
        <v>457</v>
      </c>
      <c r="K1009">
        <v>107</v>
      </c>
      <c r="L1009" t="s">
        <v>458</v>
      </c>
      <c r="M1009" t="s">
        <v>862</v>
      </c>
      <c r="N1009" s="7" t="str">
        <f t="shared" si="110"/>
        <v>2021-16</v>
      </c>
      <c r="O1009" s="7">
        <f t="shared" si="111"/>
        <v>-5345.01</v>
      </c>
      <c r="P1009">
        <v>5345.01</v>
      </c>
      <c r="Q1009">
        <v>0</v>
      </c>
    </row>
    <row r="1010" spans="1:17" x14ac:dyDescent="0.25">
      <c r="A1010" t="s">
        <v>452</v>
      </c>
      <c r="B1010" t="s">
        <v>453</v>
      </c>
      <c r="C1010" s="1">
        <v>44202</v>
      </c>
      <c r="D1010" s="2">
        <f t="shared" si="105"/>
        <v>1</v>
      </c>
      <c r="E1010" s="2">
        <f t="shared" si="106"/>
        <v>2021</v>
      </c>
      <c r="F1010">
        <v>6166</v>
      </c>
      <c r="G1010" s="8">
        <f t="shared" si="107"/>
        <v>6</v>
      </c>
      <c r="H1010" s="8" t="str">
        <f t="shared" si="108"/>
        <v>61</v>
      </c>
      <c r="I1010" s="8" t="str">
        <f t="shared" si="109"/>
        <v>616</v>
      </c>
      <c r="J1010" t="s">
        <v>498</v>
      </c>
      <c r="K1010">
        <v>107</v>
      </c>
      <c r="L1010" t="s">
        <v>458</v>
      </c>
      <c r="M1010" t="s">
        <v>862</v>
      </c>
      <c r="N1010" s="7" t="str">
        <f t="shared" si="110"/>
        <v>2021-61</v>
      </c>
      <c r="O1010" s="7">
        <f t="shared" si="111"/>
        <v>-145.83000000000001</v>
      </c>
      <c r="P1010">
        <v>145.83000000000001</v>
      </c>
      <c r="Q1010">
        <v>0</v>
      </c>
    </row>
    <row r="1011" spans="1:17" x14ac:dyDescent="0.25">
      <c r="A1011" t="s">
        <v>452</v>
      </c>
      <c r="B1011" t="s">
        <v>453</v>
      </c>
      <c r="C1011" s="1">
        <v>44202</v>
      </c>
      <c r="D1011" s="2">
        <f t="shared" si="105"/>
        <v>1</v>
      </c>
      <c r="E1011" s="2">
        <f t="shared" si="106"/>
        <v>2021</v>
      </c>
      <c r="F1011">
        <v>66116</v>
      </c>
      <c r="G1011" s="8">
        <f t="shared" si="107"/>
        <v>6</v>
      </c>
      <c r="H1011" s="8" t="str">
        <f t="shared" si="108"/>
        <v>66</v>
      </c>
      <c r="I1011" s="8" t="str">
        <f t="shared" si="109"/>
        <v>661</v>
      </c>
      <c r="J1011" t="s">
        <v>499</v>
      </c>
      <c r="K1011">
        <v>107</v>
      </c>
      <c r="L1011" t="s">
        <v>458</v>
      </c>
      <c r="M1011" t="s">
        <v>862</v>
      </c>
      <c r="N1011" s="7" t="str">
        <f t="shared" si="110"/>
        <v>2021-66</v>
      </c>
      <c r="O1011" s="7">
        <f t="shared" si="111"/>
        <v>-1095.93</v>
      </c>
      <c r="P1011">
        <v>1095.93</v>
      </c>
      <c r="Q1011">
        <v>0</v>
      </c>
    </row>
    <row r="1012" spans="1:17" x14ac:dyDescent="0.25">
      <c r="A1012" t="s">
        <v>452</v>
      </c>
      <c r="B1012" t="s">
        <v>453</v>
      </c>
      <c r="C1012" s="1">
        <v>44202</v>
      </c>
      <c r="D1012" s="2">
        <f t="shared" si="105"/>
        <v>1</v>
      </c>
      <c r="E1012" s="2">
        <f t="shared" si="106"/>
        <v>2021</v>
      </c>
      <c r="F1012">
        <v>5121</v>
      </c>
      <c r="G1012" s="8">
        <f t="shared" si="107"/>
        <v>5</v>
      </c>
      <c r="H1012" s="8" t="str">
        <f t="shared" si="108"/>
        <v>51</v>
      </c>
      <c r="I1012" s="8" t="str">
        <f t="shared" si="109"/>
        <v>512</v>
      </c>
      <c r="J1012" t="s">
        <v>456</v>
      </c>
      <c r="K1012">
        <v>107</v>
      </c>
      <c r="L1012" t="s">
        <v>458</v>
      </c>
      <c r="M1012" t="s">
        <v>862</v>
      </c>
      <c r="N1012" s="7" t="str">
        <f t="shared" si="110"/>
        <v>2021-51</v>
      </c>
      <c r="O1012" s="7">
        <f t="shared" si="111"/>
        <v>6586.77</v>
      </c>
      <c r="P1012">
        <v>0</v>
      </c>
      <c r="Q1012">
        <v>6586.77</v>
      </c>
    </row>
    <row r="1013" spans="1:17" x14ac:dyDescent="0.25">
      <c r="A1013" t="s">
        <v>452</v>
      </c>
      <c r="B1013" t="s">
        <v>453</v>
      </c>
      <c r="C1013" s="1">
        <v>44206</v>
      </c>
      <c r="D1013" s="2">
        <f t="shared" si="105"/>
        <v>1</v>
      </c>
      <c r="E1013" s="2">
        <f t="shared" si="106"/>
        <v>2021</v>
      </c>
      <c r="F1013">
        <v>6122</v>
      </c>
      <c r="G1013" s="8">
        <f t="shared" si="107"/>
        <v>6</v>
      </c>
      <c r="H1013" s="8" t="str">
        <f t="shared" si="108"/>
        <v>61</v>
      </c>
      <c r="I1013" s="8" t="str">
        <f t="shared" si="109"/>
        <v>612</v>
      </c>
      <c r="J1013" t="s">
        <v>501</v>
      </c>
      <c r="K1013">
        <v>120</v>
      </c>
      <c r="L1013" t="s">
        <v>502</v>
      </c>
      <c r="M1013" t="s">
        <v>863</v>
      </c>
      <c r="N1013" s="7" t="str">
        <f t="shared" si="110"/>
        <v>2021-61</v>
      </c>
      <c r="O1013" s="7">
        <f t="shared" si="111"/>
        <v>-405</v>
      </c>
      <c r="P1013">
        <v>405</v>
      </c>
      <c r="Q1013">
        <v>0</v>
      </c>
    </row>
    <row r="1014" spans="1:17" x14ac:dyDescent="0.25">
      <c r="A1014" t="s">
        <v>452</v>
      </c>
      <c r="B1014" t="s">
        <v>453</v>
      </c>
      <c r="C1014" s="1">
        <v>44206</v>
      </c>
      <c r="D1014" s="2">
        <f t="shared" si="105"/>
        <v>1</v>
      </c>
      <c r="E1014" s="2">
        <f t="shared" si="106"/>
        <v>2021</v>
      </c>
      <c r="F1014">
        <v>5121</v>
      </c>
      <c r="G1014" s="8">
        <f t="shared" si="107"/>
        <v>5</v>
      </c>
      <c r="H1014" s="8" t="str">
        <f t="shared" si="108"/>
        <v>51</v>
      </c>
      <c r="I1014" s="8" t="str">
        <f t="shared" si="109"/>
        <v>512</v>
      </c>
      <c r="J1014" t="s">
        <v>456</v>
      </c>
      <c r="K1014">
        <v>120</v>
      </c>
      <c r="L1014" t="s">
        <v>502</v>
      </c>
      <c r="M1014" t="s">
        <v>863</v>
      </c>
      <c r="N1014" s="7" t="str">
        <f t="shared" si="110"/>
        <v>2021-51</v>
      </c>
      <c r="O1014" s="7">
        <f t="shared" si="111"/>
        <v>405</v>
      </c>
      <c r="P1014">
        <v>0</v>
      </c>
      <c r="Q1014">
        <v>405</v>
      </c>
    </row>
    <row r="1015" spans="1:17" x14ac:dyDescent="0.25">
      <c r="A1015" t="s">
        <v>452</v>
      </c>
      <c r="B1015" t="s">
        <v>453</v>
      </c>
      <c r="C1015" s="1">
        <v>44208</v>
      </c>
      <c r="D1015" s="2">
        <f t="shared" si="105"/>
        <v>1</v>
      </c>
      <c r="E1015" s="2">
        <f t="shared" si="106"/>
        <v>2021</v>
      </c>
      <c r="F1015">
        <v>6122</v>
      </c>
      <c r="G1015" s="8">
        <f t="shared" si="107"/>
        <v>6</v>
      </c>
      <c r="H1015" s="8" t="str">
        <f t="shared" si="108"/>
        <v>61</v>
      </c>
      <c r="I1015" s="8" t="str">
        <f t="shared" si="109"/>
        <v>612</v>
      </c>
      <c r="J1015" t="s">
        <v>501</v>
      </c>
      <c r="K1015">
        <v>129</v>
      </c>
      <c r="L1015" t="s">
        <v>574</v>
      </c>
      <c r="M1015" t="s">
        <v>864</v>
      </c>
      <c r="N1015" s="7" t="str">
        <f t="shared" si="110"/>
        <v>2021-61</v>
      </c>
      <c r="O1015" s="7">
        <f t="shared" si="111"/>
        <v>-282</v>
      </c>
      <c r="P1015">
        <v>282</v>
      </c>
      <c r="Q1015">
        <v>0</v>
      </c>
    </row>
    <row r="1016" spans="1:17" x14ac:dyDescent="0.25">
      <c r="A1016" t="s">
        <v>452</v>
      </c>
      <c r="B1016" t="s">
        <v>453</v>
      </c>
      <c r="C1016" s="1">
        <v>44208</v>
      </c>
      <c r="D1016" s="2">
        <f t="shared" si="105"/>
        <v>1</v>
      </c>
      <c r="E1016" s="2">
        <f t="shared" si="106"/>
        <v>2021</v>
      </c>
      <c r="F1016">
        <v>445661</v>
      </c>
      <c r="G1016" s="8">
        <f t="shared" si="107"/>
        <v>4</v>
      </c>
      <c r="H1016" s="8" t="str">
        <f t="shared" si="108"/>
        <v>44</v>
      </c>
      <c r="I1016" s="8" t="str">
        <f t="shared" si="109"/>
        <v>445</v>
      </c>
      <c r="J1016" t="s">
        <v>29</v>
      </c>
      <c r="K1016">
        <v>129</v>
      </c>
      <c r="L1016" t="s">
        <v>574</v>
      </c>
      <c r="M1016" t="s">
        <v>864</v>
      </c>
      <c r="N1016" s="7" t="str">
        <f t="shared" si="110"/>
        <v>2021-44</v>
      </c>
      <c r="O1016" s="7">
        <f t="shared" si="111"/>
        <v>-56.4</v>
      </c>
      <c r="P1016">
        <v>56.4</v>
      </c>
      <c r="Q1016">
        <v>0</v>
      </c>
    </row>
    <row r="1017" spans="1:17" x14ac:dyDescent="0.25">
      <c r="A1017" t="s">
        <v>452</v>
      </c>
      <c r="B1017" t="s">
        <v>453</v>
      </c>
      <c r="C1017" s="1">
        <v>44208</v>
      </c>
      <c r="D1017" s="2">
        <f t="shared" si="105"/>
        <v>1</v>
      </c>
      <c r="E1017" s="2">
        <f t="shared" si="106"/>
        <v>2021</v>
      </c>
      <c r="F1017">
        <v>5121</v>
      </c>
      <c r="G1017" s="8">
        <f t="shared" si="107"/>
        <v>5</v>
      </c>
      <c r="H1017" s="8" t="str">
        <f t="shared" si="108"/>
        <v>51</v>
      </c>
      <c r="I1017" s="8" t="str">
        <f t="shared" si="109"/>
        <v>512</v>
      </c>
      <c r="J1017" t="s">
        <v>456</v>
      </c>
      <c r="K1017">
        <v>129</v>
      </c>
      <c r="L1017" t="s">
        <v>574</v>
      </c>
      <c r="M1017" t="s">
        <v>864</v>
      </c>
      <c r="N1017" s="7" t="str">
        <f t="shared" si="110"/>
        <v>2021-51</v>
      </c>
      <c r="O1017" s="7">
        <f t="shared" si="111"/>
        <v>338.4</v>
      </c>
      <c r="P1017">
        <v>0</v>
      </c>
      <c r="Q1017">
        <v>338.4</v>
      </c>
    </row>
    <row r="1018" spans="1:17" x14ac:dyDescent="0.25">
      <c r="A1018" t="s">
        <v>452</v>
      </c>
      <c r="B1018" t="s">
        <v>453</v>
      </c>
      <c r="C1018" s="1">
        <v>44209</v>
      </c>
      <c r="D1018" s="2">
        <f t="shared" si="105"/>
        <v>1</v>
      </c>
      <c r="E1018" s="2">
        <f t="shared" si="106"/>
        <v>2021</v>
      </c>
      <c r="F1018" t="s">
        <v>692</v>
      </c>
      <c r="G1018" s="8">
        <f t="shared" si="107"/>
        <v>4</v>
      </c>
      <c r="H1018" s="8" t="str">
        <f t="shared" si="108"/>
        <v>41</v>
      </c>
      <c r="I1018" s="8" t="str">
        <f t="shared" si="109"/>
        <v>411</v>
      </c>
      <c r="J1018" t="s">
        <v>693</v>
      </c>
      <c r="K1018">
        <v>50</v>
      </c>
      <c r="L1018" t="s">
        <v>865</v>
      </c>
      <c r="M1018" t="s">
        <v>865</v>
      </c>
      <c r="N1018" s="7" t="str">
        <f t="shared" si="110"/>
        <v>2021-41</v>
      </c>
      <c r="O1018" s="7">
        <f t="shared" si="111"/>
        <v>26078.639999999999</v>
      </c>
      <c r="P1018">
        <v>0</v>
      </c>
      <c r="Q1018">
        <v>26078.639999999999</v>
      </c>
    </row>
    <row r="1019" spans="1:17" x14ac:dyDescent="0.25">
      <c r="A1019" t="s">
        <v>452</v>
      </c>
      <c r="B1019" t="s">
        <v>453</v>
      </c>
      <c r="C1019" s="1">
        <v>44209</v>
      </c>
      <c r="D1019" s="2">
        <f t="shared" si="105"/>
        <v>1</v>
      </c>
      <c r="E1019" s="2">
        <f t="shared" si="106"/>
        <v>2021</v>
      </c>
      <c r="F1019">
        <v>5121</v>
      </c>
      <c r="G1019" s="8">
        <f t="shared" si="107"/>
        <v>5</v>
      </c>
      <c r="H1019" s="8" t="str">
        <f t="shared" si="108"/>
        <v>51</v>
      </c>
      <c r="I1019" s="8" t="str">
        <f t="shared" si="109"/>
        <v>512</v>
      </c>
      <c r="J1019" t="s">
        <v>456</v>
      </c>
      <c r="K1019">
        <v>50</v>
      </c>
      <c r="L1019" t="s">
        <v>865</v>
      </c>
      <c r="M1019" t="s">
        <v>865</v>
      </c>
      <c r="N1019" s="7" t="str">
        <f t="shared" si="110"/>
        <v>2021-51</v>
      </c>
      <c r="O1019" s="7">
        <f t="shared" si="111"/>
        <v>-26078.639999999999</v>
      </c>
      <c r="P1019">
        <v>26078.639999999999</v>
      </c>
      <c r="Q1019">
        <v>0</v>
      </c>
    </row>
    <row r="1020" spans="1:17" x14ac:dyDescent="0.25">
      <c r="A1020" t="s">
        <v>452</v>
      </c>
      <c r="B1020" t="s">
        <v>453</v>
      </c>
      <c r="C1020" s="1">
        <v>44209</v>
      </c>
      <c r="D1020" s="2">
        <f t="shared" si="105"/>
        <v>1</v>
      </c>
      <c r="E1020" s="2">
        <f t="shared" si="106"/>
        <v>2021</v>
      </c>
      <c r="F1020" t="s">
        <v>38</v>
      </c>
      <c r="G1020" s="8">
        <f t="shared" si="107"/>
        <v>4</v>
      </c>
      <c r="H1020" s="8" t="str">
        <f t="shared" si="108"/>
        <v>40</v>
      </c>
      <c r="I1020" s="8" t="str">
        <f t="shared" si="109"/>
        <v>401</v>
      </c>
      <c r="J1020" t="s">
        <v>39</v>
      </c>
      <c r="K1020">
        <v>182</v>
      </c>
      <c r="L1020" t="s">
        <v>866</v>
      </c>
      <c r="M1020" t="s">
        <v>866</v>
      </c>
      <c r="N1020" s="7" t="str">
        <f t="shared" si="110"/>
        <v>2021-40</v>
      </c>
      <c r="O1020" s="7">
        <f t="shared" si="111"/>
        <v>-166331.1</v>
      </c>
      <c r="P1020">
        <v>166331.1</v>
      </c>
      <c r="Q1020">
        <v>0</v>
      </c>
    </row>
    <row r="1021" spans="1:17" x14ac:dyDescent="0.25">
      <c r="A1021" t="s">
        <v>452</v>
      </c>
      <c r="B1021" t="s">
        <v>453</v>
      </c>
      <c r="C1021" s="1">
        <v>44209</v>
      </c>
      <c r="D1021" s="2">
        <f t="shared" si="105"/>
        <v>1</v>
      </c>
      <c r="E1021" s="2">
        <f t="shared" si="106"/>
        <v>2021</v>
      </c>
      <c r="F1021">
        <v>5121</v>
      </c>
      <c r="G1021" s="8">
        <f t="shared" si="107"/>
        <v>5</v>
      </c>
      <c r="H1021" s="8" t="str">
        <f t="shared" si="108"/>
        <v>51</v>
      </c>
      <c r="I1021" s="8" t="str">
        <f t="shared" si="109"/>
        <v>512</v>
      </c>
      <c r="J1021" t="s">
        <v>456</v>
      </c>
      <c r="K1021">
        <v>182</v>
      </c>
      <c r="L1021" t="s">
        <v>866</v>
      </c>
      <c r="M1021" t="s">
        <v>866</v>
      </c>
      <c r="N1021" s="7" t="str">
        <f t="shared" si="110"/>
        <v>2021-51</v>
      </c>
      <c r="O1021" s="7">
        <f t="shared" si="111"/>
        <v>166331.1</v>
      </c>
      <c r="P1021">
        <v>0</v>
      </c>
      <c r="Q1021">
        <v>166331.1</v>
      </c>
    </row>
    <row r="1022" spans="1:17" x14ac:dyDescent="0.25">
      <c r="A1022" t="s">
        <v>452</v>
      </c>
      <c r="B1022" t="s">
        <v>453</v>
      </c>
      <c r="C1022" s="1">
        <v>44216</v>
      </c>
      <c r="D1022" s="2">
        <f t="shared" si="105"/>
        <v>1</v>
      </c>
      <c r="E1022" s="2">
        <f t="shared" si="106"/>
        <v>2021</v>
      </c>
      <c r="F1022">
        <v>445511</v>
      </c>
      <c r="G1022" s="8">
        <f t="shared" si="107"/>
        <v>4</v>
      </c>
      <c r="H1022" s="8" t="str">
        <f t="shared" si="108"/>
        <v>44</v>
      </c>
      <c r="I1022" s="8" t="str">
        <f t="shared" si="109"/>
        <v>445</v>
      </c>
      <c r="J1022" t="s">
        <v>556</v>
      </c>
      <c r="K1022">
        <v>252</v>
      </c>
      <c r="L1022" t="s">
        <v>867</v>
      </c>
      <c r="M1022" t="s">
        <v>868</v>
      </c>
      <c r="N1022" s="7" t="str">
        <f t="shared" si="110"/>
        <v>2021-44</v>
      </c>
      <c r="O1022" s="7">
        <f t="shared" si="111"/>
        <v>-17493</v>
      </c>
      <c r="P1022">
        <v>17493</v>
      </c>
      <c r="Q1022">
        <v>0</v>
      </c>
    </row>
    <row r="1023" spans="1:17" x14ac:dyDescent="0.25">
      <c r="A1023" t="s">
        <v>452</v>
      </c>
      <c r="B1023" t="s">
        <v>453</v>
      </c>
      <c r="C1023" s="1">
        <v>44216</v>
      </c>
      <c r="D1023" s="2">
        <f t="shared" si="105"/>
        <v>1</v>
      </c>
      <c r="E1023" s="2">
        <f t="shared" si="106"/>
        <v>2021</v>
      </c>
      <c r="F1023">
        <v>5121</v>
      </c>
      <c r="G1023" s="8">
        <f t="shared" si="107"/>
        <v>5</v>
      </c>
      <c r="H1023" s="8" t="str">
        <f t="shared" si="108"/>
        <v>51</v>
      </c>
      <c r="I1023" s="8" t="str">
        <f t="shared" si="109"/>
        <v>512</v>
      </c>
      <c r="J1023" t="s">
        <v>456</v>
      </c>
      <c r="K1023">
        <v>252</v>
      </c>
      <c r="L1023" t="s">
        <v>867</v>
      </c>
      <c r="M1023" t="s">
        <v>868</v>
      </c>
      <c r="N1023" s="7" t="str">
        <f t="shared" si="110"/>
        <v>2021-51</v>
      </c>
      <c r="O1023" s="7">
        <f t="shared" si="111"/>
        <v>17493</v>
      </c>
      <c r="P1023">
        <v>0</v>
      </c>
      <c r="Q1023">
        <v>17493</v>
      </c>
    </row>
    <row r="1024" spans="1:17" x14ac:dyDescent="0.25">
      <c r="A1024" t="s">
        <v>452</v>
      </c>
      <c r="B1024" t="s">
        <v>453</v>
      </c>
      <c r="C1024" s="1">
        <v>44220</v>
      </c>
      <c r="D1024" s="2">
        <f t="shared" si="105"/>
        <v>1</v>
      </c>
      <c r="E1024" s="2">
        <f t="shared" si="106"/>
        <v>2021</v>
      </c>
      <c r="F1024" t="s">
        <v>869</v>
      </c>
      <c r="G1024" s="8">
        <f t="shared" si="107"/>
        <v>4</v>
      </c>
      <c r="H1024" s="8" t="str">
        <f t="shared" si="108"/>
        <v>41</v>
      </c>
      <c r="I1024" s="8" t="str">
        <f t="shared" si="109"/>
        <v>411</v>
      </c>
      <c r="J1024" t="s">
        <v>870</v>
      </c>
      <c r="K1024">
        <v>153</v>
      </c>
      <c r="L1024" t="s">
        <v>871</v>
      </c>
      <c r="M1024" t="s">
        <v>871</v>
      </c>
      <c r="N1024" s="7" t="str">
        <f t="shared" si="110"/>
        <v>2021-41</v>
      </c>
      <c r="O1024" s="7">
        <f t="shared" si="111"/>
        <v>57652</v>
      </c>
      <c r="P1024">
        <v>0</v>
      </c>
      <c r="Q1024">
        <v>57652</v>
      </c>
    </row>
    <row r="1025" spans="1:17" x14ac:dyDescent="0.25">
      <c r="A1025" t="s">
        <v>452</v>
      </c>
      <c r="B1025" t="s">
        <v>453</v>
      </c>
      <c r="C1025" s="1">
        <v>44220</v>
      </c>
      <c r="D1025" s="2">
        <f t="shared" si="105"/>
        <v>1</v>
      </c>
      <c r="E1025" s="2">
        <f t="shared" si="106"/>
        <v>2021</v>
      </c>
      <c r="F1025">
        <v>5121</v>
      </c>
      <c r="G1025" s="8">
        <f t="shared" si="107"/>
        <v>5</v>
      </c>
      <c r="H1025" s="8" t="str">
        <f t="shared" si="108"/>
        <v>51</v>
      </c>
      <c r="I1025" s="8" t="str">
        <f t="shared" si="109"/>
        <v>512</v>
      </c>
      <c r="J1025" t="s">
        <v>456</v>
      </c>
      <c r="K1025">
        <v>153</v>
      </c>
      <c r="L1025" t="s">
        <v>871</v>
      </c>
      <c r="M1025" t="s">
        <v>871</v>
      </c>
      <c r="N1025" s="7" t="str">
        <f t="shared" si="110"/>
        <v>2021-51</v>
      </c>
      <c r="O1025" s="7">
        <f t="shared" si="111"/>
        <v>-57652</v>
      </c>
      <c r="P1025">
        <v>57652</v>
      </c>
      <c r="Q1025">
        <v>0</v>
      </c>
    </row>
    <row r="1026" spans="1:17" x14ac:dyDescent="0.25">
      <c r="A1026" t="s">
        <v>452</v>
      </c>
      <c r="B1026" t="s">
        <v>453</v>
      </c>
      <c r="C1026" s="1">
        <v>44225</v>
      </c>
      <c r="D1026" s="2">
        <f t="shared" si="105"/>
        <v>1</v>
      </c>
      <c r="E1026" s="2">
        <f t="shared" si="106"/>
        <v>2021</v>
      </c>
      <c r="F1026">
        <v>580</v>
      </c>
      <c r="G1026" s="8">
        <f t="shared" si="107"/>
        <v>5</v>
      </c>
      <c r="H1026" s="8" t="str">
        <f t="shared" si="108"/>
        <v>58</v>
      </c>
      <c r="I1026" s="8" t="str">
        <f t="shared" si="109"/>
        <v>580</v>
      </c>
      <c r="J1026" t="s">
        <v>454</v>
      </c>
      <c r="K1026">
        <v>188</v>
      </c>
      <c r="L1026" t="s">
        <v>576</v>
      </c>
      <c r="M1026" t="s">
        <v>577</v>
      </c>
      <c r="N1026" s="7" t="str">
        <f t="shared" si="110"/>
        <v>2021-58</v>
      </c>
      <c r="O1026" s="7">
        <f t="shared" si="111"/>
        <v>-400</v>
      </c>
      <c r="P1026">
        <v>400</v>
      </c>
      <c r="Q1026">
        <v>0</v>
      </c>
    </row>
    <row r="1027" spans="1:17" x14ac:dyDescent="0.25">
      <c r="A1027" t="s">
        <v>452</v>
      </c>
      <c r="B1027" t="s">
        <v>453</v>
      </c>
      <c r="C1027" s="1">
        <v>44225</v>
      </c>
      <c r="D1027" s="2">
        <f t="shared" ref="D1027:D1090" si="112">MONTH(C1027)</f>
        <v>1</v>
      </c>
      <c r="E1027" s="2">
        <f t="shared" ref="E1027:E1090" si="113">YEAR(C1027)</f>
        <v>2021</v>
      </c>
      <c r="F1027">
        <v>5121</v>
      </c>
      <c r="G1027" s="8">
        <f t="shared" ref="G1027:G1090" si="114">VALUE(LEFT($F1027,1))</f>
        <v>5</v>
      </c>
      <c r="H1027" s="8" t="str">
        <f t="shared" ref="H1027:H1090" si="115">LEFT($F1027,2)</f>
        <v>51</v>
      </c>
      <c r="I1027" s="8" t="str">
        <f t="shared" ref="I1027:I1090" si="116">LEFT($F1027,3)</f>
        <v>512</v>
      </c>
      <c r="J1027" t="s">
        <v>456</v>
      </c>
      <c r="K1027">
        <v>188</v>
      </c>
      <c r="L1027" t="s">
        <v>576</v>
      </c>
      <c r="M1027" t="s">
        <v>577</v>
      </c>
      <c r="N1027" s="7" t="str">
        <f t="shared" ref="N1027:N1090" si="117">$E1027&amp;"-"&amp;H1027</f>
        <v>2021-51</v>
      </c>
      <c r="O1027" s="7">
        <f t="shared" ref="O1027:O1090" si="118">Q1027-P1027</f>
        <v>400</v>
      </c>
      <c r="P1027">
        <v>0</v>
      </c>
      <c r="Q1027">
        <v>400</v>
      </c>
    </row>
    <row r="1028" spans="1:17" x14ac:dyDescent="0.25">
      <c r="A1028" t="s">
        <v>452</v>
      </c>
      <c r="B1028" t="s">
        <v>453</v>
      </c>
      <c r="C1028" s="1">
        <v>44227</v>
      </c>
      <c r="D1028" s="2">
        <f t="shared" si="112"/>
        <v>1</v>
      </c>
      <c r="E1028" s="2">
        <f t="shared" si="113"/>
        <v>2021</v>
      </c>
      <c r="F1028" t="s">
        <v>872</v>
      </c>
      <c r="G1028" s="8">
        <f t="shared" si="114"/>
        <v>4</v>
      </c>
      <c r="H1028" s="8" t="str">
        <f t="shared" si="115"/>
        <v>41</v>
      </c>
      <c r="I1028" s="8" t="str">
        <f t="shared" si="116"/>
        <v>411</v>
      </c>
      <c r="J1028" t="s">
        <v>873</v>
      </c>
      <c r="K1028">
        <v>53</v>
      </c>
      <c r="L1028" t="s">
        <v>874</v>
      </c>
      <c r="M1028" t="s">
        <v>875</v>
      </c>
      <c r="N1028" s="7" t="str">
        <f t="shared" si="117"/>
        <v>2021-41</v>
      </c>
      <c r="O1028" s="7">
        <f t="shared" si="118"/>
        <v>2681.28</v>
      </c>
      <c r="P1028">
        <v>0</v>
      </c>
      <c r="Q1028">
        <v>2681.28</v>
      </c>
    </row>
    <row r="1029" spans="1:17" x14ac:dyDescent="0.25">
      <c r="A1029" t="s">
        <v>452</v>
      </c>
      <c r="B1029" t="s">
        <v>453</v>
      </c>
      <c r="C1029" s="1">
        <v>44227</v>
      </c>
      <c r="D1029" s="2">
        <f t="shared" si="112"/>
        <v>1</v>
      </c>
      <c r="E1029" s="2">
        <f t="shared" si="113"/>
        <v>2021</v>
      </c>
      <c r="F1029">
        <v>5121</v>
      </c>
      <c r="G1029" s="8">
        <f t="shared" si="114"/>
        <v>5</v>
      </c>
      <c r="H1029" s="8" t="str">
        <f t="shared" si="115"/>
        <v>51</v>
      </c>
      <c r="I1029" s="8" t="str">
        <f t="shared" si="116"/>
        <v>512</v>
      </c>
      <c r="J1029" t="s">
        <v>456</v>
      </c>
      <c r="K1029">
        <v>53</v>
      </c>
      <c r="L1029" t="s">
        <v>874</v>
      </c>
      <c r="M1029" t="s">
        <v>875</v>
      </c>
      <c r="N1029" s="7" t="str">
        <f t="shared" si="117"/>
        <v>2021-51</v>
      </c>
      <c r="O1029" s="7">
        <f t="shared" si="118"/>
        <v>-2681.28</v>
      </c>
      <c r="P1029">
        <v>2681.28</v>
      </c>
      <c r="Q1029">
        <v>0</v>
      </c>
    </row>
    <row r="1030" spans="1:17" x14ac:dyDescent="0.25">
      <c r="A1030" t="s">
        <v>452</v>
      </c>
      <c r="B1030" t="s">
        <v>453</v>
      </c>
      <c r="C1030" s="1">
        <v>44227</v>
      </c>
      <c r="D1030" s="2">
        <f t="shared" si="112"/>
        <v>1</v>
      </c>
      <c r="E1030" s="2">
        <f t="shared" si="113"/>
        <v>2021</v>
      </c>
      <c r="F1030">
        <v>6275</v>
      </c>
      <c r="G1030" s="8">
        <f t="shared" si="114"/>
        <v>6</v>
      </c>
      <c r="H1030" s="8" t="str">
        <f t="shared" si="115"/>
        <v>62</v>
      </c>
      <c r="I1030" s="8" t="str">
        <f t="shared" si="116"/>
        <v>627</v>
      </c>
      <c r="J1030" t="s">
        <v>487</v>
      </c>
      <c r="K1030">
        <v>206</v>
      </c>
      <c r="L1030" t="s">
        <v>876</v>
      </c>
      <c r="M1030" t="s">
        <v>877</v>
      </c>
      <c r="N1030" s="7" t="str">
        <f t="shared" si="117"/>
        <v>2021-62</v>
      </c>
      <c r="O1030" s="7">
        <f t="shared" si="118"/>
        <v>-56</v>
      </c>
      <c r="P1030">
        <v>56</v>
      </c>
      <c r="Q1030">
        <v>0</v>
      </c>
    </row>
    <row r="1031" spans="1:17" x14ac:dyDescent="0.25">
      <c r="A1031" t="s">
        <v>452</v>
      </c>
      <c r="B1031" t="s">
        <v>453</v>
      </c>
      <c r="C1031" s="1">
        <v>44227</v>
      </c>
      <c r="D1031" s="2">
        <f t="shared" si="112"/>
        <v>1</v>
      </c>
      <c r="E1031" s="2">
        <f t="shared" si="113"/>
        <v>2021</v>
      </c>
      <c r="F1031">
        <v>445661</v>
      </c>
      <c r="G1031" s="8">
        <f t="shared" si="114"/>
        <v>4</v>
      </c>
      <c r="H1031" s="8" t="str">
        <f t="shared" si="115"/>
        <v>44</v>
      </c>
      <c r="I1031" s="8" t="str">
        <f t="shared" si="116"/>
        <v>445</v>
      </c>
      <c r="J1031" t="s">
        <v>29</v>
      </c>
      <c r="K1031">
        <v>206</v>
      </c>
      <c r="L1031" t="s">
        <v>876</v>
      </c>
      <c r="M1031" t="s">
        <v>877</v>
      </c>
      <c r="N1031" s="7" t="str">
        <f t="shared" si="117"/>
        <v>2021-44</v>
      </c>
      <c r="O1031" s="7">
        <f t="shared" si="118"/>
        <v>-11.2</v>
      </c>
      <c r="P1031">
        <v>11.2</v>
      </c>
      <c r="Q1031">
        <v>0</v>
      </c>
    </row>
    <row r="1032" spans="1:17" x14ac:dyDescent="0.25">
      <c r="A1032" t="s">
        <v>452</v>
      </c>
      <c r="B1032" t="s">
        <v>453</v>
      </c>
      <c r="C1032" s="1">
        <v>44227</v>
      </c>
      <c r="D1032" s="2">
        <f t="shared" si="112"/>
        <v>1</v>
      </c>
      <c r="E1032" s="2">
        <f t="shared" si="113"/>
        <v>2021</v>
      </c>
      <c r="F1032">
        <v>5121</v>
      </c>
      <c r="G1032" s="8">
        <f t="shared" si="114"/>
        <v>5</v>
      </c>
      <c r="H1032" s="8" t="str">
        <f t="shared" si="115"/>
        <v>51</v>
      </c>
      <c r="I1032" s="8" t="str">
        <f t="shared" si="116"/>
        <v>512</v>
      </c>
      <c r="J1032" t="s">
        <v>456</v>
      </c>
      <c r="K1032">
        <v>206</v>
      </c>
      <c r="L1032" t="s">
        <v>876</v>
      </c>
      <c r="M1032" t="s">
        <v>877</v>
      </c>
      <c r="N1032" s="7" t="str">
        <f t="shared" si="117"/>
        <v>2021-51</v>
      </c>
      <c r="O1032" s="7">
        <f t="shared" si="118"/>
        <v>67.2</v>
      </c>
      <c r="P1032">
        <v>0</v>
      </c>
      <c r="Q1032">
        <v>67.2</v>
      </c>
    </row>
    <row r="1033" spans="1:17" x14ac:dyDescent="0.25">
      <c r="A1033" t="s">
        <v>452</v>
      </c>
      <c r="B1033" t="s">
        <v>453</v>
      </c>
      <c r="C1033" s="1">
        <v>44227</v>
      </c>
      <c r="D1033" s="2">
        <f t="shared" si="112"/>
        <v>1</v>
      </c>
      <c r="E1033" s="2">
        <f t="shared" si="113"/>
        <v>2021</v>
      </c>
      <c r="F1033" t="s">
        <v>878</v>
      </c>
      <c r="G1033" s="8">
        <f t="shared" si="114"/>
        <v>4</v>
      </c>
      <c r="H1033" s="8" t="str">
        <f t="shared" si="115"/>
        <v>42</v>
      </c>
      <c r="I1033" s="8" t="str">
        <f t="shared" si="116"/>
        <v>421</v>
      </c>
      <c r="J1033" t="s">
        <v>879</v>
      </c>
      <c r="K1033">
        <v>273</v>
      </c>
      <c r="L1033" t="s">
        <v>880</v>
      </c>
      <c r="M1033" t="s">
        <v>881</v>
      </c>
      <c r="N1033" s="7" t="str">
        <f t="shared" si="117"/>
        <v>2021-42</v>
      </c>
      <c r="O1033" s="7">
        <f t="shared" si="118"/>
        <v>-1343.69</v>
      </c>
      <c r="P1033">
        <v>1343.69</v>
      </c>
      <c r="Q1033">
        <v>0</v>
      </c>
    </row>
    <row r="1034" spans="1:17" x14ac:dyDescent="0.25">
      <c r="A1034" t="s">
        <v>452</v>
      </c>
      <c r="B1034" t="s">
        <v>453</v>
      </c>
      <c r="C1034" s="1">
        <v>44227</v>
      </c>
      <c r="D1034" s="2">
        <f t="shared" si="112"/>
        <v>1</v>
      </c>
      <c r="E1034" s="2">
        <f t="shared" si="113"/>
        <v>2021</v>
      </c>
      <c r="F1034">
        <v>5121</v>
      </c>
      <c r="G1034" s="8">
        <f t="shared" si="114"/>
        <v>5</v>
      </c>
      <c r="H1034" s="8" t="str">
        <f t="shared" si="115"/>
        <v>51</v>
      </c>
      <c r="I1034" s="8" t="str">
        <f t="shared" si="116"/>
        <v>512</v>
      </c>
      <c r="J1034" t="s">
        <v>456</v>
      </c>
      <c r="K1034">
        <v>273</v>
      </c>
      <c r="L1034" t="s">
        <v>880</v>
      </c>
      <c r="M1034" t="s">
        <v>881</v>
      </c>
      <c r="N1034" s="7" t="str">
        <f t="shared" si="117"/>
        <v>2021-51</v>
      </c>
      <c r="O1034" s="7">
        <f t="shared" si="118"/>
        <v>1343.69</v>
      </c>
      <c r="P1034">
        <v>0</v>
      </c>
      <c r="Q1034">
        <v>1343.69</v>
      </c>
    </row>
    <row r="1035" spans="1:17" x14ac:dyDescent="0.25">
      <c r="A1035" t="s">
        <v>452</v>
      </c>
      <c r="B1035" t="s">
        <v>453</v>
      </c>
      <c r="C1035" s="1">
        <v>44227</v>
      </c>
      <c r="D1035" s="2">
        <f t="shared" si="112"/>
        <v>1</v>
      </c>
      <c r="E1035" s="2">
        <f t="shared" si="113"/>
        <v>2021</v>
      </c>
      <c r="F1035" t="s">
        <v>882</v>
      </c>
      <c r="G1035" s="8">
        <f t="shared" si="114"/>
        <v>4</v>
      </c>
      <c r="H1035" s="8" t="str">
        <f t="shared" si="115"/>
        <v>42</v>
      </c>
      <c r="I1035" s="8" t="str">
        <f t="shared" si="116"/>
        <v>421</v>
      </c>
      <c r="J1035" t="s">
        <v>883</v>
      </c>
      <c r="K1035">
        <v>274</v>
      </c>
      <c r="L1035" t="s">
        <v>880</v>
      </c>
      <c r="M1035" t="s">
        <v>884</v>
      </c>
      <c r="N1035" s="7" t="str">
        <f t="shared" si="117"/>
        <v>2021-42</v>
      </c>
      <c r="O1035" s="7">
        <f t="shared" si="118"/>
        <v>-4195.4799999999996</v>
      </c>
      <c r="P1035">
        <v>4195.4799999999996</v>
      </c>
      <c r="Q1035">
        <v>0</v>
      </c>
    </row>
    <row r="1036" spans="1:17" x14ac:dyDescent="0.25">
      <c r="A1036" t="s">
        <v>452</v>
      </c>
      <c r="B1036" t="s">
        <v>453</v>
      </c>
      <c r="C1036" s="1">
        <v>44227</v>
      </c>
      <c r="D1036" s="2">
        <f t="shared" si="112"/>
        <v>1</v>
      </c>
      <c r="E1036" s="2">
        <f t="shared" si="113"/>
        <v>2021</v>
      </c>
      <c r="F1036">
        <v>5121</v>
      </c>
      <c r="G1036" s="8">
        <f t="shared" si="114"/>
        <v>5</v>
      </c>
      <c r="H1036" s="8" t="str">
        <f t="shared" si="115"/>
        <v>51</v>
      </c>
      <c r="I1036" s="8" t="str">
        <f t="shared" si="116"/>
        <v>512</v>
      </c>
      <c r="J1036" t="s">
        <v>456</v>
      </c>
      <c r="K1036">
        <v>274</v>
      </c>
      <c r="L1036" t="s">
        <v>880</v>
      </c>
      <c r="M1036" t="s">
        <v>884</v>
      </c>
      <c r="N1036" s="7" t="str">
        <f t="shared" si="117"/>
        <v>2021-51</v>
      </c>
      <c r="O1036" s="7">
        <f t="shared" si="118"/>
        <v>4195.4799999999996</v>
      </c>
      <c r="P1036">
        <v>0</v>
      </c>
      <c r="Q1036">
        <v>4195.4799999999996</v>
      </c>
    </row>
    <row r="1037" spans="1:17" x14ac:dyDescent="0.25">
      <c r="A1037" t="s">
        <v>452</v>
      </c>
      <c r="B1037" t="s">
        <v>453</v>
      </c>
      <c r="C1037" s="1">
        <v>44227</v>
      </c>
      <c r="D1037" s="2">
        <f t="shared" si="112"/>
        <v>1</v>
      </c>
      <c r="E1037" s="2">
        <f t="shared" si="113"/>
        <v>2021</v>
      </c>
      <c r="F1037" t="s">
        <v>885</v>
      </c>
      <c r="G1037" s="8">
        <f t="shared" si="114"/>
        <v>4</v>
      </c>
      <c r="H1037" s="8" t="str">
        <f t="shared" si="115"/>
        <v>42</v>
      </c>
      <c r="I1037" s="8" t="str">
        <f t="shared" si="116"/>
        <v>421</v>
      </c>
      <c r="J1037" t="s">
        <v>886</v>
      </c>
      <c r="K1037">
        <v>275</v>
      </c>
      <c r="L1037" t="s">
        <v>880</v>
      </c>
      <c r="M1037" t="s">
        <v>887</v>
      </c>
      <c r="N1037" s="7" t="str">
        <f t="shared" si="117"/>
        <v>2021-42</v>
      </c>
      <c r="O1037" s="7">
        <f t="shared" si="118"/>
        <v>-2216.29</v>
      </c>
      <c r="P1037">
        <v>2216.29</v>
      </c>
      <c r="Q1037">
        <v>0</v>
      </c>
    </row>
    <row r="1038" spans="1:17" x14ac:dyDescent="0.25">
      <c r="A1038" t="s">
        <v>452</v>
      </c>
      <c r="B1038" t="s">
        <v>453</v>
      </c>
      <c r="C1038" s="1">
        <v>44227</v>
      </c>
      <c r="D1038" s="2">
        <f t="shared" si="112"/>
        <v>1</v>
      </c>
      <c r="E1038" s="2">
        <f t="shared" si="113"/>
        <v>2021</v>
      </c>
      <c r="F1038">
        <v>5121</v>
      </c>
      <c r="G1038" s="8">
        <f t="shared" si="114"/>
        <v>5</v>
      </c>
      <c r="H1038" s="8" t="str">
        <f t="shared" si="115"/>
        <v>51</v>
      </c>
      <c r="I1038" s="8" t="str">
        <f t="shared" si="116"/>
        <v>512</v>
      </c>
      <c r="J1038" t="s">
        <v>456</v>
      </c>
      <c r="K1038">
        <v>275</v>
      </c>
      <c r="L1038" t="s">
        <v>880</v>
      </c>
      <c r="M1038" t="s">
        <v>887</v>
      </c>
      <c r="N1038" s="7" t="str">
        <f t="shared" si="117"/>
        <v>2021-51</v>
      </c>
      <c r="O1038" s="7">
        <f t="shared" si="118"/>
        <v>2216.29</v>
      </c>
      <c r="P1038">
        <v>0</v>
      </c>
      <c r="Q1038">
        <v>2216.29</v>
      </c>
    </row>
    <row r="1039" spans="1:17" x14ac:dyDescent="0.25">
      <c r="A1039" t="s">
        <v>452</v>
      </c>
      <c r="B1039" t="s">
        <v>453</v>
      </c>
      <c r="C1039" s="1">
        <v>44227</v>
      </c>
      <c r="D1039" s="2">
        <f t="shared" si="112"/>
        <v>1</v>
      </c>
      <c r="E1039" s="2">
        <f t="shared" si="113"/>
        <v>2021</v>
      </c>
      <c r="F1039" t="s">
        <v>888</v>
      </c>
      <c r="G1039" s="8">
        <f t="shared" si="114"/>
        <v>4</v>
      </c>
      <c r="H1039" s="8" t="str">
        <f t="shared" si="115"/>
        <v>42</v>
      </c>
      <c r="I1039" s="8" t="str">
        <f t="shared" si="116"/>
        <v>421</v>
      </c>
      <c r="J1039" t="s">
        <v>889</v>
      </c>
      <c r="K1039">
        <v>276</v>
      </c>
      <c r="L1039" t="s">
        <v>880</v>
      </c>
      <c r="M1039" t="s">
        <v>890</v>
      </c>
      <c r="N1039" s="7" t="str">
        <f t="shared" si="117"/>
        <v>2021-42</v>
      </c>
      <c r="O1039" s="7">
        <f t="shared" si="118"/>
        <v>-2587.41</v>
      </c>
      <c r="P1039">
        <v>2587.41</v>
      </c>
      <c r="Q1039">
        <v>0</v>
      </c>
    </row>
    <row r="1040" spans="1:17" x14ac:dyDescent="0.25">
      <c r="A1040" t="s">
        <v>452</v>
      </c>
      <c r="B1040" t="s">
        <v>453</v>
      </c>
      <c r="C1040" s="1">
        <v>44227</v>
      </c>
      <c r="D1040" s="2">
        <f t="shared" si="112"/>
        <v>1</v>
      </c>
      <c r="E1040" s="2">
        <f t="shared" si="113"/>
        <v>2021</v>
      </c>
      <c r="F1040">
        <v>5121</v>
      </c>
      <c r="G1040" s="8">
        <f t="shared" si="114"/>
        <v>5</v>
      </c>
      <c r="H1040" s="8" t="str">
        <f t="shared" si="115"/>
        <v>51</v>
      </c>
      <c r="I1040" s="8" t="str">
        <f t="shared" si="116"/>
        <v>512</v>
      </c>
      <c r="J1040" t="s">
        <v>456</v>
      </c>
      <c r="K1040">
        <v>276</v>
      </c>
      <c r="L1040" t="s">
        <v>880</v>
      </c>
      <c r="M1040" t="s">
        <v>890</v>
      </c>
      <c r="N1040" s="7" t="str">
        <f t="shared" si="117"/>
        <v>2021-51</v>
      </c>
      <c r="O1040" s="7">
        <f t="shared" si="118"/>
        <v>2587.41</v>
      </c>
      <c r="P1040">
        <v>0</v>
      </c>
      <c r="Q1040">
        <v>2587.41</v>
      </c>
    </row>
    <row r="1041" spans="1:17" x14ac:dyDescent="0.25">
      <c r="A1041" t="s">
        <v>452</v>
      </c>
      <c r="B1041" t="s">
        <v>453</v>
      </c>
      <c r="C1041" s="1">
        <v>44227</v>
      </c>
      <c r="D1041" s="2">
        <f t="shared" si="112"/>
        <v>1</v>
      </c>
      <c r="E1041" s="2">
        <f t="shared" si="113"/>
        <v>2021</v>
      </c>
      <c r="F1041" t="s">
        <v>891</v>
      </c>
      <c r="G1041" s="8">
        <f t="shared" si="114"/>
        <v>4</v>
      </c>
      <c r="H1041" s="8" t="str">
        <f t="shared" si="115"/>
        <v>42</v>
      </c>
      <c r="I1041" s="8" t="str">
        <f t="shared" si="116"/>
        <v>421</v>
      </c>
      <c r="J1041" t="s">
        <v>892</v>
      </c>
      <c r="K1041">
        <v>277</v>
      </c>
      <c r="L1041" t="s">
        <v>880</v>
      </c>
      <c r="M1041" t="s">
        <v>893</v>
      </c>
      <c r="N1041" s="7" t="str">
        <f t="shared" si="117"/>
        <v>2021-42</v>
      </c>
      <c r="O1041" s="7">
        <f t="shared" si="118"/>
        <v>-2331.98</v>
      </c>
      <c r="P1041">
        <v>2331.98</v>
      </c>
      <c r="Q1041">
        <v>0</v>
      </c>
    </row>
    <row r="1042" spans="1:17" x14ac:dyDescent="0.25">
      <c r="A1042" t="s">
        <v>452</v>
      </c>
      <c r="B1042" t="s">
        <v>453</v>
      </c>
      <c r="C1042" s="1">
        <v>44227</v>
      </c>
      <c r="D1042" s="2">
        <f t="shared" si="112"/>
        <v>1</v>
      </c>
      <c r="E1042" s="2">
        <f t="shared" si="113"/>
        <v>2021</v>
      </c>
      <c r="F1042">
        <v>5121</v>
      </c>
      <c r="G1042" s="8">
        <f t="shared" si="114"/>
        <v>5</v>
      </c>
      <c r="H1042" s="8" t="str">
        <f t="shared" si="115"/>
        <v>51</v>
      </c>
      <c r="I1042" s="8" t="str">
        <f t="shared" si="116"/>
        <v>512</v>
      </c>
      <c r="J1042" t="s">
        <v>456</v>
      </c>
      <c r="K1042">
        <v>277</v>
      </c>
      <c r="L1042" t="s">
        <v>880</v>
      </c>
      <c r="M1042" t="s">
        <v>893</v>
      </c>
      <c r="N1042" s="7" t="str">
        <f t="shared" si="117"/>
        <v>2021-51</v>
      </c>
      <c r="O1042" s="7">
        <f t="shared" si="118"/>
        <v>2331.98</v>
      </c>
      <c r="P1042">
        <v>0</v>
      </c>
      <c r="Q1042">
        <v>2331.98</v>
      </c>
    </row>
    <row r="1043" spans="1:17" x14ac:dyDescent="0.25">
      <c r="A1043" t="s">
        <v>452</v>
      </c>
      <c r="B1043" t="s">
        <v>453</v>
      </c>
      <c r="C1043" s="1">
        <v>44227</v>
      </c>
      <c r="D1043" s="2">
        <f t="shared" si="112"/>
        <v>1</v>
      </c>
      <c r="E1043" s="2">
        <f t="shared" si="113"/>
        <v>2021</v>
      </c>
      <c r="F1043" t="s">
        <v>894</v>
      </c>
      <c r="G1043" s="8">
        <f t="shared" si="114"/>
        <v>4</v>
      </c>
      <c r="H1043" s="8" t="str">
        <f t="shared" si="115"/>
        <v>42</v>
      </c>
      <c r="I1043" s="8" t="str">
        <f t="shared" si="116"/>
        <v>421</v>
      </c>
      <c r="J1043" t="s">
        <v>895</v>
      </c>
      <c r="K1043">
        <v>278</v>
      </c>
      <c r="L1043" t="s">
        <v>880</v>
      </c>
      <c r="M1043" t="s">
        <v>896</v>
      </c>
      <c r="N1043" s="7" t="str">
        <f t="shared" si="117"/>
        <v>2021-42</v>
      </c>
      <c r="O1043" s="7">
        <f t="shared" si="118"/>
        <v>-3023.12</v>
      </c>
      <c r="P1043">
        <v>3023.12</v>
      </c>
      <c r="Q1043">
        <v>0</v>
      </c>
    </row>
    <row r="1044" spans="1:17" x14ac:dyDescent="0.25">
      <c r="A1044" t="s">
        <v>452</v>
      </c>
      <c r="B1044" t="s">
        <v>453</v>
      </c>
      <c r="C1044" s="1">
        <v>44227</v>
      </c>
      <c r="D1044" s="2">
        <f t="shared" si="112"/>
        <v>1</v>
      </c>
      <c r="E1044" s="2">
        <f t="shared" si="113"/>
        <v>2021</v>
      </c>
      <c r="F1044">
        <v>5121</v>
      </c>
      <c r="G1044" s="8">
        <f t="shared" si="114"/>
        <v>5</v>
      </c>
      <c r="H1044" s="8" t="str">
        <f t="shared" si="115"/>
        <v>51</v>
      </c>
      <c r="I1044" s="8" t="str">
        <f t="shared" si="116"/>
        <v>512</v>
      </c>
      <c r="J1044" t="s">
        <v>456</v>
      </c>
      <c r="K1044">
        <v>278</v>
      </c>
      <c r="L1044" t="s">
        <v>880</v>
      </c>
      <c r="M1044" t="s">
        <v>896</v>
      </c>
      <c r="N1044" s="7" t="str">
        <f t="shared" si="117"/>
        <v>2021-51</v>
      </c>
      <c r="O1044" s="7">
        <f t="shared" si="118"/>
        <v>3023.12</v>
      </c>
      <c r="P1044">
        <v>0</v>
      </c>
      <c r="Q1044">
        <v>3023.12</v>
      </c>
    </row>
    <row r="1045" spans="1:17" x14ac:dyDescent="0.25">
      <c r="A1045" t="s">
        <v>452</v>
      </c>
      <c r="B1045" t="s">
        <v>453</v>
      </c>
      <c r="C1045" s="1">
        <v>44227</v>
      </c>
      <c r="D1045" s="2">
        <f t="shared" si="112"/>
        <v>1</v>
      </c>
      <c r="E1045" s="2">
        <f t="shared" si="113"/>
        <v>2021</v>
      </c>
      <c r="F1045" t="s">
        <v>897</v>
      </c>
      <c r="G1045" s="8">
        <f t="shared" si="114"/>
        <v>4</v>
      </c>
      <c r="H1045" s="8" t="str">
        <f t="shared" si="115"/>
        <v>42</v>
      </c>
      <c r="I1045" s="8" t="str">
        <f t="shared" si="116"/>
        <v>421</v>
      </c>
      <c r="J1045" t="s">
        <v>898</v>
      </c>
      <c r="K1045">
        <v>279</v>
      </c>
      <c r="L1045" t="s">
        <v>880</v>
      </c>
      <c r="M1045" t="s">
        <v>899</v>
      </c>
      <c r="N1045" s="7" t="str">
        <f t="shared" si="117"/>
        <v>2021-42</v>
      </c>
      <c r="O1045" s="7">
        <f t="shared" si="118"/>
        <v>-1551.17</v>
      </c>
      <c r="P1045">
        <v>1551.17</v>
      </c>
      <c r="Q1045">
        <v>0</v>
      </c>
    </row>
    <row r="1046" spans="1:17" x14ac:dyDescent="0.25">
      <c r="A1046" t="s">
        <v>452</v>
      </c>
      <c r="B1046" t="s">
        <v>453</v>
      </c>
      <c r="C1046" s="1">
        <v>44227</v>
      </c>
      <c r="D1046" s="2">
        <f t="shared" si="112"/>
        <v>1</v>
      </c>
      <c r="E1046" s="2">
        <f t="shared" si="113"/>
        <v>2021</v>
      </c>
      <c r="F1046">
        <v>5121</v>
      </c>
      <c r="G1046" s="8">
        <f t="shared" si="114"/>
        <v>5</v>
      </c>
      <c r="H1046" s="8" t="str">
        <f t="shared" si="115"/>
        <v>51</v>
      </c>
      <c r="I1046" s="8" t="str">
        <f t="shared" si="116"/>
        <v>512</v>
      </c>
      <c r="J1046" t="s">
        <v>456</v>
      </c>
      <c r="K1046">
        <v>279</v>
      </c>
      <c r="L1046" t="s">
        <v>880</v>
      </c>
      <c r="M1046" t="s">
        <v>899</v>
      </c>
      <c r="N1046" s="7" t="str">
        <f t="shared" si="117"/>
        <v>2021-51</v>
      </c>
      <c r="O1046" s="7">
        <f t="shared" si="118"/>
        <v>1551.17</v>
      </c>
      <c r="P1046">
        <v>0</v>
      </c>
      <c r="Q1046">
        <v>1551.17</v>
      </c>
    </row>
    <row r="1047" spans="1:17" x14ac:dyDescent="0.25">
      <c r="A1047" t="s">
        <v>452</v>
      </c>
      <c r="B1047" t="s">
        <v>453</v>
      </c>
      <c r="C1047" s="1">
        <v>44227</v>
      </c>
      <c r="D1047" s="2">
        <f t="shared" si="112"/>
        <v>1</v>
      </c>
      <c r="E1047" s="2">
        <f t="shared" si="113"/>
        <v>2021</v>
      </c>
      <c r="F1047" t="s">
        <v>900</v>
      </c>
      <c r="G1047" s="8">
        <f t="shared" si="114"/>
        <v>4</v>
      </c>
      <c r="H1047" s="8" t="str">
        <f t="shared" si="115"/>
        <v>42</v>
      </c>
      <c r="I1047" s="8" t="str">
        <f t="shared" si="116"/>
        <v>421</v>
      </c>
      <c r="J1047" t="s">
        <v>901</v>
      </c>
      <c r="K1047">
        <v>280</v>
      </c>
      <c r="L1047" t="s">
        <v>880</v>
      </c>
      <c r="M1047" t="s">
        <v>902</v>
      </c>
      <c r="N1047" s="7" t="str">
        <f t="shared" si="117"/>
        <v>2021-42</v>
      </c>
      <c r="O1047" s="7">
        <f t="shared" si="118"/>
        <v>-2199.85</v>
      </c>
      <c r="P1047">
        <v>2199.85</v>
      </c>
      <c r="Q1047">
        <v>0</v>
      </c>
    </row>
    <row r="1048" spans="1:17" x14ac:dyDescent="0.25">
      <c r="A1048" t="s">
        <v>452</v>
      </c>
      <c r="B1048" t="s">
        <v>453</v>
      </c>
      <c r="C1048" s="1">
        <v>44227</v>
      </c>
      <c r="D1048" s="2">
        <f t="shared" si="112"/>
        <v>1</v>
      </c>
      <c r="E1048" s="2">
        <f t="shared" si="113"/>
        <v>2021</v>
      </c>
      <c r="F1048">
        <v>5121</v>
      </c>
      <c r="G1048" s="8">
        <f t="shared" si="114"/>
        <v>5</v>
      </c>
      <c r="H1048" s="8" t="str">
        <f t="shared" si="115"/>
        <v>51</v>
      </c>
      <c r="I1048" s="8" t="str">
        <f t="shared" si="116"/>
        <v>512</v>
      </c>
      <c r="J1048" t="s">
        <v>456</v>
      </c>
      <c r="K1048">
        <v>280</v>
      </c>
      <c r="L1048" t="s">
        <v>880</v>
      </c>
      <c r="M1048" t="s">
        <v>902</v>
      </c>
      <c r="N1048" s="7" t="str">
        <f t="shared" si="117"/>
        <v>2021-51</v>
      </c>
      <c r="O1048" s="7">
        <f t="shared" si="118"/>
        <v>2199.85</v>
      </c>
      <c r="P1048">
        <v>0</v>
      </c>
      <c r="Q1048">
        <v>2199.85</v>
      </c>
    </row>
    <row r="1049" spans="1:17" x14ac:dyDescent="0.25">
      <c r="A1049" t="s">
        <v>452</v>
      </c>
      <c r="B1049" t="s">
        <v>453</v>
      </c>
      <c r="C1049" s="1">
        <v>44227</v>
      </c>
      <c r="D1049" s="2">
        <f t="shared" si="112"/>
        <v>1</v>
      </c>
      <c r="E1049" s="2">
        <f t="shared" si="113"/>
        <v>2021</v>
      </c>
      <c r="F1049" t="s">
        <v>903</v>
      </c>
      <c r="G1049" s="8">
        <f t="shared" si="114"/>
        <v>4</v>
      </c>
      <c r="H1049" s="8" t="str">
        <f t="shared" si="115"/>
        <v>42</v>
      </c>
      <c r="I1049" s="8" t="str">
        <f t="shared" si="116"/>
        <v>421</v>
      </c>
      <c r="J1049" t="s">
        <v>904</v>
      </c>
      <c r="K1049">
        <v>281</v>
      </c>
      <c r="L1049" t="s">
        <v>880</v>
      </c>
      <c r="M1049" t="s">
        <v>905</v>
      </c>
      <c r="N1049" s="7" t="str">
        <f t="shared" si="117"/>
        <v>2021-42</v>
      </c>
      <c r="O1049" s="7">
        <f t="shared" si="118"/>
        <v>-1343.68</v>
      </c>
      <c r="P1049">
        <v>1343.68</v>
      </c>
      <c r="Q1049">
        <v>0</v>
      </c>
    </row>
    <row r="1050" spans="1:17" x14ac:dyDescent="0.25">
      <c r="A1050" t="s">
        <v>452</v>
      </c>
      <c r="B1050" t="s">
        <v>453</v>
      </c>
      <c r="C1050" s="1">
        <v>44227</v>
      </c>
      <c r="D1050" s="2">
        <f t="shared" si="112"/>
        <v>1</v>
      </c>
      <c r="E1050" s="2">
        <f t="shared" si="113"/>
        <v>2021</v>
      </c>
      <c r="F1050">
        <v>5121</v>
      </c>
      <c r="G1050" s="8">
        <f t="shared" si="114"/>
        <v>5</v>
      </c>
      <c r="H1050" s="8" t="str">
        <f t="shared" si="115"/>
        <v>51</v>
      </c>
      <c r="I1050" s="8" t="str">
        <f t="shared" si="116"/>
        <v>512</v>
      </c>
      <c r="J1050" t="s">
        <v>456</v>
      </c>
      <c r="K1050">
        <v>281</v>
      </c>
      <c r="L1050" t="s">
        <v>880</v>
      </c>
      <c r="M1050" t="s">
        <v>906</v>
      </c>
      <c r="N1050" s="7" t="str">
        <f t="shared" si="117"/>
        <v>2021-51</v>
      </c>
      <c r="O1050" s="7">
        <f t="shared" si="118"/>
        <v>1343.68</v>
      </c>
      <c r="P1050">
        <v>0</v>
      </c>
      <c r="Q1050">
        <v>1343.68</v>
      </c>
    </row>
    <row r="1051" spans="1:17" x14ac:dyDescent="0.25">
      <c r="A1051" t="s">
        <v>452</v>
      </c>
      <c r="B1051" t="s">
        <v>453</v>
      </c>
      <c r="C1051" s="1">
        <v>44227</v>
      </c>
      <c r="D1051" s="2">
        <f t="shared" si="112"/>
        <v>1</v>
      </c>
      <c r="E1051" s="2">
        <f t="shared" si="113"/>
        <v>2021</v>
      </c>
      <c r="F1051" t="s">
        <v>907</v>
      </c>
      <c r="G1051" s="8">
        <f t="shared" si="114"/>
        <v>4</v>
      </c>
      <c r="H1051" s="8" t="str">
        <f t="shared" si="115"/>
        <v>42</v>
      </c>
      <c r="I1051" s="8" t="str">
        <f t="shared" si="116"/>
        <v>421</v>
      </c>
      <c r="J1051" t="s">
        <v>908</v>
      </c>
      <c r="K1051">
        <v>282</v>
      </c>
      <c r="L1051" t="s">
        <v>880</v>
      </c>
      <c r="M1051" t="s">
        <v>909</v>
      </c>
      <c r="N1051" s="7" t="str">
        <f t="shared" si="117"/>
        <v>2021-42</v>
      </c>
      <c r="O1051" s="7">
        <f t="shared" si="118"/>
        <v>-3193.88</v>
      </c>
      <c r="P1051">
        <v>3193.88</v>
      </c>
      <c r="Q1051">
        <v>0</v>
      </c>
    </row>
    <row r="1052" spans="1:17" x14ac:dyDescent="0.25">
      <c r="A1052" t="s">
        <v>452</v>
      </c>
      <c r="B1052" t="s">
        <v>453</v>
      </c>
      <c r="C1052" s="1">
        <v>44227</v>
      </c>
      <c r="D1052" s="2">
        <f t="shared" si="112"/>
        <v>1</v>
      </c>
      <c r="E1052" s="2">
        <f t="shared" si="113"/>
        <v>2021</v>
      </c>
      <c r="F1052">
        <v>5121</v>
      </c>
      <c r="G1052" s="8">
        <f t="shared" si="114"/>
        <v>5</v>
      </c>
      <c r="H1052" s="8" t="str">
        <f t="shared" si="115"/>
        <v>51</v>
      </c>
      <c r="I1052" s="8" t="str">
        <f t="shared" si="116"/>
        <v>512</v>
      </c>
      <c r="J1052" t="s">
        <v>456</v>
      </c>
      <c r="K1052">
        <v>282</v>
      </c>
      <c r="L1052" t="s">
        <v>880</v>
      </c>
      <c r="M1052" t="s">
        <v>906</v>
      </c>
      <c r="N1052" s="7" t="str">
        <f t="shared" si="117"/>
        <v>2021-51</v>
      </c>
      <c r="O1052" s="7">
        <f t="shared" si="118"/>
        <v>3193.88</v>
      </c>
      <c r="P1052">
        <v>0</v>
      </c>
      <c r="Q1052">
        <v>3193.88</v>
      </c>
    </row>
    <row r="1053" spans="1:17" x14ac:dyDescent="0.25">
      <c r="A1053" t="s">
        <v>452</v>
      </c>
      <c r="B1053" t="s">
        <v>453</v>
      </c>
      <c r="C1053" s="1">
        <v>44227</v>
      </c>
      <c r="D1053" s="2">
        <f t="shared" si="112"/>
        <v>1</v>
      </c>
      <c r="E1053" s="2">
        <f t="shared" si="113"/>
        <v>2021</v>
      </c>
      <c r="F1053" t="s">
        <v>910</v>
      </c>
      <c r="G1053" s="8">
        <f t="shared" si="114"/>
        <v>4</v>
      </c>
      <c r="H1053" s="8" t="str">
        <f t="shared" si="115"/>
        <v>42</v>
      </c>
      <c r="I1053" s="8" t="str">
        <f t="shared" si="116"/>
        <v>421</v>
      </c>
      <c r="J1053" t="s">
        <v>911</v>
      </c>
      <c r="K1053">
        <v>283</v>
      </c>
      <c r="L1053" t="s">
        <v>880</v>
      </c>
      <c r="M1053" t="s">
        <v>912</v>
      </c>
      <c r="N1053" s="7" t="str">
        <f t="shared" si="117"/>
        <v>2021-42</v>
      </c>
      <c r="O1053" s="7">
        <f t="shared" si="118"/>
        <v>-1467.23</v>
      </c>
      <c r="P1053">
        <v>1467.23</v>
      </c>
      <c r="Q1053">
        <v>0</v>
      </c>
    </row>
    <row r="1054" spans="1:17" x14ac:dyDescent="0.25">
      <c r="A1054" t="s">
        <v>452</v>
      </c>
      <c r="B1054" t="s">
        <v>453</v>
      </c>
      <c r="C1054" s="1">
        <v>44227</v>
      </c>
      <c r="D1054" s="2">
        <f t="shared" si="112"/>
        <v>1</v>
      </c>
      <c r="E1054" s="2">
        <f t="shared" si="113"/>
        <v>2021</v>
      </c>
      <c r="F1054">
        <v>5121</v>
      </c>
      <c r="G1054" s="8">
        <f t="shared" si="114"/>
        <v>5</v>
      </c>
      <c r="H1054" s="8" t="str">
        <f t="shared" si="115"/>
        <v>51</v>
      </c>
      <c r="I1054" s="8" t="str">
        <f t="shared" si="116"/>
        <v>512</v>
      </c>
      <c r="J1054" t="s">
        <v>456</v>
      </c>
      <c r="K1054">
        <v>283</v>
      </c>
      <c r="L1054" t="s">
        <v>880</v>
      </c>
      <c r="M1054" t="s">
        <v>906</v>
      </c>
      <c r="N1054" s="7" t="str">
        <f t="shared" si="117"/>
        <v>2021-51</v>
      </c>
      <c r="O1054" s="7">
        <f t="shared" si="118"/>
        <v>1467.23</v>
      </c>
      <c r="P1054">
        <v>0</v>
      </c>
      <c r="Q1054">
        <v>1467.23</v>
      </c>
    </row>
    <row r="1055" spans="1:17" x14ac:dyDescent="0.25">
      <c r="A1055" t="s">
        <v>452</v>
      </c>
      <c r="B1055" t="s">
        <v>453</v>
      </c>
      <c r="C1055" s="1">
        <v>44227</v>
      </c>
      <c r="D1055" s="2">
        <f t="shared" si="112"/>
        <v>1</v>
      </c>
      <c r="E1055" s="2">
        <f t="shared" si="113"/>
        <v>2021</v>
      </c>
      <c r="F1055" t="s">
        <v>913</v>
      </c>
      <c r="G1055" s="8">
        <f t="shared" si="114"/>
        <v>4</v>
      </c>
      <c r="H1055" s="8" t="str">
        <f t="shared" si="115"/>
        <v>42</v>
      </c>
      <c r="I1055" s="8" t="str">
        <f t="shared" si="116"/>
        <v>421</v>
      </c>
      <c r="J1055" t="s">
        <v>914</v>
      </c>
      <c r="K1055">
        <v>284</v>
      </c>
      <c r="L1055" t="s">
        <v>880</v>
      </c>
      <c r="M1055" t="s">
        <v>915</v>
      </c>
      <c r="N1055" s="7" t="str">
        <f t="shared" si="117"/>
        <v>2021-42</v>
      </c>
      <c r="O1055" s="7">
        <f t="shared" si="118"/>
        <v>-3055.16</v>
      </c>
      <c r="P1055">
        <v>3055.16</v>
      </c>
      <c r="Q1055">
        <v>0</v>
      </c>
    </row>
    <row r="1056" spans="1:17" x14ac:dyDescent="0.25">
      <c r="A1056" t="s">
        <v>452</v>
      </c>
      <c r="B1056" t="s">
        <v>453</v>
      </c>
      <c r="C1056" s="1">
        <v>44227</v>
      </c>
      <c r="D1056" s="2">
        <f t="shared" si="112"/>
        <v>1</v>
      </c>
      <c r="E1056" s="2">
        <f t="shared" si="113"/>
        <v>2021</v>
      </c>
      <c r="F1056">
        <v>5121</v>
      </c>
      <c r="G1056" s="8">
        <f t="shared" si="114"/>
        <v>5</v>
      </c>
      <c r="H1056" s="8" t="str">
        <f t="shared" si="115"/>
        <v>51</v>
      </c>
      <c r="I1056" s="8" t="str">
        <f t="shared" si="116"/>
        <v>512</v>
      </c>
      <c r="J1056" t="s">
        <v>456</v>
      </c>
      <c r="K1056">
        <v>284</v>
      </c>
      <c r="L1056" t="s">
        <v>880</v>
      </c>
      <c r="M1056" t="s">
        <v>906</v>
      </c>
      <c r="N1056" s="7" t="str">
        <f t="shared" si="117"/>
        <v>2021-51</v>
      </c>
      <c r="O1056" s="7">
        <f t="shared" si="118"/>
        <v>3055.16</v>
      </c>
      <c r="P1056">
        <v>0</v>
      </c>
      <c r="Q1056">
        <v>3055.16</v>
      </c>
    </row>
    <row r="1057" spans="1:17" x14ac:dyDescent="0.25">
      <c r="A1057" t="s">
        <v>452</v>
      </c>
      <c r="B1057" t="s">
        <v>453</v>
      </c>
      <c r="C1057" s="1">
        <v>44227</v>
      </c>
      <c r="D1057" s="2">
        <f t="shared" si="112"/>
        <v>1</v>
      </c>
      <c r="E1057" s="2">
        <f t="shared" si="113"/>
        <v>2021</v>
      </c>
      <c r="F1057" t="s">
        <v>916</v>
      </c>
      <c r="G1057" s="8">
        <f t="shared" si="114"/>
        <v>4</v>
      </c>
      <c r="H1057" s="8" t="str">
        <f t="shared" si="115"/>
        <v>42</v>
      </c>
      <c r="I1057" s="8" t="str">
        <f t="shared" si="116"/>
        <v>421</v>
      </c>
      <c r="J1057" t="s">
        <v>917</v>
      </c>
      <c r="K1057">
        <v>285</v>
      </c>
      <c r="L1057" t="s">
        <v>880</v>
      </c>
      <c r="M1057" t="s">
        <v>918</v>
      </c>
      <c r="N1057" s="7" t="str">
        <f t="shared" si="117"/>
        <v>2021-42</v>
      </c>
      <c r="O1057" s="7">
        <f t="shared" si="118"/>
        <v>-1274.17</v>
      </c>
      <c r="P1057">
        <v>1274.17</v>
      </c>
      <c r="Q1057">
        <v>0</v>
      </c>
    </row>
    <row r="1058" spans="1:17" x14ac:dyDescent="0.25">
      <c r="A1058" t="s">
        <v>452</v>
      </c>
      <c r="B1058" t="s">
        <v>453</v>
      </c>
      <c r="C1058" s="1">
        <v>44227</v>
      </c>
      <c r="D1058" s="2">
        <f t="shared" si="112"/>
        <v>1</v>
      </c>
      <c r="E1058" s="2">
        <f t="shared" si="113"/>
        <v>2021</v>
      </c>
      <c r="F1058">
        <v>5121</v>
      </c>
      <c r="G1058" s="8">
        <f t="shared" si="114"/>
        <v>5</v>
      </c>
      <c r="H1058" s="8" t="str">
        <f t="shared" si="115"/>
        <v>51</v>
      </c>
      <c r="I1058" s="8" t="str">
        <f t="shared" si="116"/>
        <v>512</v>
      </c>
      <c r="J1058" t="s">
        <v>456</v>
      </c>
      <c r="K1058">
        <v>285</v>
      </c>
      <c r="L1058" t="s">
        <v>880</v>
      </c>
      <c r="M1058" t="s">
        <v>906</v>
      </c>
      <c r="N1058" s="7" t="str">
        <f t="shared" si="117"/>
        <v>2021-51</v>
      </c>
      <c r="O1058" s="7">
        <f t="shared" si="118"/>
        <v>1274.17</v>
      </c>
      <c r="P1058">
        <v>0</v>
      </c>
      <c r="Q1058">
        <v>1274.17</v>
      </c>
    </row>
    <row r="1059" spans="1:17" x14ac:dyDescent="0.25">
      <c r="A1059" t="s">
        <v>452</v>
      </c>
      <c r="B1059" t="s">
        <v>453</v>
      </c>
      <c r="C1059" s="1">
        <v>44227</v>
      </c>
      <c r="D1059" s="2">
        <f t="shared" si="112"/>
        <v>1</v>
      </c>
      <c r="E1059" s="2">
        <f t="shared" si="113"/>
        <v>2021</v>
      </c>
      <c r="F1059" t="s">
        <v>919</v>
      </c>
      <c r="G1059" s="8">
        <f t="shared" si="114"/>
        <v>4</v>
      </c>
      <c r="H1059" s="8" t="str">
        <f t="shared" si="115"/>
        <v>42</v>
      </c>
      <c r="I1059" s="8" t="str">
        <f t="shared" si="116"/>
        <v>421</v>
      </c>
      <c r="J1059" t="s">
        <v>920</v>
      </c>
      <c r="K1059">
        <v>286</v>
      </c>
      <c r="L1059" t="s">
        <v>880</v>
      </c>
      <c r="M1059" t="s">
        <v>921</v>
      </c>
      <c r="N1059" s="7" t="str">
        <f t="shared" si="117"/>
        <v>2021-42</v>
      </c>
      <c r="O1059" s="7">
        <f t="shared" si="118"/>
        <v>-2109.7800000000002</v>
      </c>
      <c r="P1059">
        <v>2109.7800000000002</v>
      </c>
      <c r="Q1059">
        <v>0</v>
      </c>
    </row>
    <row r="1060" spans="1:17" x14ac:dyDescent="0.25">
      <c r="A1060" t="s">
        <v>452</v>
      </c>
      <c r="B1060" t="s">
        <v>453</v>
      </c>
      <c r="C1060" s="1">
        <v>44227</v>
      </c>
      <c r="D1060" s="2">
        <f t="shared" si="112"/>
        <v>1</v>
      </c>
      <c r="E1060" s="2">
        <f t="shared" si="113"/>
        <v>2021</v>
      </c>
      <c r="F1060">
        <v>5121</v>
      </c>
      <c r="G1060" s="8">
        <f t="shared" si="114"/>
        <v>5</v>
      </c>
      <c r="H1060" s="8" t="str">
        <f t="shared" si="115"/>
        <v>51</v>
      </c>
      <c r="I1060" s="8" t="str">
        <f t="shared" si="116"/>
        <v>512</v>
      </c>
      <c r="J1060" t="s">
        <v>456</v>
      </c>
      <c r="K1060">
        <v>286</v>
      </c>
      <c r="L1060" t="s">
        <v>880</v>
      </c>
      <c r="M1060" t="s">
        <v>906</v>
      </c>
      <c r="N1060" s="7" t="str">
        <f t="shared" si="117"/>
        <v>2021-51</v>
      </c>
      <c r="O1060" s="7">
        <f t="shared" si="118"/>
        <v>2109.7800000000002</v>
      </c>
      <c r="P1060">
        <v>0</v>
      </c>
      <c r="Q1060">
        <v>2109.7800000000002</v>
      </c>
    </row>
    <row r="1061" spans="1:17" x14ac:dyDescent="0.25">
      <c r="A1061" t="s">
        <v>452</v>
      </c>
      <c r="B1061" t="s">
        <v>453</v>
      </c>
      <c r="C1061" s="1">
        <v>44227</v>
      </c>
      <c r="D1061" s="2">
        <f t="shared" si="112"/>
        <v>1</v>
      </c>
      <c r="E1061" s="2">
        <f t="shared" si="113"/>
        <v>2021</v>
      </c>
      <c r="F1061" t="s">
        <v>922</v>
      </c>
      <c r="G1061" s="8">
        <f t="shared" si="114"/>
        <v>4</v>
      </c>
      <c r="H1061" s="8" t="str">
        <f t="shared" si="115"/>
        <v>42</v>
      </c>
      <c r="I1061" s="8" t="str">
        <f t="shared" si="116"/>
        <v>421</v>
      </c>
      <c r="J1061" t="s">
        <v>923</v>
      </c>
      <c r="K1061">
        <v>287</v>
      </c>
      <c r="L1061" t="s">
        <v>880</v>
      </c>
      <c r="M1061" t="s">
        <v>924</v>
      </c>
      <c r="N1061" s="7" t="str">
        <f t="shared" si="117"/>
        <v>2021-42</v>
      </c>
      <c r="O1061" s="7">
        <f t="shared" si="118"/>
        <v>-1312.79</v>
      </c>
      <c r="P1061">
        <v>1312.79</v>
      </c>
      <c r="Q1061">
        <v>0</v>
      </c>
    </row>
    <row r="1062" spans="1:17" x14ac:dyDescent="0.25">
      <c r="A1062" t="s">
        <v>452</v>
      </c>
      <c r="B1062" t="s">
        <v>453</v>
      </c>
      <c r="C1062" s="1">
        <v>44227</v>
      </c>
      <c r="D1062" s="2">
        <f t="shared" si="112"/>
        <v>1</v>
      </c>
      <c r="E1062" s="2">
        <f t="shared" si="113"/>
        <v>2021</v>
      </c>
      <c r="F1062">
        <v>5121</v>
      </c>
      <c r="G1062" s="8">
        <f t="shared" si="114"/>
        <v>5</v>
      </c>
      <c r="H1062" s="8" t="str">
        <f t="shared" si="115"/>
        <v>51</v>
      </c>
      <c r="I1062" s="8" t="str">
        <f t="shared" si="116"/>
        <v>512</v>
      </c>
      <c r="J1062" t="s">
        <v>456</v>
      </c>
      <c r="K1062">
        <v>287</v>
      </c>
      <c r="L1062" t="s">
        <v>880</v>
      </c>
      <c r="M1062" t="s">
        <v>906</v>
      </c>
      <c r="N1062" s="7" t="str">
        <f t="shared" si="117"/>
        <v>2021-51</v>
      </c>
      <c r="O1062" s="7">
        <f t="shared" si="118"/>
        <v>1312.79</v>
      </c>
      <c r="P1062">
        <v>0</v>
      </c>
      <c r="Q1062">
        <v>1312.79</v>
      </c>
    </row>
    <row r="1063" spans="1:17" x14ac:dyDescent="0.25">
      <c r="A1063" t="s">
        <v>452</v>
      </c>
      <c r="B1063" t="s">
        <v>453</v>
      </c>
      <c r="C1063" s="1">
        <v>44227</v>
      </c>
      <c r="D1063" s="2">
        <f t="shared" si="112"/>
        <v>1</v>
      </c>
      <c r="E1063" s="2">
        <f t="shared" si="113"/>
        <v>2021</v>
      </c>
      <c r="F1063" t="s">
        <v>925</v>
      </c>
      <c r="G1063" s="8">
        <f t="shared" si="114"/>
        <v>4</v>
      </c>
      <c r="H1063" s="8" t="str">
        <f t="shared" si="115"/>
        <v>42</v>
      </c>
      <c r="I1063" s="8" t="str">
        <f t="shared" si="116"/>
        <v>421</v>
      </c>
      <c r="J1063" t="s">
        <v>926</v>
      </c>
      <c r="K1063">
        <v>288</v>
      </c>
      <c r="L1063" t="s">
        <v>880</v>
      </c>
      <c r="M1063" t="s">
        <v>927</v>
      </c>
      <c r="N1063" s="7" t="str">
        <f t="shared" si="117"/>
        <v>2021-42</v>
      </c>
      <c r="O1063" s="7">
        <f t="shared" si="118"/>
        <v>-773</v>
      </c>
      <c r="P1063">
        <v>773</v>
      </c>
      <c r="Q1063">
        <v>0</v>
      </c>
    </row>
    <row r="1064" spans="1:17" x14ac:dyDescent="0.25">
      <c r="A1064" t="s">
        <v>452</v>
      </c>
      <c r="B1064" t="s">
        <v>453</v>
      </c>
      <c r="C1064" s="1">
        <v>44227</v>
      </c>
      <c r="D1064" s="2">
        <f t="shared" si="112"/>
        <v>1</v>
      </c>
      <c r="E1064" s="2">
        <f t="shared" si="113"/>
        <v>2021</v>
      </c>
      <c r="F1064">
        <v>5121</v>
      </c>
      <c r="G1064" s="8">
        <f t="shared" si="114"/>
        <v>5</v>
      </c>
      <c r="H1064" s="8" t="str">
        <f t="shared" si="115"/>
        <v>51</v>
      </c>
      <c r="I1064" s="8" t="str">
        <f t="shared" si="116"/>
        <v>512</v>
      </c>
      <c r="J1064" t="s">
        <v>456</v>
      </c>
      <c r="K1064">
        <v>288</v>
      </c>
      <c r="L1064" t="s">
        <v>880</v>
      </c>
      <c r="M1064" t="s">
        <v>906</v>
      </c>
      <c r="N1064" s="7" t="str">
        <f t="shared" si="117"/>
        <v>2021-51</v>
      </c>
      <c r="O1064" s="7">
        <f t="shared" si="118"/>
        <v>773</v>
      </c>
      <c r="P1064">
        <v>0</v>
      </c>
      <c r="Q1064">
        <v>773</v>
      </c>
    </row>
    <row r="1065" spans="1:17" x14ac:dyDescent="0.25">
      <c r="A1065" t="s">
        <v>452</v>
      </c>
      <c r="B1065" t="s">
        <v>453</v>
      </c>
      <c r="C1065" s="1">
        <v>44227</v>
      </c>
      <c r="D1065" s="2">
        <f t="shared" si="112"/>
        <v>1</v>
      </c>
      <c r="E1065" s="2">
        <f t="shared" si="113"/>
        <v>2021</v>
      </c>
      <c r="F1065" t="s">
        <v>928</v>
      </c>
      <c r="G1065" s="8">
        <f t="shared" si="114"/>
        <v>4</v>
      </c>
      <c r="H1065" s="8" t="str">
        <f t="shared" si="115"/>
        <v>42</v>
      </c>
      <c r="I1065" s="8" t="str">
        <f t="shared" si="116"/>
        <v>421</v>
      </c>
      <c r="J1065" t="s">
        <v>929</v>
      </c>
      <c r="K1065">
        <v>289</v>
      </c>
      <c r="L1065" t="s">
        <v>880</v>
      </c>
      <c r="M1065" t="s">
        <v>930</v>
      </c>
      <c r="N1065" s="7" t="str">
        <f t="shared" si="117"/>
        <v>2021-42</v>
      </c>
      <c r="O1065" s="7">
        <f t="shared" si="118"/>
        <v>-1312.79</v>
      </c>
      <c r="P1065">
        <v>1312.79</v>
      </c>
      <c r="Q1065">
        <v>0</v>
      </c>
    </row>
    <row r="1066" spans="1:17" x14ac:dyDescent="0.25">
      <c r="A1066" t="s">
        <v>452</v>
      </c>
      <c r="B1066" t="s">
        <v>453</v>
      </c>
      <c r="C1066" s="1">
        <v>44227</v>
      </c>
      <c r="D1066" s="2">
        <f t="shared" si="112"/>
        <v>1</v>
      </c>
      <c r="E1066" s="2">
        <f t="shared" si="113"/>
        <v>2021</v>
      </c>
      <c r="F1066">
        <v>5121</v>
      </c>
      <c r="G1066" s="8">
        <f t="shared" si="114"/>
        <v>5</v>
      </c>
      <c r="H1066" s="8" t="str">
        <f t="shared" si="115"/>
        <v>51</v>
      </c>
      <c r="I1066" s="8" t="str">
        <f t="shared" si="116"/>
        <v>512</v>
      </c>
      <c r="J1066" t="s">
        <v>456</v>
      </c>
      <c r="K1066">
        <v>289</v>
      </c>
      <c r="L1066" t="s">
        <v>880</v>
      </c>
      <c r="M1066" t="s">
        <v>906</v>
      </c>
      <c r="N1066" s="7" t="str">
        <f t="shared" si="117"/>
        <v>2021-51</v>
      </c>
      <c r="O1066" s="7">
        <f t="shared" si="118"/>
        <v>1312.79</v>
      </c>
      <c r="P1066">
        <v>0</v>
      </c>
      <c r="Q1066">
        <v>1312.79</v>
      </c>
    </row>
    <row r="1067" spans="1:17" x14ac:dyDescent="0.25">
      <c r="A1067" t="s">
        <v>452</v>
      </c>
      <c r="B1067" t="s">
        <v>453</v>
      </c>
      <c r="C1067" s="1">
        <v>44227</v>
      </c>
      <c r="D1067" s="2">
        <f t="shared" si="112"/>
        <v>1</v>
      </c>
      <c r="E1067" s="2">
        <f t="shared" si="113"/>
        <v>2021</v>
      </c>
      <c r="F1067" t="s">
        <v>931</v>
      </c>
      <c r="G1067" s="8">
        <f t="shared" si="114"/>
        <v>4</v>
      </c>
      <c r="H1067" s="8" t="str">
        <f t="shared" si="115"/>
        <v>42</v>
      </c>
      <c r="I1067" s="8" t="str">
        <f t="shared" si="116"/>
        <v>421</v>
      </c>
      <c r="J1067" t="s">
        <v>932</v>
      </c>
      <c r="K1067">
        <v>290</v>
      </c>
      <c r="L1067" t="s">
        <v>880</v>
      </c>
      <c r="M1067" t="s">
        <v>933</v>
      </c>
      <c r="N1067" s="7" t="str">
        <f t="shared" si="117"/>
        <v>2021-42</v>
      </c>
      <c r="O1067" s="7">
        <f t="shared" si="118"/>
        <v>-2975.05</v>
      </c>
      <c r="P1067">
        <v>2975.05</v>
      </c>
      <c r="Q1067">
        <v>0</v>
      </c>
    </row>
    <row r="1068" spans="1:17" x14ac:dyDescent="0.25">
      <c r="A1068" t="s">
        <v>452</v>
      </c>
      <c r="B1068" t="s">
        <v>453</v>
      </c>
      <c r="C1068" s="1">
        <v>44227</v>
      </c>
      <c r="D1068" s="2">
        <f t="shared" si="112"/>
        <v>1</v>
      </c>
      <c r="E1068" s="2">
        <f t="shared" si="113"/>
        <v>2021</v>
      </c>
      <c r="F1068">
        <v>5121</v>
      </c>
      <c r="G1068" s="8">
        <f t="shared" si="114"/>
        <v>5</v>
      </c>
      <c r="H1068" s="8" t="str">
        <f t="shared" si="115"/>
        <v>51</v>
      </c>
      <c r="I1068" s="8" t="str">
        <f t="shared" si="116"/>
        <v>512</v>
      </c>
      <c r="J1068" t="s">
        <v>456</v>
      </c>
      <c r="K1068">
        <v>290</v>
      </c>
      <c r="L1068" t="s">
        <v>880</v>
      </c>
      <c r="M1068" t="s">
        <v>906</v>
      </c>
      <c r="N1068" s="7" t="str">
        <f t="shared" si="117"/>
        <v>2021-51</v>
      </c>
      <c r="O1068" s="7">
        <f t="shared" si="118"/>
        <v>2975.05</v>
      </c>
      <c r="P1068">
        <v>0</v>
      </c>
      <c r="Q1068">
        <v>2975.05</v>
      </c>
    </row>
    <row r="1069" spans="1:17" x14ac:dyDescent="0.25">
      <c r="A1069" t="s">
        <v>452</v>
      </c>
      <c r="B1069" t="s">
        <v>453</v>
      </c>
      <c r="C1069" s="1">
        <v>44227</v>
      </c>
      <c r="D1069" s="2">
        <f t="shared" si="112"/>
        <v>1</v>
      </c>
      <c r="E1069" s="2">
        <f t="shared" si="113"/>
        <v>2021</v>
      </c>
      <c r="F1069" t="s">
        <v>934</v>
      </c>
      <c r="G1069" s="8">
        <f t="shared" si="114"/>
        <v>4</v>
      </c>
      <c r="H1069" s="8" t="str">
        <f t="shared" si="115"/>
        <v>42</v>
      </c>
      <c r="I1069" s="8" t="str">
        <f t="shared" si="116"/>
        <v>421</v>
      </c>
      <c r="J1069" t="s">
        <v>935</v>
      </c>
      <c r="K1069">
        <v>291</v>
      </c>
      <c r="L1069" t="s">
        <v>880</v>
      </c>
      <c r="M1069" t="s">
        <v>936</v>
      </c>
      <c r="N1069" s="7" t="str">
        <f t="shared" si="117"/>
        <v>2021-42</v>
      </c>
      <c r="O1069" s="7">
        <f t="shared" si="118"/>
        <v>-608.24</v>
      </c>
      <c r="P1069">
        <v>608.24</v>
      </c>
      <c r="Q1069">
        <v>0</v>
      </c>
    </row>
    <row r="1070" spans="1:17" x14ac:dyDescent="0.25">
      <c r="A1070" t="s">
        <v>452</v>
      </c>
      <c r="B1070" t="s">
        <v>453</v>
      </c>
      <c r="C1070" s="1">
        <v>44227</v>
      </c>
      <c r="D1070" s="2">
        <f t="shared" si="112"/>
        <v>1</v>
      </c>
      <c r="E1070" s="2">
        <f t="shared" si="113"/>
        <v>2021</v>
      </c>
      <c r="F1070">
        <v>5121</v>
      </c>
      <c r="G1070" s="8">
        <f t="shared" si="114"/>
        <v>5</v>
      </c>
      <c r="H1070" s="8" t="str">
        <f t="shared" si="115"/>
        <v>51</v>
      </c>
      <c r="I1070" s="8" t="str">
        <f t="shared" si="116"/>
        <v>512</v>
      </c>
      <c r="J1070" t="s">
        <v>456</v>
      </c>
      <c r="K1070">
        <v>291</v>
      </c>
      <c r="L1070" t="s">
        <v>880</v>
      </c>
      <c r="M1070" t="s">
        <v>906</v>
      </c>
      <c r="N1070" s="7" t="str">
        <f t="shared" si="117"/>
        <v>2021-51</v>
      </c>
      <c r="O1070" s="7">
        <f t="shared" si="118"/>
        <v>608.24</v>
      </c>
      <c r="P1070">
        <v>0</v>
      </c>
      <c r="Q1070">
        <v>608.24</v>
      </c>
    </row>
    <row r="1071" spans="1:17" x14ac:dyDescent="0.25">
      <c r="A1071" t="s">
        <v>452</v>
      </c>
      <c r="B1071" t="s">
        <v>453</v>
      </c>
      <c r="C1071" s="1">
        <v>44227</v>
      </c>
      <c r="D1071" s="2">
        <f t="shared" si="112"/>
        <v>1</v>
      </c>
      <c r="E1071" s="2">
        <f t="shared" si="113"/>
        <v>2021</v>
      </c>
      <c r="F1071">
        <v>4372</v>
      </c>
      <c r="G1071" s="8">
        <f t="shared" si="114"/>
        <v>4</v>
      </c>
      <c r="H1071" s="8" t="str">
        <f t="shared" si="115"/>
        <v>43</v>
      </c>
      <c r="I1071" s="8" t="str">
        <f t="shared" si="116"/>
        <v>437</v>
      </c>
      <c r="J1071" t="s">
        <v>937</v>
      </c>
      <c r="K1071">
        <v>332</v>
      </c>
      <c r="M1071" t="s">
        <v>938</v>
      </c>
      <c r="N1071" s="7" t="str">
        <f t="shared" si="117"/>
        <v>2021-43</v>
      </c>
      <c r="O1071" s="7">
        <f t="shared" si="118"/>
        <v>-5141.34</v>
      </c>
      <c r="P1071">
        <v>5141.34</v>
      </c>
      <c r="Q1071">
        <v>0</v>
      </c>
    </row>
    <row r="1072" spans="1:17" x14ac:dyDescent="0.25">
      <c r="A1072" t="s">
        <v>452</v>
      </c>
      <c r="B1072" t="s">
        <v>453</v>
      </c>
      <c r="C1072" s="1">
        <v>44227</v>
      </c>
      <c r="D1072" s="2">
        <f t="shared" si="112"/>
        <v>1</v>
      </c>
      <c r="E1072" s="2">
        <f t="shared" si="113"/>
        <v>2021</v>
      </c>
      <c r="F1072">
        <v>5121</v>
      </c>
      <c r="G1072" s="8">
        <f t="shared" si="114"/>
        <v>5</v>
      </c>
      <c r="H1072" s="8" t="str">
        <f t="shared" si="115"/>
        <v>51</v>
      </c>
      <c r="I1072" s="8" t="str">
        <f t="shared" si="116"/>
        <v>512</v>
      </c>
      <c r="J1072" t="s">
        <v>456</v>
      </c>
      <c r="K1072">
        <v>332</v>
      </c>
      <c r="M1072" t="s">
        <v>938</v>
      </c>
      <c r="N1072" s="7" t="str">
        <f t="shared" si="117"/>
        <v>2021-51</v>
      </c>
      <c r="O1072" s="7">
        <f t="shared" si="118"/>
        <v>5141.34</v>
      </c>
      <c r="P1072">
        <v>0</v>
      </c>
      <c r="Q1072">
        <v>5141.34</v>
      </c>
    </row>
    <row r="1073" spans="1:17" x14ac:dyDescent="0.25">
      <c r="A1073" t="s">
        <v>452</v>
      </c>
      <c r="B1073" t="s">
        <v>453</v>
      </c>
      <c r="C1073" s="1">
        <v>44227</v>
      </c>
      <c r="D1073" s="2">
        <f t="shared" si="112"/>
        <v>1</v>
      </c>
      <c r="E1073" s="2">
        <f t="shared" si="113"/>
        <v>2021</v>
      </c>
      <c r="F1073">
        <v>4373</v>
      </c>
      <c r="G1073" s="8">
        <f t="shared" si="114"/>
        <v>4</v>
      </c>
      <c r="H1073" s="8" t="str">
        <f t="shared" si="115"/>
        <v>43</v>
      </c>
      <c r="I1073" s="8" t="str">
        <f t="shared" si="116"/>
        <v>437</v>
      </c>
      <c r="J1073" t="s">
        <v>939</v>
      </c>
      <c r="K1073">
        <v>335</v>
      </c>
      <c r="M1073" t="s">
        <v>940</v>
      </c>
      <c r="N1073" s="7" t="str">
        <f t="shared" si="117"/>
        <v>2021-43</v>
      </c>
      <c r="O1073" s="7">
        <f t="shared" si="118"/>
        <v>-1007.3</v>
      </c>
      <c r="P1073">
        <v>1007.3</v>
      </c>
      <c r="Q1073">
        <v>0</v>
      </c>
    </row>
    <row r="1074" spans="1:17" x14ac:dyDescent="0.25">
      <c r="A1074" t="s">
        <v>452</v>
      </c>
      <c r="B1074" t="s">
        <v>453</v>
      </c>
      <c r="C1074" s="1">
        <v>44227</v>
      </c>
      <c r="D1074" s="2">
        <f t="shared" si="112"/>
        <v>1</v>
      </c>
      <c r="E1074" s="2">
        <f t="shared" si="113"/>
        <v>2021</v>
      </c>
      <c r="F1074">
        <v>5121</v>
      </c>
      <c r="G1074" s="8">
        <f t="shared" si="114"/>
        <v>5</v>
      </c>
      <c r="H1074" s="8" t="str">
        <f t="shared" si="115"/>
        <v>51</v>
      </c>
      <c r="I1074" s="8" t="str">
        <f t="shared" si="116"/>
        <v>512</v>
      </c>
      <c r="J1074" t="s">
        <v>456</v>
      </c>
      <c r="K1074">
        <v>335</v>
      </c>
      <c r="M1074" t="s">
        <v>940</v>
      </c>
      <c r="N1074" s="7" t="str">
        <f t="shared" si="117"/>
        <v>2021-51</v>
      </c>
      <c r="O1074" s="7">
        <f t="shared" si="118"/>
        <v>1007.3</v>
      </c>
      <c r="P1074">
        <v>0</v>
      </c>
      <c r="Q1074">
        <v>1007.3</v>
      </c>
    </row>
    <row r="1075" spans="1:17" x14ac:dyDescent="0.25">
      <c r="A1075" t="s">
        <v>452</v>
      </c>
      <c r="B1075" t="s">
        <v>453</v>
      </c>
      <c r="C1075" s="1">
        <v>44229</v>
      </c>
      <c r="D1075" s="2">
        <f t="shared" si="112"/>
        <v>2</v>
      </c>
      <c r="E1075" s="2">
        <f t="shared" si="113"/>
        <v>2021</v>
      </c>
      <c r="F1075" t="s">
        <v>692</v>
      </c>
      <c r="G1075" s="8">
        <f t="shared" si="114"/>
        <v>4</v>
      </c>
      <c r="H1075" s="8" t="str">
        <f t="shared" si="115"/>
        <v>41</v>
      </c>
      <c r="I1075" s="8" t="str">
        <f t="shared" si="116"/>
        <v>411</v>
      </c>
      <c r="J1075" t="s">
        <v>693</v>
      </c>
      <c r="K1075">
        <v>54</v>
      </c>
      <c r="L1075" t="s">
        <v>941</v>
      </c>
      <c r="M1075" t="s">
        <v>942</v>
      </c>
      <c r="N1075" s="7" t="str">
        <f t="shared" si="117"/>
        <v>2021-41</v>
      </c>
      <c r="O1075" s="7">
        <f t="shared" si="118"/>
        <v>25139.37</v>
      </c>
      <c r="P1075">
        <v>0</v>
      </c>
      <c r="Q1075">
        <v>25139.37</v>
      </c>
    </row>
    <row r="1076" spans="1:17" x14ac:dyDescent="0.25">
      <c r="A1076" t="s">
        <v>452</v>
      </c>
      <c r="B1076" t="s">
        <v>453</v>
      </c>
      <c r="C1076" s="1">
        <v>44229</v>
      </c>
      <c r="D1076" s="2">
        <f t="shared" si="112"/>
        <v>2</v>
      </c>
      <c r="E1076" s="2">
        <f t="shared" si="113"/>
        <v>2021</v>
      </c>
      <c r="F1076">
        <v>5121</v>
      </c>
      <c r="G1076" s="8">
        <f t="shared" si="114"/>
        <v>5</v>
      </c>
      <c r="H1076" s="8" t="str">
        <f t="shared" si="115"/>
        <v>51</v>
      </c>
      <c r="I1076" s="8" t="str">
        <f t="shared" si="116"/>
        <v>512</v>
      </c>
      <c r="J1076" t="s">
        <v>456</v>
      </c>
      <c r="K1076">
        <v>54</v>
      </c>
      <c r="L1076" t="s">
        <v>941</v>
      </c>
      <c r="M1076" t="s">
        <v>942</v>
      </c>
      <c r="N1076" s="7" t="str">
        <f t="shared" si="117"/>
        <v>2021-51</v>
      </c>
      <c r="O1076" s="7">
        <f t="shared" si="118"/>
        <v>-25139.37</v>
      </c>
      <c r="P1076">
        <v>25139.37</v>
      </c>
      <c r="Q1076">
        <v>0</v>
      </c>
    </row>
    <row r="1077" spans="1:17" x14ac:dyDescent="0.25">
      <c r="A1077" t="s">
        <v>452</v>
      </c>
      <c r="B1077" t="s">
        <v>453</v>
      </c>
      <c r="C1077" s="1">
        <v>44232</v>
      </c>
      <c r="D1077" s="2">
        <f t="shared" si="112"/>
        <v>2</v>
      </c>
      <c r="E1077" s="2">
        <f t="shared" si="113"/>
        <v>2021</v>
      </c>
      <c r="F1077" t="s">
        <v>627</v>
      </c>
      <c r="G1077" s="8">
        <f t="shared" si="114"/>
        <v>4</v>
      </c>
      <c r="H1077" s="8" t="str">
        <f t="shared" si="115"/>
        <v>41</v>
      </c>
      <c r="I1077" s="8" t="str">
        <f t="shared" si="116"/>
        <v>411</v>
      </c>
      <c r="J1077" t="s">
        <v>628</v>
      </c>
      <c r="K1077">
        <v>64</v>
      </c>
      <c r="L1077" t="s">
        <v>943</v>
      </c>
      <c r="M1077" t="s">
        <v>943</v>
      </c>
      <c r="N1077" s="7" t="str">
        <f t="shared" si="117"/>
        <v>2021-41</v>
      </c>
      <c r="O1077" s="7">
        <f t="shared" si="118"/>
        <v>-691.46</v>
      </c>
      <c r="P1077">
        <v>691.46</v>
      </c>
      <c r="Q1077">
        <v>0</v>
      </c>
    </row>
    <row r="1078" spans="1:17" x14ac:dyDescent="0.25">
      <c r="A1078" t="s">
        <v>452</v>
      </c>
      <c r="B1078" t="s">
        <v>453</v>
      </c>
      <c r="C1078" s="1">
        <v>44232</v>
      </c>
      <c r="D1078" s="2">
        <f t="shared" si="112"/>
        <v>2</v>
      </c>
      <c r="E1078" s="2">
        <f t="shared" si="113"/>
        <v>2021</v>
      </c>
      <c r="F1078">
        <v>5121</v>
      </c>
      <c r="G1078" s="8">
        <f t="shared" si="114"/>
        <v>5</v>
      </c>
      <c r="H1078" s="8" t="str">
        <f t="shared" si="115"/>
        <v>51</v>
      </c>
      <c r="I1078" s="8" t="str">
        <f t="shared" si="116"/>
        <v>512</v>
      </c>
      <c r="J1078" t="s">
        <v>456</v>
      </c>
      <c r="K1078">
        <v>64</v>
      </c>
      <c r="L1078" t="s">
        <v>943</v>
      </c>
      <c r="M1078" t="s">
        <v>943</v>
      </c>
      <c r="N1078" s="7" t="str">
        <f t="shared" si="117"/>
        <v>2021-51</v>
      </c>
      <c r="O1078" s="7">
        <f t="shared" si="118"/>
        <v>691.46</v>
      </c>
      <c r="P1078">
        <v>0</v>
      </c>
      <c r="Q1078">
        <v>691.46</v>
      </c>
    </row>
    <row r="1079" spans="1:17" x14ac:dyDescent="0.25">
      <c r="A1079" t="s">
        <v>452</v>
      </c>
      <c r="B1079" t="s">
        <v>453</v>
      </c>
      <c r="C1079" s="1">
        <v>44232</v>
      </c>
      <c r="D1079" s="2">
        <f t="shared" si="112"/>
        <v>2</v>
      </c>
      <c r="E1079" s="2">
        <f t="shared" si="113"/>
        <v>2021</v>
      </c>
      <c r="F1079" t="s">
        <v>944</v>
      </c>
      <c r="G1079" s="8">
        <f t="shared" si="114"/>
        <v>4</v>
      </c>
      <c r="H1079" s="8" t="str">
        <f t="shared" si="115"/>
        <v>41</v>
      </c>
      <c r="I1079" s="8" t="str">
        <f t="shared" si="116"/>
        <v>411</v>
      </c>
      <c r="J1079" t="s">
        <v>945</v>
      </c>
      <c r="K1079">
        <v>65</v>
      </c>
      <c r="L1079" t="s">
        <v>946</v>
      </c>
      <c r="M1079" t="s">
        <v>946</v>
      </c>
      <c r="N1079" s="7" t="str">
        <f t="shared" si="117"/>
        <v>2021-41</v>
      </c>
      <c r="O1079" s="7">
        <f t="shared" si="118"/>
        <v>-592.63</v>
      </c>
      <c r="P1079">
        <v>592.63</v>
      </c>
      <c r="Q1079">
        <v>0</v>
      </c>
    </row>
    <row r="1080" spans="1:17" x14ac:dyDescent="0.25">
      <c r="A1080" t="s">
        <v>452</v>
      </c>
      <c r="B1080" t="s">
        <v>453</v>
      </c>
      <c r="C1080" s="1">
        <v>44232</v>
      </c>
      <c r="D1080" s="2">
        <f t="shared" si="112"/>
        <v>2</v>
      </c>
      <c r="E1080" s="2">
        <f t="shared" si="113"/>
        <v>2021</v>
      </c>
      <c r="F1080">
        <v>5121</v>
      </c>
      <c r="G1080" s="8">
        <f t="shared" si="114"/>
        <v>5</v>
      </c>
      <c r="H1080" s="8" t="str">
        <f t="shared" si="115"/>
        <v>51</v>
      </c>
      <c r="I1080" s="8" t="str">
        <f t="shared" si="116"/>
        <v>512</v>
      </c>
      <c r="J1080" t="s">
        <v>456</v>
      </c>
      <c r="K1080">
        <v>65</v>
      </c>
      <c r="L1080" t="s">
        <v>946</v>
      </c>
      <c r="M1080" t="s">
        <v>946</v>
      </c>
      <c r="N1080" s="7" t="str">
        <f t="shared" si="117"/>
        <v>2021-51</v>
      </c>
      <c r="O1080" s="7">
        <f t="shared" si="118"/>
        <v>592.63</v>
      </c>
      <c r="P1080">
        <v>0</v>
      </c>
      <c r="Q1080">
        <v>592.63</v>
      </c>
    </row>
    <row r="1081" spans="1:17" x14ac:dyDescent="0.25">
      <c r="A1081" t="s">
        <v>452</v>
      </c>
      <c r="B1081" t="s">
        <v>453</v>
      </c>
      <c r="C1081" s="1">
        <v>44232</v>
      </c>
      <c r="D1081" s="2">
        <f t="shared" si="112"/>
        <v>2</v>
      </c>
      <c r="E1081" s="2">
        <f t="shared" si="113"/>
        <v>2021</v>
      </c>
      <c r="F1081" t="s">
        <v>523</v>
      </c>
      <c r="G1081" s="8">
        <f t="shared" si="114"/>
        <v>4</v>
      </c>
      <c r="H1081" s="8" t="str">
        <f t="shared" si="115"/>
        <v>41</v>
      </c>
      <c r="I1081" s="8" t="str">
        <f t="shared" si="116"/>
        <v>411</v>
      </c>
      <c r="J1081" t="s">
        <v>524</v>
      </c>
      <c r="K1081">
        <v>66</v>
      </c>
      <c r="L1081" t="s">
        <v>947</v>
      </c>
      <c r="M1081" t="s">
        <v>947</v>
      </c>
      <c r="N1081" s="7" t="str">
        <f t="shared" si="117"/>
        <v>2021-41</v>
      </c>
      <c r="O1081" s="7">
        <f t="shared" si="118"/>
        <v>-1190.1099999999999</v>
      </c>
      <c r="P1081">
        <v>1190.1099999999999</v>
      </c>
      <c r="Q1081">
        <v>0</v>
      </c>
    </row>
    <row r="1082" spans="1:17" x14ac:dyDescent="0.25">
      <c r="A1082" t="s">
        <v>452</v>
      </c>
      <c r="B1082" t="s">
        <v>453</v>
      </c>
      <c r="C1082" s="1">
        <v>44232</v>
      </c>
      <c r="D1082" s="2">
        <f t="shared" si="112"/>
        <v>2</v>
      </c>
      <c r="E1082" s="2">
        <f t="shared" si="113"/>
        <v>2021</v>
      </c>
      <c r="F1082">
        <v>5121</v>
      </c>
      <c r="G1082" s="8">
        <f t="shared" si="114"/>
        <v>5</v>
      </c>
      <c r="H1082" s="8" t="str">
        <f t="shared" si="115"/>
        <v>51</v>
      </c>
      <c r="I1082" s="8" t="str">
        <f t="shared" si="116"/>
        <v>512</v>
      </c>
      <c r="J1082" t="s">
        <v>456</v>
      </c>
      <c r="K1082">
        <v>66</v>
      </c>
      <c r="L1082" t="s">
        <v>947</v>
      </c>
      <c r="M1082" t="s">
        <v>947</v>
      </c>
      <c r="N1082" s="7" t="str">
        <f t="shared" si="117"/>
        <v>2021-51</v>
      </c>
      <c r="O1082" s="7">
        <f t="shared" si="118"/>
        <v>1190.1099999999999</v>
      </c>
      <c r="P1082">
        <v>0</v>
      </c>
      <c r="Q1082">
        <v>1190.1099999999999</v>
      </c>
    </row>
    <row r="1083" spans="1:17" x14ac:dyDescent="0.25">
      <c r="A1083" t="s">
        <v>452</v>
      </c>
      <c r="B1083" t="s">
        <v>453</v>
      </c>
      <c r="C1083" s="1">
        <v>44232</v>
      </c>
      <c r="D1083" s="2">
        <f t="shared" si="112"/>
        <v>2</v>
      </c>
      <c r="E1083" s="2">
        <f t="shared" si="113"/>
        <v>2021</v>
      </c>
      <c r="F1083" t="s">
        <v>624</v>
      </c>
      <c r="G1083" s="8">
        <f t="shared" si="114"/>
        <v>4</v>
      </c>
      <c r="H1083" s="8" t="str">
        <f t="shared" si="115"/>
        <v>41</v>
      </c>
      <c r="I1083" s="8" t="str">
        <f t="shared" si="116"/>
        <v>411</v>
      </c>
      <c r="J1083" t="s">
        <v>625</v>
      </c>
      <c r="K1083">
        <v>67</v>
      </c>
      <c r="L1083" t="s">
        <v>948</v>
      </c>
      <c r="M1083" t="s">
        <v>948</v>
      </c>
      <c r="N1083" s="7" t="str">
        <f t="shared" si="117"/>
        <v>2021-41</v>
      </c>
      <c r="O1083" s="7">
        <f t="shared" si="118"/>
        <v>-328</v>
      </c>
      <c r="P1083">
        <v>328</v>
      </c>
      <c r="Q1083">
        <v>0</v>
      </c>
    </row>
    <row r="1084" spans="1:17" x14ac:dyDescent="0.25">
      <c r="A1084" t="s">
        <v>452</v>
      </c>
      <c r="B1084" t="s">
        <v>453</v>
      </c>
      <c r="C1084" s="1">
        <v>44232</v>
      </c>
      <c r="D1084" s="2">
        <f t="shared" si="112"/>
        <v>2</v>
      </c>
      <c r="E1084" s="2">
        <f t="shared" si="113"/>
        <v>2021</v>
      </c>
      <c r="F1084">
        <v>5121</v>
      </c>
      <c r="G1084" s="8">
        <f t="shared" si="114"/>
        <v>5</v>
      </c>
      <c r="H1084" s="8" t="str">
        <f t="shared" si="115"/>
        <v>51</v>
      </c>
      <c r="I1084" s="8" t="str">
        <f t="shared" si="116"/>
        <v>512</v>
      </c>
      <c r="J1084" t="s">
        <v>456</v>
      </c>
      <c r="K1084">
        <v>67</v>
      </c>
      <c r="L1084" t="s">
        <v>948</v>
      </c>
      <c r="M1084" t="s">
        <v>948</v>
      </c>
      <c r="N1084" s="7" t="str">
        <f t="shared" si="117"/>
        <v>2021-51</v>
      </c>
      <c r="O1084" s="7">
        <f t="shared" si="118"/>
        <v>328</v>
      </c>
      <c r="P1084">
        <v>0</v>
      </c>
      <c r="Q1084">
        <v>328</v>
      </c>
    </row>
    <row r="1085" spans="1:17" x14ac:dyDescent="0.25">
      <c r="A1085" t="s">
        <v>452</v>
      </c>
      <c r="B1085" t="s">
        <v>453</v>
      </c>
      <c r="C1085" s="1">
        <v>44232</v>
      </c>
      <c r="D1085" s="2">
        <f t="shared" si="112"/>
        <v>2</v>
      </c>
      <c r="E1085" s="2">
        <f t="shared" si="113"/>
        <v>2021</v>
      </c>
      <c r="F1085" t="s">
        <v>692</v>
      </c>
      <c r="G1085" s="8">
        <f t="shared" si="114"/>
        <v>4</v>
      </c>
      <c r="H1085" s="8" t="str">
        <f t="shared" si="115"/>
        <v>41</v>
      </c>
      <c r="I1085" s="8" t="str">
        <f t="shared" si="116"/>
        <v>411</v>
      </c>
      <c r="J1085" t="s">
        <v>693</v>
      </c>
      <c r="K1085">
        <v>154</v>
      </c>
      <c r="L1085" t="s">
        <v>949</v>
      </c>
      <c r="M1085" t="s">
        <v>949</v>
      </c>
      <c r="N1085" s="7" t="str">
        <f t="shared" si="117"/>
        <v>2021-41</v>
      </c>
      <c r="O1085" s="7">
        <f t="shared" si="118"/>
        <v>-1901.78</v>
      </c>
      <c r="P1085">
        <v>1901.78</v>
      </c>
      <c r="Q1085">
        <v>0</v>
      </c>
    </row>
    <row r="1086" spans="1:17" x14ac:dyDescent="0.25">
      <c r="A1086" t="s">
        <v>452</v>
      </c>
      <c r="B1086" t="s">
        <v>453</v>
      </c>
      <c r="C1086" s="1">
        <v>44232</v>
      </c>
      <c r="D1086" s="2">
        <f t="shared" si="112"/>
        <v>2</v>
      </c>
      <c r="E1086" s="2">
        <f t="shared" si="113"/>
        <v>2021</v>
      </c>
      <c r="F1086">
        <v>5121</v>
      </c>
      <c r="G1086" s="8">
        <f t="shared" si="114"/>
        <v>5</v>
      </c>
      <c r="H1086" s="8" t="str">
        <f t="shared" si="115"/>
        <v>51</v>
      </c>
      <c r="I1086" s="8" t="str">
        <f t="shared" si="116"/>
        <v>512</v>
      </c>
      <c r="J1086" t="s">
        <v>456</v>
      </c>
      <c r="K1086">
        <v>154</v>
      </c>
      <c r="L1086" t="s">
        <v>949</v>
      </c>
      <c r="M1086" t="s">
        <v>949</v>
      </c>
      <c r="N1086" s="7" t="str">
        <f t="shared" si="117"/>
        <v>2021-51</v>
      </c>
      <c r="O1086" s="7">
        <f t="shared" si="118"/>
        <v>1901.78</v>
      </c>
      <c r="P1086">
        <v>0</v>
      </c>
      <c r="Q1086">
        <v>1901.78</v>
      </c>
    </row>
    <row r="1087" spans="1:17" x14ac:dyDescent="0.25">
      <c r="A1087" t="s">
        <v>452</v>
      </c>
      <c r="B1087" t="s">
        <v>453</v>
      </c>
      <c r="C1087" s="1">
        <v>44232</v>
      </c>
      <c r="D1087" s="2">
        <f t="shared" si="112"/>
        <v>2</v>
      </c>
      <c r="E1087" s="2">
        <f t="shared" si="113"/>
        <v>2021</v>
      </c>
      <c r="F1087" t="s">
        <v>565</v>
      </c>
      <c r="G1087" s="8">
        <f t="shared" si="114"/>
        <v>4</v>
      </c>
      <c r="H1087" s="8" t="str">
        <f t="shared" si="115"/>
        <v>41</v>
      </c>
      <c r="I1087" s="8" t="str">
        <f t="shared" si="116"/>
        <v>411</v>
      </c>
      <c r="J1087" t="s">
        <v>566</v>
      </c>
      <c r="K1087">
        <v>213</v>
      </c>
      <c r="L1087" t="s">
        <v>950</v>
      </c>
      <c r="M1087" t="s">
        <v>950</v>
      </c>
      <c r="N1087" s="7" t="str">
        <f t="shared" si="117"/>
        <v>2021-41</v>
      </c>
      <c r="O1087" s="7">
        <f t="shared" si="118"/>
        <v>38946.07</v>
      </c>
      <c r="P1087">
        <v>0</v>
      </c>
      <c r="Q1087">
        <v>38946.07</v>
      </c>
    </row>
    <row r="1088" spans="1:17" x14ac:dyDescent="0.25">
      <c r="A1088" t="s">
        <v>452</v>
      </c>
      <c r="B1088" t="s">
        <v>453</v>
      </c>
      <c r="C1088" s="1">
        <v>44232</v>
      </c>
      <c r="D1088" s="2">
        <f t="shared" si="112"/>
        <v>2</v>
      </c>
      <c r="E1088" s="2">
        <f t="shared" si="113"/>
        <v>2021</v>
      </c>
      <c r="F1088">
        <v>5121</v>
      </c>
      <c r="G1088" s="8">
        <f t="shared" si="114"/>
        <v>5</v>
      </c>
      <c r="H1088" s="8" t="str">
        <f t="shared" si="115"/>
        <v>51</v>
      </c>
      <c r="I1088" s="8" t="str">
        <f t="shared" si="116"/>
        <v>512</v>
      </c>
      <c r="J1088" t="s">
        <v>456</v>
      </c>
      <c r="K1088">
        <v>213</v>
      </c>
      <c r="L1088" t="s">
        <v>950</v>
      </c>
      <c r="M1088" t="s">
        <v>950</v>
      </c>
      <c r="N1088" s="7" t="str">
        <f t="shared" si="117"/>
        <v>2021-51</v>
      </c>
      <c r="O1088" s="7">
        <f t="shared" si="118"/>
        <v>-38946.07</v>
      </c>
      <c r="P1088">
        <v>38946.07</v>
      </c>
      <c r="Q1088">
        <v>0</v>
      </c>
    </row>
    <row r="1089" spans="1:17" x14ac:dyDescent="0.25">
      <c r="A1089" t="s">
        <v>452</v>
      </c>
      <c r="B1089" t="s">
        <v>453</v>
      </c>
      <c r="C1089" s="1">
        <v>44232</v>
      </c>
      <c r="D1089" s="2">
        <f t="shared" si="112"/>
        <v>2</v>
      </c>
      <c r="E1089" s="2">
        <f t="shared" si="113"/>
        <v>2021</v>
      </c>
      <c r="F1089" t="s">
        <v>951</v>
      </c>
      <c r="G1089" s="8">
        <f t="shared" si="114"/>
        <v>4</v>
      </c>
      <c r="H1089" s="8" t="str">
        <f t="shared" si="115"/>
        <v>41</v>
      </c>
      <c r="I1089" s="8" t="str">
        <f t="shared" si="116"/>
        <v>411</v>
      </c>
      <c r="J1089" t="s">
        <v>952</v>
      </c>
      <c r="K1089">
        <v>217</v>
      </c>
      <c r="L1089" t="s">
        <v>953</v>
      </c>
      <c r="M1089" t="s">
        <v>953</v>
      </c>
      <c r="N1089" s="7" t="str">
        <f t="shared" si="117"/>
        <v>2021-41</v>
      </c>
      <c r="O1089" s="7">
        <f t="shared" si="118"/>
        <v>30225.360000000001</v>
      </c>
      <c r="P1089">
        <v>0</v>
      </c>
      <c r="Q1089">
        <v>30225.360000000001</v>
      </c>
    </row>
    <row r="1090" spans="1:17" x14ac:dyDescent="0.25">
      <c r="A1090" t="s">
        <v>452</v>
      </c>
      <c r="B1090" t="s">
        <v>453</v>
      </c>
      <c r="C1090" s="1">
        <v>44232</v>
      </c>
      <c r="D1090" s="2">
        <f t="shared" si="112"/>
        <v>2</v>
      </c>
      <c r="E1090" s="2">
        <f t="shared" si="113"/>
        <v>2021</v>
      </c>
      <c r="F1090">
        <v>5121</v>
      </c>
      <c r="G1090" s="8">
        <f t="shared" si="114"/>
        <v>5</v>
      </c>
      <c r="H1090" s="8" t="str">
        <f t="shared" si="115"/>
        <v>51</v>
      </c>
      <c r="I1090" s="8" t="str">
        <f t="shared" si="116"/>
        <v>512</v>
      </c>
      <c r="J1090" t="s">
        <v>456</v>
      </c>
      <c r="K1090">
        <v>217</v>
      </c>
      <c r="L1090" t="s">
        <v>953</v>
      </c>
      <c r="M1090" t="s">
        <v>778</v>
      </c>
      <c r="N1090" s="7" t="str">
        <f t="shared" si="117"/>
        <v>2021-51</v>
      </c>
      <c r="O1090" s="7">
        <f t="shared" si="118"/>
        <v>-30225.360000000001</v>
      </c>
      <c r="P1090">
        <v>30225.360000000001</v>
      </c>
      <c r="Q1090">
        <v>0</v>
      </c>
    </row>
    <row r="1091" spans="1:17" x14ac:dyDescent="0.25">
      <c r="A1091" t="s">
        <v>452</v>
      </c>
      <c r="B1091" t="s">
        <v>453</v>
      </c>
      <c r="C1091" s="1">
        <v>44232</v>
      </c>
      <c r="D1091" s="2">
        <f t="shared" ref="D1091:D1154" si="119">MONTH(C1091)</f>
        <v>2</v>
      </c>
      <c r="E1091" s="2">
        <f t="shared" ref="E1091:E1154" si="120">YEAR(C1091)</f>
        <v>2021</v>
      </c>
      <c r="F1091" t="s">
        <v>523</v>
      </c>
      <c r="G1091" s="8">
        <f t="shared" ref="G1091:G1154" si="121">VALUE(LEFT($F1091,1))</f>
        <v>4</v>
      </c>
      <c r="H1091" s="8" t="str">
        <f t="shared" ref="H1091:H1154" si="122">LEFT($F1091,2)</f>
        <v>41</v>
      </c>
      <c r="I1091" s="8" t="str">
        <f t="shared" ref="I1091:I1154" si="123">LEFT($F1091,3)</f>
        <v>411</v>
      </c>
      <c r="J1091" t="s">
        <v>524</v>
      </c>
      <c r="K1091">
        <v>218</v>
      </c>
      <c r="L1091" t="s">
        <v>954</v>
      </c>
      <c r="M1091" t="s">
        <v>954</v>
      </c>
      <c r="N1091" s="7" t="str">
        <f t="shared" ref="N1091:N1154" si="124">$E1091&amp;"-"&amp;H1091</f>
        <v>2021-41</v>
      </c>
      <c r="O1091" s="7">
        <f t="shared" ref="O1091:O1154" si="125">Q1091-P1091</f>
        <v>55969.8</v>
      </c>
      <c r="P1091">
        <v>0</v>
      </c>
      <c r="Q1091">
        <v>55969.8</v>
      </c>
    </row>
    <row r="1092" spans="1:17" x14ac:dyDescent="0.25">
      <c r="A1092" t="s">
        <v>452</v>
      </c>
      <c r="B1092" t="s">
        <v>453</v>
      </c>
      <c r="C1092" s="1">
        <v>44232</v>
      </c>
      <c r="D1092" s="2">
        <f t="shared" si="119"/>
        <v>2</v>
      </c>
      <c r="E1092" s="2">
        <f t="shared" si="120"/>
        <v>2021</v>
      </c>
      <c r="F1092">
        <v>5121</v>
      </c>
      <c r="G1092" s="8">
        <f t="shared" si="121"/>
        <v>5</v>
      </c>
      <c r="H1092" s="8" t="str">
        <f t="shared" si="122"/>
        <v>51</v>
      </c>
      <c r="I1092" s="8" t="str">
        <f t="shared" si="123"/>
        <v>512</v>
      </c>
      <c r="J1092" t="s">
        <v>456</v>
      </c>
      <c r="K1092">
        <v>218</v>
      </c>
      <c r="L1092" t="s">
        <v>954</v>
      </c>
      <c r="M1092" t="s">
        <v>954</v>
      </c>
      <c r="N1092" s="7" t="str">
        <f t="shared" si="124"/>
        <v>2021-51</v>
      </c>
      <c r="O1092" s="7">
        <f t="shared" si="125"/>
        <v>-55969.8</v>
      </c>
      <c r="P1092">
        <v>55969.8</v>
      </c>
      <c r="Q1092">
        <v>0</v>
      </c>
    </row>
    <row r="1093" spans="1:17" x14ac:dyDescent="0.25">
      <c r="A1093" t="s">
        <v>452</v>
      </c>
      <c r="B1093" t="s">
        <v>453</v>
      </c>
      <c r="C1093" s="1">
        <v>44232</v>
      </c>
      <c r="D1093" s="2">
        <f t="shared" si="119"/>
        <v>2</v>
      </c>
      <c r="E1093" s="2">
        <f t="shared" si="120"/>
        <v>2021</v>
      </c>
      <c r="F1093" t="s">
        <v>627</v>
      </c>
      <c r="G1093" s="8">
        <f t="shared" si="121"/>
        <v>4</v>
      </c>
      <c r="H1093" s="8" t="str">
        <f t="shared" si="122"/>
        <v>41</v>
      </c>
      <c r="I1093" s="8" t="str">
        <f t="shared" si="123"/>
        <v>411</v>
      </c>
      <c r="J1093" t="s">
        <v>628</v>
      </c>
      <c r="K1093">
        <v>222</v>
      </c>
      <c r="L1093" t="s">
        <v>955</v>
      </c>
      <c r="M1093" t="s">
        <v>955</v>
      </c>
      <c r="N1093" s="7" t="str">
        <f t="shared" si="124"/>
        <v>2021-41</v>
      </c>
      <c r="O1093" s="7">
        <f t="shared" si="125"/>
        <v>34230.550000000003</v>
      </c>
      <c r="P1093">
        <v>0</v>
      </c>
      <c r="Q1093">
        <v>34230.550000000003</v>
      </c>
    </row>
    <row r="1094" spans="1:17" x14ac:dyDescent="0.25">
      <c r="A1094" t="s">
        <v>452</v>
      </c>
      <c r="B1094" t="s">
        <v>453</v>
      </c>
      <c r="C1094" s="1">
        <v>44232</v>
      </c>
      <c r="D1094" s="2">
        <f t="shared" si="119"/>
        <v>2</v>
      </c>
      <c r="E1094" s="2">
        <f t="shared" si="120"/>
        <v>2021</v>
      </c>
      <c r="F1094">
        <v>5121</v>
      </c>
      <c r="G1094" s="8">
        <f t="shared" si="121"/>
        <v>5</v>
      </c>
      <c r="H1094" s="8" t="str">
        <f t="shared" si="122"/>
        <v>51</v>
      </c>
      <c r="I1094" s="8" t="str">
        <f t="shared" si="123"/>
        <v>512</v>
      </c>
      <c r="J1094" t="s">
        <v>456</v>
      </c>
      <c r="K1094">
        <v>222</v>
      </c>
      <c r="L1094" t="s">
        <v>955</v>
      </c>
      <c r="M1094" t="s">
        <v>955</v>
      </c>
      <c r="N1094" s="7" t="str">
        <f t="shared" si="124"/>
        <v>2021-51</v>
      </c>
      <c r="O1094" s="7">
        <f t="shared" si="125"/>
        <v>-34230.550000000003</v>
      </c>
      <c r="P1094">
        <v>34230.550000000003</v>
      </c>
      <c r="Q1094">
        <v>0</v>
      </c>
    </row>
    <row r="1095" spans="1:17" x14ac:dyDescent="0.25">
      <c r="A1095" t="s">
        <v>452</v>
      </c>
      <c r="B1095" t="s">
        <v>453</v>
      </c>
      <c r="C1095" s="1">
        <v>44232</v>
      </c>
      <c r="D1095" s="2">
        <f t="shared" si="119"/>
        <v>2</v>
      </c>
      <c r="E1095" s="2">
        <f t="shared" si="120"/>
        <v>2021</v>
      </c>
      <c r="F1095" t="s">
        <v>944</v>
      </c>
      <c r="G1095" s="8">
        <f t="shared" si="121"/>
        <v>4</v>
      </c>
      <c r="H1095" s="8" t="str">
        <f t="shared" si="122"/>
        <v>41</v>
      </c>
      <c r="I1095" s="8" t="str">
        <f t="shared" si="123"/>
        <v>411</v>
      </c>
      <c r="J1095" t="s">
        <v>945</v>
      </c>
      <c r="K1095">
        <v>223</v>
      </c>
      <c r="L1095" t="s">
        <v>956</v>
      </c>
      <c r="M1095" t="s">
        <v>956</v>
      </c>
      <c r="N1095" s="7" t="str">
        <f t="shared" si="124"/>
        <v>2021-41</v>
      </c>
      <c r="O1095" s="7">
        <f t="shared" si="125"/>
        <v>57347.14</v>
      </c>
      <c r="P1095">
        <v>0</v>
      </c>
      <c r="Q1095">
        <v>57347.14</v>
      </c>
    </row>
    <row r="1096" spans="1:17" x14ac:dyDescent="0.25">
      <c r="A1096" t="s">
        <v>452</v>
      </c>
      <c r="B1096" t="s">
        <v>453</v>
      </c>
      <c r="C1096" s="1">
        <v>44232</v>
      </c>
      <c r="D1096" s="2">
        <f t="shared" si="119"/>
        <v>2</v>
      </c>
      <c r="E1096" s="2">
        <f t="shared" si="120"/>
        <v>2021</v>
      </c>
      <c r="F1096">
        <v>5121</v>
      </c>
      <c r="G1096" s="8">
        <f t="shared" si="121"/>
        <v>5</v>
      </c>
      <c r="H1096" s="8" t="str">
        <f t="shared" si="122"/>
        <v>51</v>
      </c>
      <c r="I1096" s="8" t="str">
        <f t="shared" si="123"/>
        <v>512</v>
      </c>
      <c r="J1096" t="s">
        <v>456</v>
      </c>
      <c r="K1096">
        <v>223</v>
      </c>
      <c r="L1096" t="s">
        <v>956</v>
      </c>
      <c r="M1096" t="s">
        <v>956</v>
      </c>
      <c r="N1096" s="7" t="str">
        <f t="shared" si="124"/>
        <v>2021-51</v>
      </c>
      <c r="O1096" s="7">
        <f t="shared" si="125"/>
        <v>-57347.14</v>
      </c>
      <c r="P1096">
        <v>57347.14</v>
      </c>
      <c r="Q1096">
        <v>0</v>
      </c>
    </row>
    <row r="1097" spans="1:17" x14ac:dyDescent="0.25">
      <c r="A1097" t="s">
        <v>452</v>
      </c>
      <c r="B1097" t="s">
        <v>453</v>
      </c>
      <c r="C1097" s="1">
        <v>44232</v>
      </c>
      <c r="D1097" s="2">
        <f t="shared" si="119"/>
        <v>2</v>
      </c>
      <c r="E1097" s="2">
        <f t="shared" si="120"/>
        <v>2021</v>
      </c>
      <c r="F1097" t="s">
        <v>519</v>
      </c>
      <c r="G1097" s="8">
        <f t="shared" si="121"/>
        <v>4</v>
      </c>
      <c r="H1097" s="8" t="str">
        <f t="shared" si="122"/>
        <v>41</v>
      </c>
      <c r="I1097" s="8" t="str">
        <f t="shared" si="123"/>
        <v>411</v>
      </c>
      <c r="J1097" t="s">
        <v>520</v>
      </c>
      <c r="K1097">
        <v>226</v>
      </c>
      <c r="L1097" t="s">
        <v>957</v>
      </c>
      <c r="M1097" t="s">
        <v>957</v>
      </c>
      <c r="N1097" s="7" t="str">
        <f t="shared" si="124"/>
        <v>2021-41</v>
      </c>
      <c r="O1097" s="7">
        <f t="shared" si="125"/>
        <v>66320.44</v>
      </c>
      <c r="P1097">
        <v>0</v>
      </c>
      <c r="Q1097">
        <v>66320.44</v>
      </c>
    </row>
    <row r="1098" spans="1:17" x14ac:dyDescent="0.25">
      <c r="A1098" t="s">
        <v>452</v>
      </c>
      <c r="B1098" t="s">
        <v>453</v>
      </c>
      <c r="C1098" s="1">
        <v>44232</v>
      </c>
      <c r="D1098" s="2">
        <f t="shared" si="119"/>
        <v>2</v>
      </c>
      <c r="E1098" s="2">
        <f t="shared" si="120"/>
        <v>2021</v>
      </c>
      <c r="F1098">
        <v>5121</v>
      </c>
      <c r="G1098" s="8">
        <f t="shared" si="121"/>
        <v>5</v>
      </c>
      <c r="H1098" s="8" t="str">
        <f t="shared" si="122"/>
        <v>51</v>
      </c>
      <c r="I1098" s="8" t="str">
        <f t="shared" si="123"/>
        <v>512</v>
      </c>
      <c r="J1098" t="s">
        <v>456</v>
      </c>
      <c r="K1098">
        <v>226</v>
      </c>
      <c r="L1098" t="s">
        <v>957</v>
      </c>
      <c r="M1098" t="s">
        <v>957</v>
      </c>
      <c r="N1098" s="7" t="str">
        <f t="shared" si="124"/>
        <v>2021-51</v>
      </c>
      <c r="O1098" s="7">
        <f t="shared" si="125"/>
        <v>-66320.44</v>
      </c>
      <c r="P1098">
        <v>66320.44</v>
      </c>
      <c r="Q1098">
        <v>0</v>
      </c>
    </row>
    <row r="1099" spans="1:17" x14ac:dyDescent="0.25">
      <c r="A1099" t="s">
        <v>452</v>
      </c>
      <c r="B1099" t="s">
        <v>453</v>
      </c>
      <c r="C1099" s="1">
        <v>44233</v>
      </c>
      <c r="D1099" s="2">
        <f t="shared" si="119"/>
        <v>2</v>
      </c>
      <c r="E1099" s="2">
        <f t="shared" si="120"/>
        <v>2021</v>
      </c>
      <c r="F1099">
        <v>1641</v>
      </c>
      <c r="G1099" s="8">
        <f t="shared" si="121"/>
        <v>1</v>
      </c>
      <c r="H1099" s="8" t="str">
        <f t="shared" si="122"/>
        <v>16</v>
      </c>
      <c r="I1099" s="8" t="str">
        <f t="shared" si="123"/>
        <v>164</v>
      </c>
      <c r="J1099" t="s">
        <v>457</v>
      </c>
      <c r="K1099">
        <v>108</v>
      </c>
      <c r="L1099" t="s">
        <v>458</v>
      </c>
      <c r="M1099" t="s">
        <v>958</v>
      </c>
      <c r="N1099" s="7" t="str">
        <f t="shared" si="124"/>
        <v>2021-16</v>
      </c>
      <c r="O1099" s="7">
        <f t="shared" si="125"/>
        <v>-5353.92</v>
      </c>
      <c r="P1099">
        <v>5353.92</v>
      </c>
      <c r="Q1099">
        <v>0</v>
      </c>
    </row>
    <row r="1100" spans="1:17" x14ac:dyDescent="0.25">
      <c r="A1100" t="s">
        <v>452</v>
      </c>
      <c r="B1100" t="s">
        <v>453</v>
      </c>
      <c r="C1100" s="1">
        <v>44233</v>
      </c>
      <c r="D1100" s="2">
        <f t="shared" si="119"/>
        <v>2</v>
      </c>
      <c r="E1100" s="2">
        <f t="shared" si="120"/>
        <v>2021</v>
      </c>
      <c r="F1100">
        <v>6166</v>
      </c>
      <c r="G1100" s="8">
        <f t="shared" si="121"/>
        <v>6</v>
      </c>
      <c r="H1100" s="8" t="str">
        <f t="shared" si="122"/>
        <v>61</v>
      </c>
      <c r="I1100" s="8" t="str">
        <f t="shared" si="123"/>
        <v>616</v>
      </c>
      <c r="J1100" t="s">
        <v>498</v>
      </c>
      <c r="K1100">
        <v>108</v>
      </c>
      <c r="L1100" t="s">
        <v>458</v>
      </c>
      <c r="M1100" t="s">
        <v>958</v>
      </c>
      <c r="N1100" s="7" t="str">
        <f t="shared" si="124"/>
        <v>2021-61</v>
      </c>
      <c r="O1100" s="7">
        <f t="shared" si="125"/>
        <v>-145.83000000000001</v>
      </c>
      <c r="P1100">
        <v>145.83000000000001</v>
      </c>
      <c r="Q1100">
        <v>0</v>
      </c>
    </row>
    <row r="1101" spans="1:17" x14ac:dyDescent="0.25">
      <c r="A1101" t="s">
        <v>452</v>
      </c>
      <c r="B1101" t="s">
        <v>453</v>
      </c>
      <c r="C1101" s="1">
        <v>44233</v>
      </c>
      <c r="D1101" s="2">
        <f t="shared" si="119"/>
        <v>2</v>
      </c>
      <c r="E1101" s="2">
        <f t="shared" si="120"/>
        <v>2021</v>
      </c>
      <c r="F1101">
        <v>66116</v>
      </c>
      <c r="G1101" s="8">
        <f t="shared" si="121"/>
        <v>6</v>
      </c>
      <c r="H1101" s="8" t="str">
        <f t="shared" si="122"/>
        <v>66</v>
      </c>
      <c r="I1101" s="8" t="str">
        <f t="shared" si="123"/>
        <v>661</v>
      </c>
      <c r="J1101" t="s">
        <v>499</v>
      </c>
      <c r="K1101">
        <v>108</v>
      </c>
      <c r="L1101" t="s">
        <v>458</v>
      </c>
      <c r="M1101" t="s">
        <v>958</v>
      </c>
      <c r="N1101" s="7" t="str">
        <f t="shared" si="124"/>
        <v>2021-66</v>
      </c>
      <c r="O1101" s="7">
        <f t="shared" si="125"/>
        <v>-1087.02</v>
      </c>
      <c r="P1101">
        <v>1087.02</v>
      </c>
      <c r="Q1101">
        <v>0</v>
      </c>
    </row>
    <row r="1102" spans="1:17" x14ac:dyDescent="0.25">
      <c r="A1102" t="s">
        <v>452</v>
      </c>
      <c r="B1102" t="s">
        <v>453</v>
      </c>
      <c r="C1102" s="1">
        <v>44233</v>
      </c>
      <c r="D1102" s="2">
        <f t="shared" si="119"/>
        <v>2</v>
      </c>
      <c r="E1102" s="2">
        <f t="shared" si="120"/>
        <v>2021</v>
      </c>
      <c r="F1102">
        <v>5121</v>
      </c>
      <c r="G1102" s="8">
        <f t="shared" si="121"/>
        <v>5</v>
      </c>
      <c r="H1102" s="8" t="str">
        <f t="shared" si="122"/>
        <v>51</v>
      </c>
      <c r="I1102" s="8" t="str">
        <f t="shared" si="123"/>
        <v>512</v>
      </c>
      <c r="J1102" t="s">
        <v>456</v>
      </c>
      <c r="K1102">
        <v>108</v>
      </c>
      <c r="L1102" t="s">
        <v>458</v>
      </c>
      <c r="M1102" t="s">
        <v>958</v>
      </c>
      <c r="N1102" s="7" t="str">
        <f t="shared" si="124"/>
        <v>2021-51</v>
      </c>
      <c r="O1102" s="7">
        <f t="shared" si="125"/>
        <v>6586.77</v>
      </c>
      <c r="P1102">
        <v>0</v>
      </c>
      <c r="Q1102">
        <v>6586.77</v>
      </c>
    </row>
    <row r="1103" spans="1:17" x14ac:dyDescent="0.25">
      <c r="A1103" t="s">
        <v>452</v>
      </c>
      <c r="B1103" t="s">
        <v>453</v>
      </c>
      <c r="C1103" s="1">
        <v>44235</v>
      </c>
      <c r="D1103" s="2">
        <f t="shared" si="119"/>
        <v>2</v>
      </c>
      <c r="E1103" s="2">
        <f t="shared" si="120"/>
        <v>2021</v>
      </c>
      <c r="F1103" t="s">
        <v>959</v>
      </c>
      <c r="G1103" s="8">
        <f t="shared" si="121"/>
        <v>4</v>
      </c>
      <c r="H1103" s="8" t="str">
        <f t="shared" si="122"/>
        <v>41</v>
      </c>
      <c r="I1103" s="8" t="str">
        <f t="shared" si="123"/>
        <v>411</v>
      </c>
      <c r="J1103" t="s">
        <v>960</v>
      </c>
      <c r="K1103">
        <v>155</v>
      </c>
      <c r="L1103" t="s">
        <v>961</v>
      </c>
      <c r="M1103" t="s">
        <v>961</v>
      </c>
      <c r="N1103" s="7" t="str">
        <f t="shared" si="124"/>
        <v>2021-41</v>
      </c>
      <c r="O1103" s="7">
        <f t="shared" si="125"/>
        <v>2678.29</v>
      </c>
      <c r="P1103">
        <v>0</v>
      </c>
      <c r="Q1103">
        <v>2678.29</v>
      </c>
    </row>
    <row r="1104" spans="1:17" x14ac:dyDescent="0.25">
      <c r="A1104" t="s">
        <v>452</v>
      </c>
      <c r="B1104" t="s">
        <v>453</v>
      </c>
      <c r="C1104" s="1">
        <v>44235</v>
      </c>
      <c r="D1104" s="2">
        <f t="shared" si="119"/>
        <v>2</v>
      </c>
      <c r="E1104" s="2">
        <f t="shared" si="120"/>
        <v>2021</v>
      </c>
      <c r="F1104">
        <v>5121</v>
      </c>
      <c r="G1104" s="8">
        <f t="shared" si="121"/>
        <v>5</v>
      </c>
      <c r="H1104" s="8" t="str">
        <f t="shared" si="122"/>
        <v>51</v>
      </c>
      <c r="I1104" s="8" t="str">
        <f t="shared" si="123"/>
        <v>512</v>
      </c>
      <c r="J1104" t="s">
        <v>456</v>
      </c>
      <c r="K1104">
        <v>155</v>
      </c>
      <c r="L1104" t="s">
        <v>961</v>
      </c>
      <c r="M1104" t="s">
        <v>961</v>
      </c>
      <c r="N1104" s="7" t="str">
        <f t="shared" si="124"/>
        <v>2021-51</v>
      </c>
      <c r="O1104" s="7">
        <f t="shared" si="125"/>
        <v>-2678.29</v>
      </c>
      <c r="P1104">
        <v>2678.29</v>
      </c>
      <c r="Q1104">
        <v>0</v>
      </c>
    </row>
    <row r="1105" spans="1:17" x14ac:dyDescent="0.25">
      <c r="A1105" t="s">
        <v>452</v>
      </c>
      <c r="B1105" t="s">
        <v>453</v>
      </c>
      <c r="C1105" s="1">
        <v>44237</v>
      </c>
      <c r="D1105" s="2">
        <f t="shared" si="119"/>
        <v>2</v>
      </c>
      <c r="E1105" s="2">
        <f t="shared" si="120"/>
        <v>2021</v>
      </c>
      <c r="F1105">
        <v>6122</v>
      </c>
      <c r="G1105" s="8">
        <f t="shared" si="121"/>
        <v>6</v>
      </c>
      <c r="H1105" s="8" t="str">
        <f t="shared" si="122"/>
        <v>61</v>
      </c>
      <c r="I1105" s="8" t="str">
        <f t="shared" si="123"/>
        <v>612</v>
      </c>
      <c r="J1105" t="s">
        <v>501</v>
      </c>
      <c r="K1105">
        <v>121</v>
      </c>
      <c r="L1105" t="s">
        <v>502</v>
      </c>
      <c r="M1105" t="s">
        <v>962</v>
      </c>
      <c r="N1105" s="7" t="str">
        <f t="shared" si="124"/>
        <v>2021-61</v>
      </c>
      <c r="O1105" s="7">
        <f t="shared" si="125"/>
        <v>-405</v>
      </c>
      <c r="P1105">
        <v>405</v>
      </c>
      <c r="Q1105">
        <v>0</v>
      </c>
    </row>
    <row r="1106" spans="1:17" x14ac:dyDescent="0.25">
      <c r="A1106" t="s">
        <v>452</v>
      </c>
      <c r="B1106" t="s">
        <v>453</v>
      </c>
      <c r="C1106" s="1">
        <v>44237</v>
      </c>
      <c r="D1106" s="2">
        <f t="shared" si="119"/>
        <v>2</v>
      </c>
      <c r="E1106" s="2">
        <f t="shared" si="120"/>
        <v>2021</v>
      </c>
      <c r="F1106">
        <v>5121</v>
      </c>
      <c r="G1106" s="8">
        <f t="shared" si="121"/>
        <v>5</v>
      </c>
      <c r="H1106" s="8" t="str">
        <f t="shared" si="122"/>
        <v>51</v>
      </c>
      <c r="I1106" s="8" t="str">
        <f t="shared" si="123"/>
        <v>512</v>
      </c>
      <c r="J1106" t="s">
        <v>456</v>
      </c>
      <c r="K1106">
        <v>121</v>
      </c>
      <c r="L1106" t="s">
        <v>502</v>
      </c>
      <c r="M1106" t="s">
        <v>962</v>
      </c>
      <c r="N1106" s="7" t="str">
        <f t="shared" si="124"/>
        <v>2021-51</v>
      </c>
      <c r="O1106" s="7">
        <f t="shared" si="125"/>
        <v>405</v>
      </c>
      <c r="P1106">
        <v>0</v>
      </c>
      <c r="Q1106">
        <v>405</v>
      </c>
    </row>
    <row r="1107" spans="1:17" x14ac:dyDescent="0.25">
      <c r="A1107" t="s">
        <v>452</v>
      </c>
      <c r="B1107" t="s">
        <v>453</v>
      </c>
      <c r="C1107" s="1">
        <v>44239</v>
      </c>
      <c r="D1107" s="2">
        <f t="shared" si="119"/>
        <v>2</v>
      </c>
      <c r="E1107" s="2">
        <f t="shared" si="120"/>
        <v>2021</v>
      </c>
      <c r="F1107">
        <v>6122</v>
      </c>
      <c r="G1107" s="8">
        <f t="shared" si="121"/>
        <v>6</v>
      </c>
      <c r="H1107" s="8" t="str">
        <f t="shared" si="122"/>
        <v>61</v>
      </c>
      <c r="I1107" s="8" t="str">
        <f t="shared" si="123"/>
        <v>612</v>
      </c>
      <c r="J1107" t="s">
        <v>501</v>
      </c>
      <c r="K1107">
        <v>130</v>
      </c>
      <c r="L1107" t="s">
        <v>574</v>
      </c>
      <c r="M1107" t="s">
        <v>963</v>
      </c>
      <c r="N1107" s="7" t="str">
        <f t="shared" si="124"/>
        <v>2021-61</v>
      </c>
      <c r="O1107" s="7">
        <f t="shared" si="125"/>
        <v>-282</v>
      </c>
      <c r="P1107">
        <v>282</v>
      </c>
      <c r="Q1107">
        <v>0</v>
      </c>
    </row>
    <row r="1108" spans="1:17" x14ac:dyDescent="0.25">
      <c r="A1108" t="s">
        <v>452</v>
      </c>
      <c r="B1108" t="s">
        <v>453</v>
      </c>
      <c r="C1108" s="1">
        <v>44239</v>
      </c>
      <c r="D1108" s="2">
        <f t="shared" si="119"/>
        <v>2</v>
      </c>
      <c r="E1108" s="2">
        <f t="shared" si="120"/>
        <v>2021</v>
      </c>
      <c r="F1108">
        <v>445661</v>
      </c>
      <c r="G1108" s="8">
        <f t="shared" si="121"/>
        <v>4</v>
      </c>
      <c r="H1108" s="8" t="str">
        <f t="shared" si="122"/>
        <v>44</v>
      </c>
      <c r="I1108" s="8" t="str">
        <f t="shared" si="123"/>
        <v>445</v>
      </c>
      <c r="J1108" t="s">
        <v>29</v>
      </c>
      <c r="K1108">
        <v>130</v>
      </c>
      <c r="L1108" t="s">
        <v>574</v>
      </c>
      <c r="M1108" t="s">
        <v>963</v>
      </c>
      <c r="N1108" s="7" t="str">
        <f t="shared" si="124"/>
        <v>2021-44</v>
      </c>
      <c r="O1108" s="7">
        <f t="shared" si="125"/>
        <v>-56.4</v>
      </c>
      <c r="P1108">
        <v>56.4</v>
      </c>
      <c r="Q1108">
        <v>0</v>
      </c>
    </row>
    <row r="1109" spans="1:17" x14ac:dyDescent="0.25">
      <c r="A1109" t="s">
        <v>452</v>
      </c>
      <c r="B1109" t="s">
        <v>453</v>
      </c>
      <c r="C1109" s="1">
        <v>44239</v>
      </c>
      <c r="D1109" s="2">
        <f t="shared" si="119"/>
        <v>2</v>
      </c>
      <c r="E1109" s="2">
        <f t="shared" si="120"/>
        <v>2021</v>
      </c>
      <c r="F1109">
        <v>5121</v>
      </c>
      <c r="G1109" s="8">
        <f t="shared" si="121"/>
        <v>5</v>
      </c>
      <c r="H1109" s="8" t="str">
        <f t="shared" si="122"/>
        <v>51</v>
      </c>
      <c r="I1109" s="8" t="str">
        <f t="shared" si="123"/>
        <v>512</v>
      </c>
      <c r="J1109" t="s">
        <v>456</v>
      </c>
      <c r="K1109">
        <v>130</v>
      </c>
      <c r="L1109" t="s">
        <v>574</v>
      </c>
      <c r="M1109" t="s">
        <v>963</v>
      </c>
      <c r="N1109" s="7" t="str">
        <f t="shared" si="124"/>
        <v>2021-51</v>
      </c>
      <c r="O1109" s="7">
        <f t="shared" si="125"/>
        <v>338.4</v>
      </c>
      <c r="P1109">
        <v>0</v>
      </c>
      <c r="Q1109">
        <v>338.4</v>
      </c>
    </row>
    <row r="1110" spans="1:17" x14ac:dyDescent="0.25">
      <c r="A1110" t="s">
        <v>452</v>
      </c>
      <c r="B1110" t="s">
        <v>453</v>
      </c>
      <c r="C1110" s="1">
        <v>44239</v>
      </c>
      <c r="D1110" s="2">
        <f t="shared" si="119"/>
        <v>2</v>
      </c>
      <c r="E1110" s="2">
        <f t="shared" si="120"/>
        <v>2021</v>
      </c>
      <c r="F1110" t="s">
        <v>964</v>
      </c>
      <c r="G1110" s="8">
        <f t="shared" si="121"/>
        <v>4</v>
      </c>
      <c r="H1110" s="8" t="str">
        <f t="shared" si="122"/>
        <v>41</v>
      </c>
      <c r="I1110" s="8" t="str">
        <f t="shared" si="123"/>
        <v>411</v>
      </c>
      <c r="J1110" t="s">
        <v>965</v>
      </c>
      <c r="K1110">
        <v>156</v>
      </c>
      <c r="L1110" t="s">
        <v>966</v>
      </c>
      <c r="M1110" t="s">
        <v>966</v>
      </c>
      <c r="N1110" s="7" t="str">
        <f t="shared" si="124"/>
        <v>2021-41</v>
      </c>
      <c r="O1110" s="7">
        <f t="shared" si="125"/>
        <v>45326.400000000001</v>
      </c>
      <c r="P1110">
        <v>0</v>
      </c>
      <c r="Q1110">
        <v>45326.400000000001</v>
      </c>
    </row>
    <row r="1111" spans="1:17" x14ac:dyDescent="0.25">
      <c r="A1111" t="s">
        <v>452</v>
      </c>
      <c r="B1111" t="s">
        <v>453</v>
      </c>
      <c r="C1111" s="1">
        <v>44239</v>
      </c>
      <c r="D1111" s="2">
        <f t="shared" si="119"/>
        <v>2</v>
      </c>
      <c r="E1111" s="2">
        <f t="shared" si="120"/>
        <v>2021</v>
      </c>
      <c r="F1111">
        <v>5121</v>
      </c>
      <c r="G1111" s="8">
        <f t="shared" si="121"/>
        <v>5</v>
      </c>
      <c r="H1111" s="8" t="str">
        <f t="shared" si="122"/>
        <v>51</v>
      </c>
      <c r="I1111" s="8" t="str">
        <f t="shared" si="123"/>
        <v>512</v>
      </c>
      <c r="J1111" t="s">
        <v>456</v>
      </c>
      <c r="K1111">
        <v>156</v>
      </c>
      <c r="L1111" t="s">
        <v>966</v>
      </c>
      <c r="M1111" t="s">
        <v>966</v>
      </c>
      <c r="N1111" s="7" t="str">
        <f t="shared" si="124"/>
        <v>2021-51</v>
      </c>
      <c r="O1111" s="7">
        <f t="shared" si="125"/>
        <v>-45326.400000000001</v>
      </c>
      <c r="P1111">
        <v>45326.400000000001</v>
      </c>
      <c r="Q1111">
        <v>0</v>
      </c>
    </row>
    <row r="1112" spans="1:17" x14ac:dyDescent="0.25">
      <c r="A1112" t="s">
        <v>452</v>
      </c>
      <c r="B1112" t="s">
        <v>453</v>
      </c>
      <c r="C1112" s="1">
        <v>44241</v>
      </c>
      <c r="D1112" s="2">
        <f t="shared" si="119"/>
        <v>2</v>
      </c>
      <c r="E1112" s="2">
        <f t="shared" si="120"/>
        <v>2021</v>
      </c>
      <c r="F1112">
        <v>431</v>
      </c>
      <c r="G1112" s="8">
        <f t="shared" si="121"/>
        <v>4</v>
      </c>
      <c r="H1112" s="8" t="str">
        <f t="shared" si="122"/>
        <v>43</v>
      </c>
      <c r="I1112" s="8" t="str">
        <f t="shared" si="123"/>
        <v>431</v>
      </c>
      <c r="J1112" t="s">
        <v>967</v>
      </c>
      <c r="M1112" t="s">
        <v>968</v>
      </c>
      <c r="N1112" s="7" t="str">
        <f t="shared" si="124"/>
        <v>2021-43</v>
      </c>
      <c r="O1112" s="7">
        <f t="shared" si="125"/>
        <v>-21416.44</v>
      </c>
      <c r="P1112">
        <v>21416.44</v>
      </c>
      <c r="Q1112">
        <v>0</v>
      </c>
    </row>
    <row r="1113" spans="1:17" x14ac:dyDescent="0.25">
      <c r="A1113" t="s">
        <v>452</v>
      </c>
      <c r="B1113" t="s">
        <v>453</v>
      </c>
      <c r="C1113" s="1">
        <v>44241</v>
      </c>
      <c r="D1113" s="2">
        <f t="shared" si="119"/>
        <v>2</v>
      </c>
      <c r="E1113" s="2">
        <f t="shared" si="120"/>
        <v>2021</v>
      </c>
      <c r="F1113">
        <v>5121</v>
      </c>
      <c r="G1113" s="8">
        <f t="shared" si="121"/>
        <v>5</v>
      </c>
      <c r="H1113" s="8" t="str">
        <f t="shared" si="122"/>
        <v>51</v>
      </c>
      <c r="I1113" s="8" t="str">
        <f t="shared" si="123"/>
        <v>512</v>
      </c>
      <c r="J1113" t="s">
        <v>456</v>
      </c>
      <c r="M1113" t="s">
        <v>968</v>
      </c>
      <c r="N1113" s="7" t="str">
        <f t="shared" si="124"/>
        <v>2021-51</v>
      </c>
      <c r="O1113" s="7">
        <f t="shared" si="125"/>
        <v>21416.44</v>
      </c>
      <c r="P1113">
        <v>0</v>
      </c>
      <c r="Q1113">
        <v>21416.44</v>
      </c>
    </row>
    <row r="1114" spans="1:17" x14ac:dyDescent="0.25">
      <c r="A1114" t="s">
        <v>452</v>
      </c>
      <c r="B1114" t="s">
        <v>453</v>
      </c>
      <c r="C1114" s="1">
        <v>44242</v>
      </c>
      <c r="D1114" s="2">
        <f t="shared" si="119"/>
        <v>2</v>
      </c>
      <c r="E1114" s="2">
        <f t="shared" si="120"/>
        <v>2021</v>
      </c>
      <c r="F1114" t="s">
        <v>519</v>
      </c>
      <c r="G1114" s="8">
        <f t="shared" si="121"/>
        <v>4</v>
      </c>
      <c r="H1114" s="8" t="str">
        <f t="shared" si="122"/>
        <v>41</v>
      </c>
      <c r="I1114" s="8" t="str">
        <f t="shared" si="123"/>
        <v>411</v>
      </c>
      <c r="J1114" t="s">
        <v>520</v>
      </c>
      <c r="K1114">
        <v>68</v>
      </c>
      <c r="L1114" t="s">
        <v>969</v>
      </c>
      <c r="M1114" t="s">
        <v>969</v>
      </c>
      <c r="N1114" s="7" t="str">
        <f t="shared" si="124"/>
        <v>2021-41</v>
      </c>
      <c r="O1114" s="7">
        <f t="shared" si="125"/>
        <v>18000</v>
      </c>
      <c r="P1114">
        <v>0</v>
      </c>
      <c r="Q1114">
        <v>18000</v>
      </c>
    </row>
    <row r="1115" spans="1:17" x14ac:dyDescent="0.25">
      <c r="A1115" t="s">
        <v>452</v>
      </c>
      <c r="B1115" t="s">
        <v>453</v>
      </c>
      <c r="C1115" s="1">
        <v>44242</v>
      </c>
      <c r="D1115" s="2">
        <f t="shared" si="119"/>
        <v>2</v>
      </c>
      <c r="E1115" s="2">
        <f t="shared" si="120"/>
        <v>2021</v>
      </c>
      <c r="F1115">
        <v>5121</v>
      </c>
      <c r="G1115" s="8">
        <f t="shared" si="121"/>
        <v>5</v>
      </c>
      <c r="H1115" s="8" t="str">
        <f t="shared" si="122"/>
        <v>51</v>
      </c>
      <c r="I1115" s="8" t="str">
        <f t="shared" si="123"/>
        <v>512</v>
      </c>
      <c r="J1115" t="s">
        <v>456</v>
      </c>
      <c r="K1115">
        <v>68</v>
      </c>
      <c r="L1115" t="s">
        <v>969</v>
      </c>
      <c r="M1115" t="s">
        <v>969</v>
      </c>
      <c r="N1115" s="7" t="str">
        <f t="shared" si="124"/>
        <v>2021-51</v>
      </c>
      <c r="O1115" s="7">
        <f t="shared" si="125"/>
        <v>-18000</v>
      </c>
      <c r="P1115">
        <v>18000</v>
      </c>
      <c r="Q1115">
        <v>0</v>
      </c>
    </row>
    <row r="1116" spans="1:17" x14ac:dyDescent="0.25">
      <c r="A1116" t="s">
        <v>452</v>
      </c>
      <c r="B1116" t="s">
        <v>453</v>
      </c>
      <c r="C1116" s="1">
        <v>44243</v>
      </c>
      <c r="D1116" s="2">
        <f t="shared" si="119"/>
        <v>2</v>
      </c>
      <c r="E1116" s="2">
        <f t="shared" si="120"/>
        <v>2021</v>
      </c>
      <c r="F1116" t="s">
        <v>581</v>
      </c>
      <c r="G1116" s="8">
        <f t="shared" si="121"/>
        <v>4</v>
      </c>
      <c r="H1116" s="8" t="str">
        <f t="shared" si="122"/>
        <v>41</v>
      </c>
      <c r="I1116" s="8" t="str">
        <f t="shared" si="123"/>
        <v>411</v>
      </c>
      <c r="J1116" t="s">
        <v>582</v>
      </c>
      <c r="K1116">
        <v>157</v>
      </c>
      <c r="L1116" t="s">
        <v>970</v>
      </c>
      <c r="M1116" t="s">
        <v>970</v>
      </c>
      <c r="N1116" s="7" t="str">
        <f t="shared" si="124"/>
        <v>2021-41</v>
      </c>
      <c r="O1116" s="7">
        <f t="shared" si="125"/>
        <v>4844.96</v>
      </c>
      <c r="P1116">
        <v>0</v>
      </c>
      <c r="Q1116">
        <v>4844.96</v>
      </c>
    </row>
    <row r="1117" spans="1:17" x14ac:dyDescent="0.25">
      <c r="A1117" t="s">
        <v>452</v>
      </c>
      <c r="B1117" t="s">
        <v>453</v>
      </c>
      <c r="C1117" s="1">
        <v>44243</v>
      </c>
      <c r="D1117" s="2">
        <f t="shared" si="119"/>
        <v>2</v>
      </c>
      <c r="E1117" s="2">
        <f t="shared" si="120"/>
        <v>2021</v>
      </c>
      <c r="F1117">
        <v>5121</v>
      </c>
      <c r="G1117" s="8">
        <f t="shared" si="121"/>
        <v>5</v>
      </c>
      <c r="H1117" s="8" t="str">
        <f t="shared" si="122"/>
        <v>51</v>
      </c>
      <c r="I1117" s="8" t="str">
        <f t="shared" si="123"/>
        <v>512</v>
      </c>
      <c r="J1117" t="s">
        <v>456</v>
      </c>
      <c r="K1117">
        <v>157</v>
      </c>
      <c r="L1117" t="s">
        <v>970</v>
      </c>
      <c r="M1117" t="s">
        <v>970</v>
      </c>
      <c r="N1117" s="7" t="str">
        <f t="shared" si="124"/>
        <v>2021-51</v>
      </c>
      <c r="O1117" s="7">
        <f t="shared" si="125"/>
        <v>-4844.96</v>
      </c>
      <c r="P1117">
        <v>4844.96</v>
      </c>
      <c r="Q1117">
        <v>0</v>
      </c>
    </row>
    <row r="1118" spans="1:17" x14ac:dyDescent="0.25">
      <c r="A1118" t="s">
        <v>452</v>
      </c>
      <c r="B1118" t="s">
        <v>453</v>
      </c>
      <c r="C1118" s="1">
        <v>44246</v>
      </c>
      <c r="D1118" s="2">
        <f t="shared" si="119"/>
        <v>2</v>
      </c>
      <c r="E1118" s="2">
        <f t="shared" si="120"/>
        <v>2021</v>
      </c>
      <c r="F1118">
        <v>580</v>
      </c>
      <c r="G1118" s="8">
        <f t="shared" si="121"/>
        <v>5</v>
      </c>
      <c r="H1118" s="8" t="str">
        <f t="shared" si="122"/>
        <v>58</v>
      </c>
      <c r="I1118" s="8" t="str">
        <f t="shared" si="123"/>
        <v>580</v>
      </c>
      <c r="J1118" t="s">
        <v>454</v>
      </c>
      <c r="K1118">
        <v>343</v>
      </c>
      <c r="L1118" t="s">
        <v>971</v>
      </c>
      <c r="M1118" t="s">
        <v>972</v>
      </c>
      <c r="N1118" s="7" t="str">
        <f t="shared" si="124"/>
        <v>2021-58</v>
      </c>
      <c r="O1118" s="7">
        <f t="shared" si="125"/>
        <v>-50000</v>
      </c>
      <c r="P1118">
        <v>50000</v>
      </c>
      <c r="Q1118">
        <v>0</v>
      </c>
    </row>
    <row r="1119" spans="1:17" x14ac:dyDescent="0.25">
      <c r="A1119" t="s">
        <v>452</v>
      </c>
      <c r="B1119" t="s">
        <v>453</v>
      </c>
      <c r="C1119" s="1">
        <v>44246</v>
      </c>
      <c r="D1119" s="2">
        <f t="shared" si="119"/>
        <v>2</v>
      </c>
      <c r="E1119" s="2">
        <f t="shared" si="120"/>
        <v>2021</v>
      </c>
      <c r="F1119">
        <v>5121</v>
      </c>
      <c r="G1119" s="8">
        <f t="shared" si="121"/>
        <v>5</v>
      </c>
      <c r="H1119" s="8" t="str">
        <f t="shared" si="122"/>
        <v>51</v>
      </c>
      <c r="I1119" s="8" t="str">
        <f t="shared" si="123"/>
        <v>512</v>
      </c>
      <c r="J1119" t="s">
        <v>456</v>
      </c>
      <c r="K1119">
        <v>343</v>
      </c>
      <c r="L1119" t="s">
        <v>971</v>
      </c>
      <c r="M1119" t="s">
        <v>972</v>
      </c>
      <c r="N1119" s="7" t="str">
        <f t="shared" si="124"/>
        <v>2021-51</v>
      </c>
      <c r="O1119" s="7">
        <f t="shared" si="125"/>
        <v>50000</v>
      </c>
      <c r="P1119">
        <v>0</v>
      </c>
      <c r="Q1119">
        <v>50000</v>
      </c>
    </row>
    <row r="1120" spans="1:17" x14ac:dyDescent="0.25">
      <c r="A1120" t="s">
        <v>452</v>
      </c>
      <c r="B1120" t="s">
        <v>453</v>
      </c>
      <c r="C1120" s="1">
        <v>44246</v>
      </c>
      <c r="D1120" s="2">
        <f t="shared" si="119"/>
        <v>2</v>
      </c>
      <c r="E1120" s="2">
        <f t="shared" si="120"/>
        <v>2021</v>
      </c>
      <c r="F1120">
        <v>580</v>
      </c>
      <c r="G1120" s="8">
        <f t="shared" si="121"/>
        <v>5</v>
      </c>
      <c r="H1120" s="8" t="str">
        <f t="shared" si="122"/>
        <v>58</v>
      </c>
      <c r="I1120" s="8" t="str">
        <f t="shared" si="123"/>
        <v>580</v>
      </c>
      <c r="J1120" t="s">
        <v>454</v>
      </c>
      <c r="K1120">
        <v>344</v>
      </c>
      <c r="L1120" t="s">
        <v>973</v>
      </c>
      <c r="M1120" t="s">
        <v>792</v>
      </c>
      <c r="N1120" s="7" t="str">
        <f t="shared" si="124"/>
        <v>2021-58</v>
      </c>
      <c r="O1120" s="7">
        <f t="shared" si="125"/>
        <v>-80000</v>
      </c>
      <c r="P1120">
        <v>80000</v>
      </c>
      <c r="Q1120">
        <v>0</v>
      </c>
    </row>
    <row r="1121" spans="1:17" x14ac:dyDescent="0.25">
      <c r="A1121" t="s">
        <v>452</v>
      </c>
      <c r="B1121" t="s">
        <v>453</v>
      </c>
      <c r="C1121" s="1">
        <v>44246</v>
      </c>
      <c r="D1121" s="2">
        <f t="shared" si="119"/>
        <v>2</v>
      </c>
      <c r="E1121" s="2">
        <f t="shared" si="120"/>
        <v>2021</v>
      </c>
      <c r="F1121">
        <v>5121</v>
      </c>
      <c r="G1121" s="8">
        <f t="shared" si="121"/>
        <v>5</v>
      </c>
      <c r="H1121" s="8" t="str">
        <f t="shared" si="122"/>
        <v>51</v>
      </c>
      <c r="I1121" s="8" t="str">
        <f t="shared" si="123"/>
        <v>512</v>
      </c>
      <c r="J1121" t="s">
        <v>456</v>
      </c>
      <c r="K1121">
        <v>344</v>
      </c>
      <c r="L1121" t="s">
        <v>973</v>
      </c>
      <c r="M1121" t="s">
        <v>792</v>
      </c>
      <c r="N1121" s="7" t="str">
        <f t="shared" si="124"/>
        <v>2021-51</v>
      </c>
      <c r="O1121" s="7">
        <f t="shared" si="125"/>
        <v>80000</v>
      </c>
      <c r="P1121">
        <v>0</v>
      </c>
      <c r="Q1121">
        <v>80000</v>
      </c>
    </row>
    <row r="1122" spans="1:17" x14ac:dyDescent="0.25">
      <c r="A1122" t="s">
        <v>452</v>
      </c>
      <c r="B1122" t="s">
        <v>453</v>
      </c>
      <c r="C1122" s="1">
        <v>44247</v>
      </c>
      <c r="D1122" s="2">
        <f t="shared" si="119"/>
        <v>2</v>
      </c>
      <c r="E1122" s="2">
        <f t="shared" si="120"/>
        <v>2021</v>
      </c>
      <c r="F1122">
        <v>445511</v>
      </c>
      <c r="G1122" s="8">
        <f t="shared" si="121"/>
        <v>4</v>
      </c>
      <c r="H1122" s="8" t="str">
        <f t="shared" si="122"/>
        <v>44</v>
      </c>
      <c r="I1122" s="8" t="str">
        <f t="shared" si="123"/>
        <v>445</v>
      </c>
      <c r="J1122" t="s">
        <v>556</v>
      </c>
      <c r="K1122">
        <v>253</v>
      </c>
      <c r="L1122" t="s">
        <v>974</v>
      </c>
      <c r="M1122" t="s">
        <v>975</v>
      </c>
      <c r="N1122" s="7" t="str">
        <f t="shared" si="124"/>
        <v>2021-44</v>
      </c>
      <c r="O1122" s="7">
        <f t="shared" si="125"/>
        <v>-48759</v>
      </c>
      <c r="P1122">
        <v>48759</v>
      </c>
      <c r="Q1122">
        <v>0</v>
      </c>
    </row>
    <row r="1123" spans="1:17" x14ac:dyDescent="0.25">
      <c r="A1123" t="s">
        <v>452</v>
      </c>
      <c r="B1123" t="s">
        <v>453</v>
      </c>
      <c r="C1123" s="1">
        <v>44247</v>
      </c>
      <c r="D1123" s="2">
        <f t="shared" si="119"/>
        <v>2</v>
      </c>
      <c r="E1123" s="2">
        <f t="shared" si="120"/>
        <v>2021</v>
      </c>
      <c r="F1123">
        <v>5121</v>
      </c>
      <c r="G1123" s="8">
        <f t="shared" si="121"/>
        <v>5</v>
      </c>
      <c r="H1123" s="8" t="str">
        <f t="shared" si="122"/>
        <v>51</v>
      </c>
      <c r="I1123" s="8" t="str">
        <f t="shared" si="123"/>
        <v>512</v>
      </c>
      <c r="J1123" t="s">
        <v>456</v>
      </c>
      <c r="K1123">
        <v>253</v>
      </c>
      <c r="L1123" t="s">
        <v>974</v>
      </c>
      <c r="M1123" t="s">
        <v>975</v>
      </c>
      <c r="N1123" s="7" t="str">
        <f t="shared" si="124"/>
        <v>2021-51</v>
      </c>
      <c r="O1123" s="7">
        <f t="shared" si="125"/>
        <v>48759</v>
      </c>
      <c r="P1123">
        <v>0</v>
      </c>
      <c r="Q1123">
        <v>48759</v>
      </c>
    </row>
    <row r="1124" spans="1:17" x14ac:dyDescent="0.25">
      <c r="A1124" t="s">
        <v>452</v>
      </c>
      <c r="B1124" t="s">
        <v>453</v>
      </c>
      <c r="C1124" s="1">
        <v>44252</v>
      </c>
      <c r="D1124" s="2">
        <f t="shared" si="119"/>
        <v>2</v>
      </c>
      <c r="E1124" s="2">
        <f t="shared" si="120"/>
        <v>2021</v>
      </c>
      <c r="F1124" t="s">
        <v>692</v>
      </c>
      <c r="G1124" s="8">
        <f t="shared" si="121"/>
        <v>4</v>
      </c>
      <c r="H1124" s="8" t="str">
        <f t="shared" si="122"/>
        <v>41</v>
      </c>
      <c r="I1124" s="8" t="str">
        <f t="shared" si="123"/>
        <v>411</v>
      </c>
      <c r="J1124" t="s">
        <v>693</v>
      </c>
      <c r="K1124">
        <v>158</v>
      </c>
      <c r="L1124" t="s">
        <v>976</v>
      </c>
      <c r="M1124" t="s">
        <v>976</v>
      </c>
      <c r="N1124" s="7" t="str">
        <f t="shared" si="124"/>
        <v>2021-41</v>
      </c>
      <c r="O1124" s="7">
        <f t="shared" si="125"/>
        <v>17456.78</v>
      </c>
      <c r="P1124">
        <v>0</v>
      </c>
      <c r="Q1124">
        <v>17456.78</v>
      </c>
    </row>
    <row r="1125" spans="1:17" x14ac:dyDescent="0.25">
      <c r="A1125" t="s">
        <v>452</v>
      </c>
      <c r="B1125" t="s">
        <v>453</v>
      </c>
      <c r="C1125" s="1">
        <v>44252</v>
      </c>
      <c r="D1125" s="2">
        <f t="shared" si="119"/>
        <v>2</v>
      </c>
      <c r="E1125" s="2">
        <f t="shared" si="120"/>
        <v>2021</v>
      </c>
      <c r="F1125">
        <v>5121</v>
      </c>
      <c r="G1125" s="8">
        <f t="shared" si="121"/>
        <v>5</v>
      </c>
      <c r="H1125" s="8" t="str">
        <f t="shared" si="122"/>
        <v>51</v>
      </c>
      <c r="I1125" s="8" t="str">
        <f t="shared" si="123"/>
        <v>512</v>
      </c>
      <c r="J1125" t="s">
        <v>456</v>
      </c>
      <c r="K1125">
        <v>158</v>
      </c>
      <c r="L1125" t="s">
        <v>976</v>
      </c>
      <c r="M1125" t="s">
        <v>976</v>
      </c>
      <c r="N1125" s="7" t="str">
        <f t="shared" si="124"/>
        <v>2021-51</v>
      </c>
      <c r="O1125" s="7">
        <f t="shared" si="125"/>
        <v>-17456.78</v>
      </c>
      <c r="P1125">
        <v>17456.78</v>
      </c>
      <c r="Q1125">
        <v>0</v>
      </c>
    </row>
    <row r="1126" spans="1:17" x14ac:dyDescent="0.25">
      <c r="A1126" t="s">
        <v>452</v>
      </c>
      <c r="B1126" t="s">
        <v>453</v>
      </c>
      <c r="C1126" s="1">
        <v>44253</v>
      </c>
      <c r="D1126" s="2">
        <f t="shared" si="119"/>
        <v>2</v>
      </c>
      <c r="E1126" s="2">
        <f t="shared" si="120"/>
        <v>2021</v>
      </c>
      <c r="F1126" t="s">
        <v>735</v>
      </c>
      <c r="G1126" s="8">
        <f t="shared" si="121"/>
        <v>4</v>
      </c>
      <c r="H1126" s="8" t="str">
        <f t="shared" si="122"/>
        <v>41</v>
      </c>
      <c r="I1126" s="8" t="str">
        <f t="shared" si="123"/>
        <v>411</v>
      </c>
      <c r="J1126" t="s">
        <v>736</v>
      </c>
      <c r="K1126">
        <v>159</v>
      </c>
      <c r="L1126" t="s">
        <v>977</v>
      </c>
      <c r="M1126" t="s">
        <v>736</v>
      </c>
      <c r="N1126" s="7" t="str">
        <f t="shared" si="124"/>
        <v>2021-41</v>
      </c>
      <c r="O1126" s="7">
        <f t="shared" si="125"/>
        <v>5466.59</v>
      </c>
      <c r="P1126">
        <v>0</v>
      </c>
      <c r="Q1126">
        <v>5466.59</v>
      </c>
    </row>
    <row r="1127" spans="1:17" x14ac:dyDescent="0.25">
      <c r="A1127" t="s">
        <v>452</v>
      </c>
      <c r="B1127" t="s">
        <v>453</v>
      </c>
      <c r="C1127" s="1">
        <v>44253</v>
      </c>
      <c r="D1127" s="2">
        <f t="shared" si="119"/>
        <v>2</v>
      </c>
      <c r="E1127" s="2">
        <f t="shared" si="120"/>
        <v>2021</v>
      </c>
      <c r="F1127">
        <v>5121</v>
      </c>
      <c r="G1127" s="8">
        <f t="shared" si="121"/>
        <v>5</v>
      </c>
      <c r="H1127" s="8" t="str">
        <f t="shared" si="122"/>
        <v>51</v>
      </c>
      <c r="I1127" s="8" t="str">
        <f t="shared" si="123"/>
        <v>512</v>
      </c>
      <c r="J1127" t="s">
        <v>456</v>
      </c>
      <c r="K1127">
        <v>159</v>
      </c>
      <c r="L1127" t="s">
        <v>977</v>
      </c>
      <c r="M1127" t="s">
        <v>736</v>
      </c>
      <c r="N1127" s="7" t="str">
        <f t="shared" si="124"/>
        <v>2021-51</v>
      </c>
      <c r="O1127" s="7">
        <f t="shared" si="125"/>
        <v>-5466.59</v>
      </c>
      <c r="P1127">
        <v>5466.59</v>
      </c>
      <c r="Q1127">
        <v>0</v>
      </c>
    </row>
    <row r="1128" spans="1:17" x14ac:dyDescent="0.25">
      <c r="A1128" t="s">
        <v>452</v>
      </c>
      <c r="B1128" t="s">
        <v>453</v>
      </c>
      <c r="C1128" s="1">
        <v>44253</v>
      </c>
      <c r="D1128" s="2">
        <f t="shared" si="119"/>
        <v>2</v>
      </c>
      <c r="E1128" s="2">
        <f t="shared" si="120"/>
        <v>2021</v>
      </c>
      <c r="F1128" t="s">
        <v>38</v>
      </c>
      <c r="G1128" s="8">
        <f t="shared" si="121"/>
        <v>4</v>
      </c>
      <c r="H1128" s="8" t="str">
        <f t="shared" si="122"/>
        <v>40</v>
      </c>
      <c r="I1128" s="8" t="str">
        <f t="shared" si="123"/>
        <v>401</v>
      </c>
      <c r="J1128" t="s">
        <v>39</v>
      </c>
      <c r="K1128">
        <v>183</v>
      </c>
      <c r="L1128" t="s">
        <v>978</v>
      </c>
      <c r="M1128" t="s">
        <v>978</v>
      </c>
      <c r="N1128" s="7" t="str">
        <f t="shared" si="124"/>
        <v>2021-40</v>
      </c>
      <c r="O1128" s="7">
        <f t="shared" si="125"/>
        <v>7186.14</v>
      </c>
      <c r="P1128">
        <v>0</v>
      </c>
      <c r="Q1128">
        <v>7186.14</v>
      </c>
    </row>
    <row r="1129" spans="1:17" x14ac:dyDescent="0.25">
      <c r="A1129" t="s">
        <v>452</v>
      </c>
      <c r="B1129" t="s">
        <v>453</v>
      </c>
      <c r="C1129" s="1">
        <v>44253</v>
      </c>
      <c r="D1129" s="2">
        <f t="shared" si="119"/>
        <v>2</v>
      </c>
      <c r="E1129" s="2">
        <f t="shared" si="120"/>
        <v>2021</v>
      </c>
      <c r="F1129">
        <v>5121</v>
      </c>
      <c r="G1129" s="8">
        <f t="shared" si="121"/>
        <v>5</v>
      </c>
      <c r="H1129" s="8" t="str">
        <f t="shared" si="122"/>
        <v>51</v>
      </c>
      <c r="I1129" s="8" t="str">
        <f t="shared" si="123"/>
        <v>512</v>
      </c>
      <c r="J1129" t="s">
        <v>456</v>
      </c>
      <c r="K1129">
        <v>183</v>
      </c>
      <c r="L1129" t="s">
        <v>978</v>
      </c>
      <c r="M1129" t="s">
        <v>978</v>
      </c>
      <c r="N1129" s="7" t="str">
        <f t="shared" si="124"/>
        <v>2021-51</v>
      </c>
      <c r="O1129" s="7">
        <f t="shared" si="125"/>
        <v>-7186.14</v>
      </c>
      <c r="P1129">
        <v>7186.14</v>
      </c>
      <c r="Q1129">
        <v>0</v>
      </c>
    </row>
    <row r="1130" spans="1:17" x14ac:dyDescent="0.25">
      <c r="A1130" t="s">
        <v>452</v>
      </c>
      <c r="B1130" t="s">
        <v>453</v>
      </c>
      <c r="C1130" s="1">
        <v>44253</v>
      </c>
      <c r="D1130" s="2">
        <f t="shared" si="119"/>
        <v>2</v>
      </c>
      <c r="E1130" s="2">
        <f t="shared" si="120"/>
        <v>2021</v>
      </c>
      <c r="F1130">
        <v>6275</v>
      </c>
      <c r="G1130" s="8">
        <f t="shared" si="121"/>
        <v>6</v>
      </c>
      <c r="H1130" s="8" t="str">
        <f t="shared" si="122"/>
        <v>62</v>
      </c>
      <c r="I1130" s="8" t="str">
        <f t="shared" si="123"/>
        <v>627</v>
      </c>
      <c r="J1130" t="s">
        <v>487</v>
      </c>
      <c r="K1130">
        <v>207</v>
      </c>
      <c r="L1130" t="s">
        <v>979</v>
      </c>
      <c r="M1130" t="s">
        <v>980</v>
      </c>
      <c r="N1130" s="7" t="str">
        <f t="shared" si="124"/>
        <v>2021-62</v>
      </c>
      <c r="O1130" s="7">
        <f t="shared" si="125"/>
        <v>-106.2</v>
      </c>
      <c r="P1130">
        <v>106.2</v>
      </c>
      <c r="Q1130">
        <v>0</v>
      </c>
    </row>
    <row r="1131" spans="1:17" x14ac:dyDescent="0.25">
      <c r="A1131" t="s">
        <v>452</v>
      </c>
      <c r="B1131" t="s">
        <v>453</v>
      </c>
      <c r="C1131" s="1">
        <v>44253</v>
      </c>
      <c r="D1131" s="2">
        <f t="shared" si="119"/>
        <v>2</v>
      </c>
      <c r="E1131" s="2">
        <f t="shared" si="120"/>
        <v>2021</v>
      </c>
      <c r="F1131">
        <v>445661</v>
      </c>
      <c r="G1131" s="8">
        <f t="shared" si="121"/>
        <v>4</v>
      </c>
      <c r="H1131" s="8" t="str">
        <f t="shared" si="122"/>
        <v>44</v>
      </c>
      <c r="I1131" s="8" t="str">
        <f t="shared" si="123"/>
        <v>445</v>
      </c>
      <c r="J1131" t="s">
        <v>29</v>
      </c>
      <c r="K1131">
        <v>207</v>
      </c>
      <c r="L1131" t="s">
        <v>979</v>
      </c>
      <c r="M1131" t="s">
        <v>980</v>
      </c>
      <c r="N1131" s="7" t="str">
        <f t="shared" si="124"/>
        <v>2021-44</v>
      </c>
      <c r="O1131" s="7">
        <f t="shared" si="125"/>
        <v>-21.24</v>
      </c>
      <c r="P1131">
        <v>21.24</v>
      </c>
      <c r="Q1131">
        <v>0</v>
      </c>
    </row>
    <row r="1132" spans="1:17" x14ac:dyDescent="0.25">
      <c r="A1132" t="s">
        <v>452</v>
      </c>
      <c r="B1132" t="s">
        <v>453</v>
      </c>
      <c r="C1132" s="1">
        <v>44253</v>
      </c>
      <c r="D1132" s="2">
        <f t="shared" si="119"/>
        <v>2</v>
      </c>
      <c r="E1132" s="2">
        <f t="shared" si="120"/>
        <v>2021</v>
      </c>
      <c r="F1132">
        <v>5121</v>
      </c>
      <c r="G1132" s="8">
        <f t="shared" si="121"/>
        <v>5</v>
      </c>
      <c r="H1132" s="8" t="str">
        <f t="shared" si="122"/>
        <v>51</v>
      </c>
      <c r="I1132" s="8" t="str">
        <f t="shared" si="123"/>
        <v>512</v>
      </c>
      <c r="J1132" t="s">
        <v>456</v>
      </c>
      <c r="K1132">
        <v>207</v>
      </c>
      <c r="L1132" t="s">
        <v>979</v>
      </c>
      <c r="M1132" t="s">
        <v>980</v>
      </c>
      <c r="N1132" s="7" t="str">
        <f t="shared" si="124"/>
        <v>2021-51</v>
      </c>
      <c r="O1132" s="7">
        <f t="shared" si="125"/>
        <v>127.44</v>
      </c>
      <c r="P1132">
        <v>0</v>
      </c>
      <c r="Q1132">
        <v>127.44</v>
      </c>
    </row>
    <row r="1133" spans="1:17" x14ac:dyDescent="0.25">
      <c r="A1133" t="s">
        <v>452</v>
      </c>
      <c r="B1133" t="s">
        <v>453</v>
      </c>
      <c r="C1133" s="1">
        <v>44255</v>
      </c>
      <c r="D1133" s="2">
        <f t="shared" si="119"/>
        <v>2</v>
      </c>
      <c r="E1133" s="2">
        <f t="shared" si="120"/>
        <v>2021</v>
      </c>
      <c r="F1133" t="s">
        <v>878</v>
      </c>
      <c r="G1133" s="8">
        <f t="shared" si="121"/>
        <v>4</v>
      </c>
      <c r="H1133" s="8" t="str">
        <f t="shared" si="122"/>
        <v>42</v>
      </c>
      <c r="I1133" s="8" t="str">
        <f t="shared" si="123"/>
        <v>421</v>
      </c>
      <c r="J1133" t="s">
        <v>879</v>
      </c>
      <c r="K1133">
        <v>292</v>
      </c>
      <c r="L1133" t="s">
        <v>981</v>
      </c>
      <c r="M1133" t="s">
        <v>881</v>
      </c>
      <c r="N1133" s="7" t="str">
        <f t="shared" si="124"/>
        <v>2021-42</v>
      </c>
      <c r="O1133" s="7">
        <f t="shared" si="125"/>
        <v>-1257.4000000000001</v>
      </c>
      <c r="P1133">
        <v>1257.4000000000001</v>
      </c>
      <c r="Q1133">
        <v>0</v>
      </c>
    </row>
    <row r="1134" spans="1:17" x14ac:dyDescent="0.25">
      <c r="A1134" t="s">
        <v>452</v>
      </c>
      <c r="B1134" t="s">
        <v>453</v>
      </c>
      <c r="C1134" s="1">
        <v>44255</v>
      </c>
      <c r="D1134" s="2">
        <f t="shared" si="119"/>
        <v>2</v>
      </c>
      <c r="E1134" s="2">
        <f t="shared" si="120"/>
        <v>2021</v>
      </c>
      <c r="F1134">
        <v>5121</v>
      </c>
      <c r="G1134" s="8">
        <f t="shared" si="121"/>
        <v>5</v>
      </c>
      <c r="H1134" s="8" t="str">
        <f t="shared" si="122"/>
        <v>51</v>
      </c>
      <c r="I1134" s="8" t="str">
        <f t="shared" si="123"/>
        <v>512</v>
      </c>
      <c r="J1134" t="s">
        <v>456</v>
      </c>
      <c r="K1134">
        <v>292</v>
      </c>
      <c r="L1134" t="s">
        <v>981</v>
      </c>
      <c r="M1134" t="s">
        <v>906</v>
      </c>
      <c r="N1134" s="7" t="str">
        <f t="shared" si="124"/>
        <v>2021-51</v>
      </c>
      <c r="O1134" s="7">
        <f t="shared" si="125"/>
        <v>1257.4000000000001</v>
      </c>
      <c r="P1134">
        <v>0</v>
      </c>
      <c r="Q1134">
        <v>1257.4000000000001</v>
      </c>
    </row>
    <row r="1135" spans="1:17" x14ac:dyDescent="0.25">
      <c r="A1135" t="s">
        <v>452</v>
      </c>
      <c r="B1135" t="s">
        <v>453</v>
      </c>
      <c r="C1135" s="1">
        <v>44255</v>
      </c>
      <c r="D1135" s="2">
        <f t="shared" si="119"/>
        <v>2</v>
      </c>
      <c r="E1135" s="2">
        <f t="shared" si="120"/>
        <v>2021</v>
      </c>
      <c r="F1135" t="s">
        <v>882</v>
      </c>
      <c r="G1135" s="8">
        <f t="shared" si="121"/>
        <v>4</v>
      </c>
      <c r="H1135" s="8" t="str">
        <f t="shared" si="122"/>
        <v>42</v>
      </c>
      <c r="I1135" s="8" t="str">
        <f t="shared" si="123"/>
        <v>421</v>
      </c>
      <c r="J1135" t="s">
        <v>883</v>
      </c>
      <c r="K1135">
        <v>293</v>
      </c>
      <c r="L1135" t="s">
        <v>981</v>
      </c>
      <c r="M1135" t="s">
        <v>884</v>
      </c>
      <c r="N1135" s="7" t="str">
        <f t="shared" si="124"/>
        <v>2021-42</v>
      </c>
      <c r="O1135" s="7">
        <f t="shared" si="125"/>
        <v>-4631.17</v>
      </c>
      <c r="P1135">
        <v>4631.17</v>
      </c>
      <c r="Q1135">
        <v>0</v>
      </c>
    </row>
    <row r="1136" spans="1:17" x14ac:dyDescent="0.25">
      <c r="A1136" t="s">
        <v>452</v>
      </c>
      <c r="B1136" t="s">
        <v>453</v>
      </c>
      <c r="C1136" s="1">
        <v>44255</v>
      </c>
      <c r="D1136" s="2">
        <f t="shared" si="119"/>
        <v>2</v>
      </c>
      <c r="E1136" s="2">
        <f t="shared" si="120"/>
        <v>2021</v>
      </c>
      <c r="F1136">
        <v>5121</v>
      </c>
      <c r="G1136" s="8">
        <f t="shared" si="121"/>
        <v>5</v>
      </c>
      <c r="H1136" s="8" t="str">
        <f t="shared" si="122"/>
        <v>51</v>
      </c>
      <c r="I1136" s="8" t="str">
        <f t="shared" si="123"/>
        <v>512</v>
      </c>
      <c r="J1136" t="s">
        <v>456</v>
      </c>
      <c r="K1136">
        <v>293</v>
      </c>
      <c r="L1136" t="s">
        <v>981</v>
      </c>
      <c r="M1136" t="s">
        <v>906</v>
      </c>
      <c r="N1136" s="7" t="str">
        <f t="shared" si="124"/>
        <v>2021-51</v>
      </c>
      <c r="O1136" s="7">
        <f t="shared" si="125"/>
        <v>4631.17</v>
      </c>
      <c r="P1136">
        <v>0</v>
      </c>
      <c r="Q1136">
        <v>4631.17</v>
      </c>
    </row>
    <row r="1137" spans="1:17" x14ac:dyDescent="0.25">
      <c r="A1137" t="s">
        <v>452</v>
      </c>
      <c r="B1137" t="s">
        <v>453</v>
      </c>
      <c r="C1137" s="1">
        <v>44255</v>
      </c>
      <c r="D1137" s="2">
        <f t="shared" si="119"/>
        <v>2</v>
      </c>
      <c r="E1137" s="2">
        <f t="shared" si="120"/>
        <v>2021</v>
      </c>
      <c r="F1137" t="s">
        <v>885</v>
      </c>
      <c r="G1137" s="8">
        <f t="shared" si="121"/>
        <v>4</v>
      </c>
      <c r="H1137" s="8" t="str">
        <f t="shared" si="122"/>
        <v>42</v>
      </c>
      <c r="I1137" s="8" t="str">
        <f t="shared" si="123"/>
        <v>421</v>
      </c>
      <c r="J1137" t="s">
        <v>886</v>
      </c>
      <c r="K1137">
        <v>294</v>
      </c>
      <c r="L1137" t="s">
        <v>981</v>
      </c>
      <c r="M1137" t="s">
        <v>887</v>
      </c>
      <c r="N1137" s="7" t="str">
        <f t="shared" si="124"/>
        <v>2021-42</v>
      </c>
      <c r="O1137" s="7">
        <f t="shared" si="125"/>
        <v>-1988.84</v>
      </c>
      <c r="P1137">
        <v>1988.84</v>
      </c>
      <c r="Q1137">
        <v>0</v>
      </c>
    </row>
    <row r="1138" spans="1:17" x14ac:dyDescent="0.25">
      <c r="A1138" t="s">
        <v>452</v>
      </c>
      <c r="B1138" t="s">
        <v>453</v>
      </c>
      <c r="C1138" s="1">
        <v>44255</v>
      </c>
      <c r="D1138" s="2">
        <f t="shared" si="119"/>
        <v>2</v>
      </c>
      <c r="E1138" s="2">
        <f t="shared" si="120"/>
        <v>2021</v>
      </c>
      <c r="F1138">
        <v>5121</v>
      </c>
      <c r="G1138" s="8">
        <f t="shared" si="121"/>
        <v>5</v>
      </c>
      <c r="H1138" s="8" t="str">
        <f t="shared" si="122"/>
        <v>51</v>
      </c>
      <c r="I1138" s="8" t="str">
        <f t="shared" si="123"/>
        <v>512</v>
      </c>
      <c r="J1138" t="s">
        <v>456</v>
      </c>
      <c r="K1138">
        <v>294</v>
      </c>
      <c r="L1138" t="s">
        <v>981</v>
      </c>
      <c r="M1138" t="s">
        <v>906</v>
      </c>
      <c r="N1138" s="7" t="str">
        <f t="shared" si="124"/>
        <v>2021-51</v>
      </c>
      <c r="O1138" s="7">
        <f t="shared" si="125"/>
        <v>1988.84</v>
      </c>
      <c r="P1138">
        <v>0</v>
      </c>
      <c r="Q1138">
        <v>1988.84</v>
      </c>
    </row>
    <row r="1139" spans="1:17" x14ac:dyDescent="0.25">
      <c r="A1139" t="s">
        <v>452</v>
      </c>
      <c r="B1139" t="s">
        <v>453</v>
      </c>
      <c r="C1139" s="1">
        <v>44255</v>
      </c>
      <c r="D1139" s="2">
        <f t="shared" si="119"/>
        <v>2</v>
      </c>
      <c r="E1139" s="2">
        <f t="shared" si="120"/>
        <v>2021</v>
      </c>
      <c r="F1139" t="s">
        <v>888</v>
      </c>
      <c r="G1139" s="8">
        <f t="shared" si="121"/>
        <v>4</v>
      </c>
      <c r="H1139" s="8" t="str">
        <f t="shared" si="122"/>
        <v>42</v>
      </c>
      <c r="I1139" s="8" t="str">
        <f t="shared" si="123"/>
        <v>421</v>
      </c>
      <c r="J1139" t="s">
        <v>889</v>
      </c>
      <c r="K1139">
        <v>295</v>
      </c>
      <c r="L1139" t="s">
        <v>981</v>
      </c>
      <c r="M1139" t="s">
        <v>890</v>
      </c>
      <c r="N1139" s="7" t="str">
        <f t="shared" si="124"/>
        <v>2021-42</v>
      </c>
      <c r="O1139" s="7">
        <f t="shared" si="125"/>
        <v>-2986.08</v>
      </c>
      <c r="P1139">
        <v>2986.08</v>
      </c>
      <c r="Q1139">
        <v>0</v>
      </c>
    </row>
    <row r="1140" spans="1:17" x14ac:dyDescent="0.25">
      <c r="A1140" t="s">
        <v>452</v>
      </c>
      <c r="B1140" t="s">
        <v>453</v>
      </c>
      <c r="C1140" s="1">
        <v>44255</v>
      </c>
      <c r="D1140" s="2">
        <f t="shared" si="119"/>
        <v>2</v>
      </c>
      <c r="E1140" s="2">
        <f t="shared" si="120"/>
        <v>2021</v>
      </c>
      <c r="F1140">
        <v>5121</v>
      </c>
      <c r="G1140" s="8">
        <f t="shared" si="121"/>
        <v>5</v>
      </c>
      <c r="H1140" s="8" t="str">
        <f t="shared" si="122"/>
        <v>51</v>
      </c>
      <c r="I1140" s="8" t="str">
        <f t="shared" si="123"/>
        <v>512</v>
      </c>
      <c r="J1140" t="s">
        <v>456</v>
      </c>
      <c r="K1140">
        <v>295</v>
      </c>
      <c r="L1140" t="s">
        <v>981</v>
      </c>
      <c r="M1140" t="s">
        <v>906</v>
      </c>
      <c r="N1140" s="7" t="str">
        <f t="shared" si="124"/>
        <v>2021-51</v>
      </c>
      <c r="O1140" s="7">
        <f t="shared" si="125"/>
        <v>2986.08</v>
      </c>
      <c r="P1140">
        <v>0</v>
      </c>
      <c r="Q1140">
        <v>2986.08</v>
      </c>
    </row>
    <row r="1141" spans="1:17" x14ac:dyDescent="0.25">
      <c r="A1141" t="s">
        <v>452</v>
      </c>
      <c r="B1141" t="s">
        <v>453</v>
      </c>
      <c r="C1141" s="1">
        <v>44255</v>
      </c>
      <c r="D1141" s="2">
        <f t="shared" si="119"/>
        <v>2</v>
      </c>
      <c r="E1141" s="2">
        <f t="shared" si="120"/>
        <v>2021</v>
      </c>
      <c r="F1141" t="s">
        <v>891</v>
      </c>
      <c r="G1141" s="8">
        <f t="shared" si="121"/>
        <v>4</v>
      </c>
      <c r="H1141" s="8" t="str">
        <f t="shared" si="122"/>
        <v>42</v>
      </c>
      <c r="I1141" s="8" t="str">
        <f t="shared" si="123"/>
        <v>421</v>
      </c>
      <c r="J1141" t="s">
        <v>892</v>
      </c>
      <c r="K1141">
        <v>296</v>
      </c>
      <c r="L1141" t="s">
        <v>981</v>
      </c>
      <c r="M1141" t="s">
        <v>893</v>
      </c>
      <c r="N1141" s="7" t="str">
        <f t="shared" si="124"/>
        <v>2021-42</v>
      </c>
      <c r="O1141" s="7">
        <f t="shared" si="125"/>
        <v>-2071.66</v>
      </c>
      <c r="P1141">
        <v>2071.66</v>
      </c>
      <c r="Q1141">
        <v>0</v>
      </c>
    </row>
    <row r="1142" spans="1:17" x14ac:dyDescent="0.25">
      <c r="A1142" t="s">
        <v>452</v>
      </c>
      <c r="B1142" t="s">
        <v>453</v>
      </c>
      <c r="C1142" s="1">
        <v>44255</v>
      </c>
      <c r="D1142" s="2">
        <f t="shared" si="119"/>
        <v>2</v>
      </c>
      <c r="E1142" s="2">
        <f t="shared" si="120"/>
        <v>2021</v>
      </c>
      <c r="F1142">
        <v>5121</v>
      </c>
      <c r="G1142" s="8">
        <f t="shared" si="121"/>
        <v>5</v>
      </c>
      <c r="H1142" s="8" t="str">
        <f t="shared" si="122"/>
        <v>51</v>
      </c>
      <c r="I1142" s="8" t="str">
        <f t="shared" si="123"/>
        <v>512</v>
      </c>
      <c r="J1142" t="s">
        <v>456</v>
      </c>
      <c r="K1142">
        <v>296</v>
      </c>
      <c r="L1142" t="s">
        <v>981</v>
      </c>
      <c r="M1142" t="s">
        <v>906</v>
      </c>
      <c r="N1142" s="7" t="str">
        <f t="shared" si="124"/>
        <v>2021-51</v>
      </c>
      <c r="O1142" s="7">
        <f t="shared" si="125"/>
        <v>2071.66</v>
      </c>
      <c r="P1142">
        <v>0</v>
      </c>
      <c r="Q1142">
        <v>2071.66</v>
      </c>
    </row>
    <row r="1143" spans="1:17" x14ac:dyDescent="0.25">
      <c r="A1143" t="s">
        <v>452</v>
      </c>
      <c r="B1143" t="s">
        <v>453</v>
      </c>
      <c r="C1143" s="1">
        <v>44255</v>
      </c>
      <c r="D1143" s="2">
        <f t="shared" si="119"/>
        <v>2</v>
      </c>
      <c r="E1143" s="2">
        <f t="shared" si="120"/>
        <v>2021</v>
      </c>
      <c r="F1143" t="s">
        <v>894</v>
      </c>
      <c r="G1143" s="8">
        <f t="shared" si="121"/>
        <v>4</v>
      </c>
      <c r="H1143" s="8" t="str">
        <f t="shared" si="122"/>
        <v>42</v>
      </c>
      <c r="I1143" s="8" t="str">
        <f t="shared" si="123"/>
        <v>421</v>
      </c>
      <c r="J1143" t="s">
        <v>895</v>
      </c>
      <c r="K1143">
        <v>297</v>
      </c>
      <c r="L1143" t="s">
        <v>981</v>
      </c>
      <c r="M1143" t="s">
        <v>896</v>
      </c>
      <c r="N1143" s="7" t="str">
        <f t="shared" si="124"/>
        <v>2021-42</v>
      </c>
      <c r="O1143" s="7">
        <f t="shared" si="125"/>
        <v>-2969.92</v>
      </c>
      <c r="P1143">
        <v>2969.92</v>
      </c>
      <c r="Q1143">
        <v>0</v>
      </c>
    </row>
    <row r="1144" spans="1:17" x14ac:dyDescent="0.25">
      <c r="A1144" t="s">
        <v>452</v>
      </c>
      <c r="B1144" t="s">
        <v>453</v>
      </c>
      <c r="C1144" s="1">
        <v>44255</v>
      </c>
      <c r="D1144" s="2">
        <f t="shared" si="119"/>
        <v>2</v>
      </c>
      <c r="E1144" s="2">
        <f t="shared" si="120"/>
        <v>2021</v>
      </c>
      <c r="F1144">
        <v>5121</v>
      </c>
      <c r="G1144" s="8">
        <f t="shared" si="121"/>
        <v>5</v>
      </c>
      <c r="H1144" s="8" t="str">
        <f t="shared" si="122"/>
        <v>51</v>
      </c>
      <c r="I1144" s="8" t="str">
        <f t="shared" si="123"/>
        <v>512</v>
      </c>
      <c r="J1144" t="s">
        <v>456</v>
      </c>
      <c r="K1144">
        <v>297</v>
      </c>
      <c r="L1144" t="s">
        <v>981</v>
      </c>
      <c r="M1144" t="s">
        <v>906</v>
      </c>
      <c r="N1144" s="7" t="str">
        <f t="shared" si="124"/>
        <v>2021-51</v>
      </c>
      <c r="O1144" s="7">
        <f t="shared" si="125"/>
        <v>2969.92</v>
      </c>
      <c r="P1144">
        <v>0</v>
      </c>
      <c r="Q1144">
        <v>2969.92</v>
      </c>
    </row>
    <row r="1145" spans="1:17" x14ac:dyDescent="0.25">
      <c r="A1145" t="s">
        <v>452</v>
      </c>
      <c r="B1145" t="s">
        <v>453</v>
      </c>
      <c r="C1145" s="1">
        <v>44255</v>
      </c>
      <c r="D1145" s="2">
        <f t="shared" si="119"/>
        <v>2</v>
      </c>
      <c r="E1145" s="2">
        <f t="shared" si="120"/>
        <v>2021</v>
      </c>
      <c r="F1145" t="s">
        <v>897</v>
      </c>
      <c r="G1145" s="8">
        <f t="shared" si="121"/>
        <v>4</v>
      </c>
      <c r="H1145" s="8" t="str">
        <f t="shared" si="122"/>
        <v>42</v>
      </c>
      <c r="I1145" s="8" t="str">
        <f t="shared" si="123"/>
        <v>421</v>
      </c>
      <c r="J1145" t="s">
        <v>898</v>
      </c>
      <c r="K1145">
        <v>298</v>
      </c>
      <c r="L1145" t="s">
        <v>981</v>
      </c>
      <c r="M1145" t="s">
        <v>899</v>
      </c>
      <c r="N1145" s="7" t="str">
        <f t="shared" si="124"/>
        <v>2021-42</v>
      </c>
      <c r="O1145" s="7">
        <f t="shared" si="125"/>
        <v>-1546.73</v>
      </c>
      <c r="P1145">
        <v>1546.73</v>
      </c>
      <c r="Q1145">
        <v>0</v>
      </c>
    </row>
    <row r="1146" spans="1:17" x14ac:dyDescent="0.25">
      <c r="A1146" t="s">
        <v>452</v>
      </c>
      <c r="B1146" t="s">
        <v>453</v>
      </c>
      <c r="C1146" s="1">
        <v>44255</v>
      </c>
      <c r="D1146" s="2">
        <f t="shared" si="119"/>
        <v>2</v>
      </c>
      <c r="E1146" s="2">
        <f t="shared" si="120"/>
        <v>2021</v>
      </c>
      <c r="F1146">
        <v>5121</v>
      </c>
      <c r="G1146" s="8">
        <f t="shared" si="121"/>
        <v>5</v>
      </c>
      <c r="H1146" s="8" t="str">
        <f t="shared" si="122"/>
        <v>51</v>
      </c>
      <c r="I1146" s="8" t="str">
        <f t="shared" si="123"/>
        <v>512</v>
      </c>
      <c r="J1146" t="s">
        <v>456</v>
      </c>
      <c r="K1146">
        <v>298</v>
      </c>
      <c r="L1146" t="s">
        <v>981</v>
      </c>
      <c r="M1146" t="s">
        <v>906</v>
      </c>
      <c r="N1146" s="7" t="str">
        <f t="shared" si="124"/>
        <v>2021-51</v>
      </c>
      <c r="O1146" s="7">
        <f t="shared" si="125"/>
        <v>1546.73</v>
      </c>
      <c r="P1146">
        <v>0</v>
      </c>
      <c r="Q1146">
        <v>1546.73</v>
      </c>
    </row>
    <row r="1147" spans="1:17" x14ac:dyDescent="0.25">
      <c r="A1147" t="s">
        <v>452</v>
      </c>
      <c r="B1147" t="s">
        <v>453</v>
      </c>
      <c r="C1147" s="1">
        <v>44255</v>
      </c>
      <c r="D1147" s="2">
        <f t="shared" si="119"/>
        <v>2</v>
      </c>
      <c r="E1147" s="2">
        <f t="shared" si="120"/>
        <v>2021</v>
      </c>
      <c r="F1147" t="s">
        <v>900</v>
      </c>
      <c r="G1147" s="8">
        <f t="shared" si="121"/>
        <v>4</v>
      </c>
      <c r="H1147" s="8" t="str">
        <f t="shared" si="122"/>
        <v>42</v>
      </c>
      <c r="I1147" s="8" t="str">
        <f t="shared" si="123"/>
        <v>421</v>
      </c>
      <c r="J1147" t="s">
        <v>901</v>
      </c>
      <c r="K1147">
        <v>299</v>
      </c>
      <c r="L1147" t="s">
        <v>981</v>
      </c>
      <c r="M1147" t="s">
        <v>902</v>
      </c>
      <c r="N1147" s="7" t="str">
        <f t="shared" si="124"/>
        <v>2021-42</v>
      </c>
      <c r="O1147" s="7">
        <f t="shared" si="125"/>
        <v>-1477.82</v>
      </c>
      <c r="P1147">
        <v>1477.82</v>
      </c>
      <c r="Q1147">
        <v>0</v>
      </c>
    </row>
    <row r="1148" spans="1:17" x14ac:dyDescent="0.25">
      <c r="A1148" t="s">
        <v>452</v>
      </c>
      <c r="B1148" t="s">
        <v>453</v>
      </c>
      <c r="C1148" s="1">
        <v>44255</v>
      </c>
      <c r="D1148" s="2">
        <f t="shared" si="119"/>
        <v>2</v>
      </c>
      <c r="E1148" s="2">
        <f t="shared" si="120"/>
        <v>2021</v>
      </c>
      <c r="F1148">
        <v>5121</v>
      </c>
      <c r="G1148" s="8">
        <f t="shared" si="121"/>
        <v>5</v>
      </c>
      <c r="H1148" s="8" t="str">
        <f t="shared" si="122"/>
        <v>51</v>
      </c>
      <c r="I1148" s="8" t="str">
        <f t="shared" si="123"/>
        <v>512</v>
      </c>
      <c r="J1148" t="s">
        <v>456</v>
      </c>
      <c r="K1148">
        <v>299</v>
      </c>
      <c r="L1148" t="s">
        <v>981</v>
      </c>
      <c r="M1148" t="s">
        <v>906</v>
      </c>
      <c r="N1148" s="7" t="str">
        <f t="shared" si="124"/>
        <v>2021-51</v>
      </c>
      <c r="O1148" s="7">
        <f t="shared" si="125"/>
        <v>1477.82</v>
      </c>
      <c r="P1148">
        <v>0</v>
      </c>
      <c r="Q1148">
        <v>1477.82</v>
      </c>
    </row>
    <row r="1149" spans="1:17" x14ac:dyDescent="0.25">
      <c r="A1149" t="s">
        <v>452</v>
      </c>
      <c r="B1149" t="s">
        <v>453</v>
      </c>
      <c r="C1149" s="1">
        <v>44255</v>
      </c>
      <c r="D1149" s="2">
        <f t="shared" si="119"/>
        <v>2</v>
      </c>
      <c r="E1149" s="2">
        <f t="shared" si="120"/>
        <v>2021</v>
      </c>
      <c r="F1149" t="s">
        <v>903</v>
      </c>
      <c r="G1149" s="8">
        <f t="shared" si="121"/>
        <v>4</v>
      </c>
      <c r="H1149" s="8" t="str">
        <f t="shared" si="122"/>
        <v>42</v>
      </c>
      <c r="I1149" s="8" t="str">
        <f t="shared" si="123"/>
        <v>421</v>
      </c>
      <c r="J1149" t="s">
        <v>904</v>
      </c>
      <c r="K1149">
        <v>300</v>
      </c>
      <c r="L1149" t="s">
        <v>981</v>
      </c>
      <c r="M1149" t="s">
        <v>905</v>
      </c>
      <c r="N1149" s="7" t="str">
        <f t="shared" si="124"/>
        <v>2021-42</v>
      </c>
      <c r="O1149" s="7">
        <f t="shared" si="125"/>
        <v>-1383.5</v>
      </c>
      <c r="P1149">
        <v>1383.5</v>
      </c>
      <c r="Q1149">
        <v>0</v>
      </c>
    </row>
    <row r="1150" spans="1:17" x14ac:dyDescent="0.25">
      <c r="A1150" t="s">
        <v>452</v>
      </c>
      <c r="B1150" t="s">
        <v>453</v>
      </c>
      <c r="C1150" s="1">
        <v>44255</v>
      </c>
      <c r="D1150" s="2">
        <f t="shared" si="119"/>
        <v>2</v>
      </c>
      <c r="E1150" s="2">
        <f t="shared" si="120"/>
        <v>2021</v>
      </c>
      <c r="F1150">
        <v>5121</v>
      </c>
      <c r="G1150" s="8">
        <f t="shared" si="121"/>
        <v>5</v>
      </c>
      <c r="H1150" s="8" t="str">
        <f t="shared" si="122"/>
        <v>51</v>
      </c>
      <c r="I1150" s="8" t="str">
        <f t="shared" si="123"/>
        <v>512</v>
      </c>
      <c r="J1150" t="s">
        <v>456</v>
      </c>
      <c r="K1150">
        <v>300</v>
      </c>
      <c r="L1150" t="s">
        <v>981</v>
      </c>
      <c r="M1150" t="s">
        <v>906</v>
      </c>
      <c r="N1150" s="7" t="str">
        <f t="shared" si="124"/>
        <v>2021-51</v>
      </c>
      <c r="O1150" s="7">
        <f t="shared" si="125"/>
        <v>1383.5</v>
      </c>
      <c r="P1150">
        <v>0</v>
      </c>
      <c r="Q1150">
        <v>1383.5</v>
      </c>
    </row>
    <row r="1151" spans="1:17" x14ac:dyDescent="0.25">
      <c r="A1151" t="s">
        <v>452</v>
      </c>
      <c r="B1151" t="s">
        <v>453</v>
      </c>
      <c r="C1151" s="1">
        <v>44255</v>
      </c>
      <c r="D1151" s="2">
        <f t="shared" si="119"/>
        <v>2</v>
      </c>
      <c r="E1151" s="2">
        <f t="shared" si="120"/>
        <v>2021</v>
      </c>
      <c r="F1151" t="s">
        <v>907</v>
      </c>
      <c r="G1151" s="8">
        <f t="shared" si="121"/>
        <v>4</v>
      </c>
      <c r="H1151" s="8" t="str">
        <f t="shared" si="122"/>
        <v>42</v>
      </c>
      <c r="I1151" s="8" t="str">
        <f t="shared" si="123"/>
        <v>421</v>
      </c>
      <c r="J1151" t="s">
        <v>908</v>
      </c>
      <c r="K1151">
        <v>301</v>
      </c>
      <c r="L1151" t="s">
        <v>981</v>
      </c>
      <c r="M1151" t="s">
        <v>909</v>
      </c>
      <c r="N1151" s="7" t="str">
        <f t="shared" si="124"/>
        <v>2021-42</v>
      </c>
      <c r="O1151" s="7">
        <f t="shared" si="125"/>
        <v>-1362.94</v>
      </c>
      <c r="P1151">
        <v>1362.94</v>
      </c>
      <c r="Q1151">
        <v>0</v>
      </c>
    </row>
    <row r="1152" spans="1:17" x14ac:dyDescent="0.25">
      <c r="A1152" t="s">
        <v>452</v>
      </c>
      <c r="B1152" t="s">
        <v>453</v>
      </c>
      <c r="C1152" s="1">
        <v>44255</v>
      </c>
      <c r="D1152" s="2">
        <f t="shared" si="119"/>
        <v>2</v>
      </c>
      <c r="E1152" s="2">
        <f t="shared" si="120"/>
        <v>2021</v>
      </c>
      <c r="F1152">
        <v>5121</v>
      </c>
      <c r="G1152" s="8">
        <f t="shared" si="121"/>
        <v>5</v>
      </c>
      <c r="H1152" s="8" t="str">
        <f t="shared" si="122"/>
        <v>51</v>
      </c>
      <c r="I1152" s="8" t="str">
        <f t="shared" si="123"/>
        <v>512</v>
      </c>
      <c r="J1152" t="s">
        <v>456</v>
      </c>
      <c r="K1152">
        <v>301</v>
      </c>
      <c r="L1152" t="s">
        <v>981</v>
      </c>
      <c r="M1152" t="s">
        <v>906</v>
      </c>
      <c r="N1152" s="7" t="str">
        <f t="shared" si="124"/>
        <v>2021-51</v>
      </c>
      <c r="O1152" s="7">
        <f t="shared" si="125"/>
        <v>1362.94</v>
      </c>
      <c r="P1152">
        <v>0</v>
      </c>
      <c r="Q1152">
        <v>1362.94</v>
      </c>
    </row>
    <row r="1153" spans="1:17" x14ac:dyDescent="0.25">
      <c r="A1153" t="s">
        <v>452</v>
      </c>
      <c r="B1153" t="s">
        <v>453</v>
      </c>
      <c r="C1153" s="1">
        <v>44255</v>
      </c>
      <c r="D1153" s="2">
        <f t="shared" si="119"/>
        <v>2</v>
      </c>
      <c r="E1153" s="2">
        <f t="shared" si="120"/>
        <v>2021</v>
      </c>
      <c r="F1153" t="s">
        <v>910</v>
      </c>
      <c r="G1153" s="8">
        <f t="shared" si="121"/>
        <v>4</v>
      </c>
      <c r="H1153" s="8" t="str">
        <f t="shared" si="122"/>
        <v>42</v>
      </c>
      <c r="I1153" s="8" t="str">
        <f t="shared" si="123"/>
        <v>421</v>
      </c>
      <c r="J1153" t="s">
        <v>911</v>
      </c>
      <c r="K1153">
        <v>302</v>
      </c>
      <c r="L1153" t="s">
        <v>981</v>
      </c>
      <c r="M1153" t="s">
        <v>912</v>
      </c>
      <c r="N1153" s="7" t="str">
        <f t="shared" si="124"/>
        <v>2021-42</v>
      </c>
      <c r="O1153" s="7">
        <f t="shared" si="125"/>
        <v>-2141.4299999999998</v>
      </c>
      <c r="P1153">
        <v>2141.4299999999998</v>
      </c>
      <c r="Q1153">
        <v>0</v>
      </c>
    </row>
    <row r="1154" spans="1:17" x14ac:dyDescent="0.25">
      <c r="A1154" t="s">
        <v>452</v>
      </c>
      <c r="B1154" t="s">
        <v>453</v>
      </c>
      <c r="C1154" s="1">
        <v>44255</v>
      </c>
      <c r="D1154" s="2">
        <f t="shared" si="119"/>
        <v>2</v>
      </c>
      <c r="E1154" s="2">
        <f t="shared" si="120"/>
        <v>2021</v>
      </c>
      <c r="F1154">
        <v>5121</v>
      </c>
      <c r="G1154" s="8">
        <f t="shared" si="121"/>
        <v>5</v>
      </c>
      <c r="H1154" s="8" t="str">
        <f t="shared" si="122"/>
        <v>51</v>
      </c>
      <c r="I1154" s="8" t="str">
        <f t="shared" si="123"/>
        <v>512</v>
      </c>
      <c r="J1154" t="s">
        <v>456</v>
      </c>
      <c r="K1154">
        <v>302</v>
      </c>
      <c r="L1154" t="s">
        <v>981</v>
      </c>
      <c r="M1154" t="s">
        <v>906</v>
      </c>
      <c r="N1154" s="7" t="str">
        <f t="shared" si="124"/>
        <v>2021-51</v>
      </c>
      <c r="O1154" s="7">
        <f t="shared" si="125"/>
        <v>2141.4299999999998</v>
      </c>
      <c r="P1154">
        <v>0</v>
      </c>
      <c r="Q1154">
        <v>2141.4299999999998</v>
      </c>
    </row>
    <row r="1155" spans="1:17" x14ac:dyDescent="0.25">
      <c r="A1155" t="s">
        <v>452</v>
      </c>
      <c r="B1155" t="s">
        <v>453</v>
      </c>
      <c r="C1155" s="1">
        <v>44255</v>
      </c>
      <c r="D1155" s="2">
        <f t="shared" ref="D1155:D1218" si="126">MONTH(C1155)</f>
        <v>2</v>
      </c>
      <c r="E1155" s="2">
        <f t="shared" ref="E1155:E1218" si="127">YEAR(C1155)</f>
        <v>2021</v>
      </c>
      <c r="F1155" t="s">
        <v>913</v>
      </c>
      <c r="G1155" s="8">
        <f t="shared" ref="G1155:G1218" si="128">VALUE(LEFT($F1155,1))</f>
        <v>4</v>
      </c>
      <c r="H1155" s="8" t="str">
        <f t="shared" ref="H1155:H1218" si="129">LEFT($F1155,2)</f>
        <v>42</v>
      </c>
      <c r="I1155" s="8" t="str">
        <f t="shared" ref="I1155:I1218" si="130">LEFT($F1155,3)</f>
        <v>421</v>
      </c>
      <c r="J1155" t="s">
        <v>914</v>
      </c>
      <c r="K1155">
        <v>303</v>
      </c>
      <c r="L1155" t="s">
        <v>981</v>
      </c>
      <c r="M1155" t="s">
        <v>915</v>
      </c>
      <c r="N1155" s="7" t="str">
        <f t="shared" ref="N1155:N1218" si="131">$E1155&amp;"-"&amp;H1155</f>
        <v>2021-42</v>
      </c>
      <c r="O1155" s="7">
        <f t="shared" ref="O1155:O1218" si="132">Q1155-P1155</f>
        <v>-3455.76</v>
      </c>
      <c r="P1155">
        <v>3455.76</v>
      </c>
      <c r="Q1155">
        <v>0</v>
      </c>
    </row>
    <row r="1156" spans="1:17" x14ac:dyDescent="0.25">
      <c r="A1156" t="s">
        <v>452</v>
      </c>
      <c r="B1156" t="s">
        <v>453</v>
      </c>
      <c r="C1156" s="1">
        <v>44255</v>
      </c>
      <c r="D1156" s="2">
        <f t="shared" si="126"/>
        <v>2</v>
      </c>
      <c r="E1156" s="2">
        <f t="shared" si="127"/>
        <v>2021</v>
      </c>
      <c r="F1156">
        <v>5121</v>
      </c>
      <c r="G1156" s="8">
        <f t="shared" si="128"/>
        <v>5</v>
      </c>
      <c r="H1156" s="8" t="str">
        <f t="shared" si="129"/>
        <v>51</v>
      </c>
      <c r="I1156" s="8" t="str">
        <f t="shared" si="130"/>
        <v>512</v>
      </c>
      <c r="J1156" t="s">
        <v>456</v>
      </c>
      <c r="K1156">
        <v>303</v>
      </c>
      <c r="L1156" t="s">
        <v>981</v>
      </c>
      <c r="M1156" t="s">
        <v>906</v>
      </c>
      <c r="N1156" s="7" t="str">
        <f t="shared" si="131"/>
        <v>2021-51</v>
      </c>
      <c r="O1156" s="7">
        <f t="shared" si="132"/>
        <v>3455.76</v>
      </c>
      <c r="P1156">
        <v>0</v>
      </c>
      <c r="Q1156">
        <v>3455.76</v>
      </c>
    </row>
    <row r="1157" spans="1:17" x14ac:dyDescent="0.25">
      <c r="A1157" t="s">
        <v>452</v>
      </c>
      <c r="B1157" t="s">
        <v>453</v>
      </c>
      <c r="C1157" s="1">
        <v>44255</v>
      </c>
      <c r="D1157" s="2">
        <f t="shared" si="126"/>
        <v>2</v>
      </c>
      <c r="E1157" s="2">
        <f t="shared" si="127"/>
        <v>2021</v>
      </c>
      <c r="F1157" t="s">
        <v>916</v>
      </c>
      <c r="G1157" s="8">
        <f t="shared" si="128"/>
        <v>4</v>
      </c>
      <c r="H1157" s="8" t="str">
        <f t="shared" si="129"/>
        <v>42</v>
      </c>
      <c r="I1157" s="8" t="str">
        <f t="shared" si="130"/>
        <v>421</v>
      </c>
      <c r="J1157" t="s">
        <v>917</v>
      </c>
      <c r="K1157">
        <v>304</v>
      </c>
      <c r="L1157" t="s">
        <v>981</v>
      </c>
      <c r="M1157" t="s">
        <v>918</v>
      </c>
      <c r="N1157" s="7" t="str">
        <f t="shared" si="131"/>
        <v>2021-42</v>
      </c>
      <c r="O1157" s="7">
        <f t="shared" si="132"/>
        <v>-1313.29</v>
      </c>
      <c r="P1157">
        <v>1313.29</v>
      </c>
      <c r="Q1157">
        <v>0</v>
      </c>
    </row>
    <row r="1158" spans="1:17" x14ac:dyDescent="0.25">
      <c r="A1158" t="s">
        <v>452</v>
      </c>
      <c r="B1158" t="s">
        <v>453</v>
      </c>
      <c r="C1158" s="1">
        <v>44255</v>
      </c>
      <c r="D1158" s="2">
        <f t="shared" si="126"/>
        <v>2</v>
      </c>
      <c r="E1158" s="2">
        <f t="shared" si="127"/>
        <v>2021</v>
      </c>
      <c r="F1158">
        <v>5121</v>
      </c>
      <c r="G1158" s="8">
        <f t="shared" si="128"/>
        <v>5</v>
      </c>
      <c r="H1158" s="8" t="str">
        <f t="shared" si="129"/>
        <v>51</v>
      </c>
      <c r="I1158" s="8" t="str">
        <f t="shared" si="130"/>
        <v>512</v>
      </c>
      <c r="J1158" t="s">
        <v>456</v>
      </c>
      <c r="K1158">
        <v>304</v>
      </c>
      <c r="L1158" t="s">
        <v>981</v>
      </c>
      <c r="M1158" t="s">
        <v>906</v>
      </c>
      <c r="N1158" s="7" t="str">
        <f t="shared" si="131"/>
        <v>2021-51</v>
      </c>
      <c r="O1158" s="7">
        <f t="shared" si="132"/>
        <v>1313.29</v>
      </c>
      <c r="P1158">
        <v>0</v>
      </c>
      <c r="Q1158">
        <v>1313.29</v>
      </c>
    </row>
    <row r="1159" spans="1:17" x14ac:dyDescent="0.25">
      <c r="A1159" t="s">
        <v>452</v>
      </c>
      <c r="B1159" t="s">
        <v>453</v>
      </c>
      <c r="C1159" s="1">
        <v>44255</v>
      </c>
      <c r="D1159" s="2">
        <f t="shared" si="126"/>
        <v>2</v>
      </c>
      <c r="E1159" s="2">
        <f t="shared" si="127"/>
        <v>2021</v>
      </c>
      <c r="F1159" t="s">
        <v>919</v>
      </c>
      <c r="G1159" s="8">
        <f t="shared" si="128"/>
        <v>4</v>
      </c>
      <c r="H1159" s="8" t="str">
        <f t="shared" si="129"/>
        <v>42</v>
      </c>
      <c r="I1159" s="8" t="str">
        <f t="shared" si="130"/>
        <v>421</v>
      </c>
      <c r="J1159" t="s">
        <v>920</v>
      </c>
      <c r="K1159">
        <v>305</v>
      </c>
      <c r="L1159" t="s">
        <v>981</v>
      </c>
      <c r="M1159" t="s">
        <v>921</v>
      </c>
      <c r="N1159" s="7" t="str">
        <f t="shared" si="131"/>
        <v>2021-42</v>
      </c>
      <c r="O1159" s="7">
        <f t="shared" si="132"/>
        <v>-2334.8000000000002</v>
      </c>
      <c r="P1159">
        <v>2334.8000000000002</v>
      </c>
      <c r="Q1159">
        <v>0</v>
      </c>
    </row>
    <row r="1160" spans="1:17" x14ac:dyDescent="0.25">
      <c r="A1160" t="s">
        <v>452</v>
      </c>
      <c r="B1160" t="s">
        <v>453</v>
      </c>
      <c r="C1160" s="1">
        <v>44255</v>
      </c>
      <c r="D1160" s="2">
        <f t="shared" si="126"/>
        <v>2</v>
      </c>
      <c r="E1160" s="2">
        <f t="shared" si="127"/>
        <v>2021</v>
      </c>
      <c r="F1160">
        <v>5121</v>
      </c>
      <c r="G1160" s="8">
        <f t="shared" si="128"/>
        <v>5</v>
      </c>
      <c r="H1160" s="8" t="str">
        <f t="shared" si="129"/>
        <v>51</v>
      </c>
      <c r="I1160" s="8" t="str">
        <f t="shared" si="130"/>
        <v>512</v>
      </c>
      <c r="J1160" t="s">
        <v>456</v>
      </c>
      <c r="K1160">
        <v>305</v>
      </c>
      <c r="L1160" t="s">
        <v>981</v>
      </c>
      <c r="M1160" t="s">
        <v>906</v>
      </c>
      <c r="N1160" s="7" t="str">
        <f t="shared" si="131"/>
        <v>2021-51</v>
      </c>
      <c r="O1160" s="7">
        <f t="shared" si="132"/>
        <v>2334.8000000000002</v>
      </c>
      <c r="P1160">
        <v>0</v>
      </c>
      <c r="Q1160">
        <v>2334.8000000000002</v>
      </c>
    </row>
    <row r="1161" spans="1:17" x14ac:dyDescent="0.25">
      <c r="A1161" t="s">
        <v>452</v>
      </c>
      <c r="B1161" t="s">
        <v>453</v>
      </c>
      <c r="C1161" s="1">
        <v>44255</v>
      </c>
      <c r="D1161" s="2">
        <f t="shared" si="126"/>
        <v>2</v>
      </c>
      <c r="E1161" s="2">
        <f t="shared" si="127"/>
        <v>2021</v>
      </c>
      <c r="F1161" t="s">
        <v>922</v>
      </c>
      <c r="G1161" s="8">
        <f t="shared" si="128"/>
        <v>4</v>
      </c>
      <c r="H1161" s="8" t="str">
        <f t="shared" si="129"/>
        <v>42</v>
      </c>
      <c r="I1161" s="8" t="str">
        <f t="shared" si="130"/>
        <v>421</v>
      </c>
      <c r="J1161" t="s">
        <v>923</v>
      </c>
      <c r="K1161">
        <v>306</v>
      </c>
      <c r="L1161" t="s">
        <v>981</v>
      </c>
      <c r="M1161" t="s">
        <v>924</v>
      </c>
      <c r="N1161" s="7" t="str">
        <f t="shared" si="131"/>
        <v>2021-42</v>
      </c>
      <c r="O1161" s="7">
        <f t="shared" si="132"/>
        <v>-1278.3900000000001</v>
      </c>
      <c r="P1161">
        <v>1278.3900000000001</v>
      </c>
      <c r="Q1161">
        <v>0</v>
      </c>
    </row>
    <row r="1162" spans="1:17" x14ac:dyDescent="0.25">
      <c r="A1162" t="s">
        <v>452</v>
      </c>
      <c r="B1162" t="s">
        <v>453</v>
      </c>
      <c r="C1162" s="1">
        <v>44255</v>
      </c>
      <c r="D1162" s="2">
        <f t="shared" si="126"/>
        <v>2</v>
      </c>
      <c r="E1162" s="2">
        <f t="shared" si="127"/>
        <v>2021</v>
      </c>
      <c r="F1162">
        <v>5121</v>
      </c>
      <c r="G1162" s="8">
        <f t="shared" si="128"/>
        <v>5</v>
      </c>
      <c r="H1162" s="8" t="str">
        <f t="shared" si="129"/>
        <v>51</v>
      </c>
      <c r="I1162" s="8" t="str">
        <f t="shared" si="130"/>
        <v>512</v>
      </c>
      <c r="J1162" t="s">
        <v>456</v>
      </c>
      <c r="K1162">
        <v>306</v>
      </c>
      <c r="L1162" t="s">
        <v>981</v>
      </c>
      <c r="M1162" t="s">
        <v>906</v>
      </c>
      <c r="N1162" s="7" t="str">
        <f t="shared" si="131"/>
        <v>2021-51</v>
      </c>
      <c r="O1162" s="7">
        <f t="shared" si="132"/>
        <v>1278.3900000000001</v>
      </c>
      <c r="P1162">
        <v>0</v>
      </c>
      <c r="Q1162">
        <v>1278.3900000000001</v>
      </c>
    </row>
    <row r="1163" spans="1:17" x14ac:dyDescent="0.25">
      <c r="A1163" t="s">
        <v>452</v>
      </c>
      <c r="B1163" t="s">
        <v>453</v>
      </c>
      <c r="C1163" s="1">
        <v>44255</v>
      </c>
      <c r="D1163" s="2">
        <f t="shared" si="126"/>
        <v>2</v>
      </c>
      <c r="E1163" s="2">
        <f t="shared" si="127"/>
        <v>2021</v>
      </c>
      <c r="F1163" t="s">
        <v>925</v>
      </c>
      <c r="G1163" s="8">
        <f t="shared" si="128"/>
        <v>4</v>
      </c>
      <c r="H1163" s="8" t="str">
        <f t="shared" si="129"/>
        <v>42</v>
      </c>
      <c r="I1163" s="8" t="str">
        <f t="shared" si="130"/>
        <v>421</v>
      </c>
      <c r="J1163" t="s">
        <v>926</v>
      </c>
      <c r="K1163">
        <v>307</v>
      </c>
      <c r="L1163" t="s">
        <v>981</v>
      </c>
      <c r="M1163" t="s">
        <v>927</v>
      </c>
      <c r="N1163" s="7" t="str">
        <f t="shared" si="131"/>
        <v>2021-42</v>
      </c>
      <c r="O1163" s="7">
        <f t="shared" si="132"/>
        <v>-738.6</v>
      </c>
      <c r="P1163">
        <v>738.6</v>
      </c>
      <c r="Q1163">
        <v>0</v>
      </c>
    </row>
    <row r="1164" spans="1:17" x14ac:dyDescent="0.25">
      <c r="A1164" t="s">
        <v>452</v>
      </c>
      <c r="B1164" t="s">
        <v>453</v>
      </c>
      <c r="C1164" s="1">
        <v>44255</v>
      </c>
      <c r="D1164" s="2">
        <f t="shared" si="126"/>
        <v>2</v>
      </c>
      <c r="E1164" s="2">
        <f t="shared" si="127"/>
        <v>2021</v>
      </c>
      <c r="F1164">
        <v>5121</v>
      </c>
      <c r="G1164" s="8">
        <f t="shared" si="128"/>
        <v>5</v>
      </c>
      <c r="H1164" s="8" t="str">
        <f t="shared" si="129"/>
        <v>51</v>
      </c>
      <c r="I1164" s="8" t="str">
        <f t="shared" si="130"/>
        <v>512</v>
      </c>
      <c r="J1164" t="s">
        <v>456</v>
      </c>
      <c r="K1164">
        <v>307</v>
      </c>
      <c r="L1164" t="s">
        <v>981</v>
      </c>
      <c r="M1164" t="s">
        <v>906</v>
      </c>
      <c r="N1164" s="7" t="str">
        <f t="shared" si="131"/>
        <v>2021-51</v>
      </c>
      <c r="O1164" s="7">
        <f t="shared" si="132"/>
        <v>738.6</v>
      </c>
      <c r="P1164">
        <v>0</v>
      </c>
      <c r="Q1164">
        <v>738.6</v>
      </c>
    </row>
    <row r="1165" spans="1:17" x14ac:dyDescent="0.25">
      <c r="A1165" t="s">
        <v>452</v>
      </c>
      <c r="B1165" t="s">
        <v>453</v>
      </c>
      <c r="C1165" s="1">
        <v>44255</v>
      </c>
      <c r="D1165" s="2">
        <f t="shared" si="126"/>
        <v>2</v>
      </c>
      <c r="E1165" s="2">
        <f t="shared" si="127"/>
        <v>2021</v>
      </c>
      <c r="F1165" t="s">
        <v>928</v>
      </c>
      <c r="G1165" s="8">
        <f t="shared" si="128"/>
        <v>4</v>
      </c>
      <c r="H1165" s="8" t="str">
        <f t="shared" si="129"/>
        <v>42</v>
      </c>
      <c r="I1165" s="8" t="str">
        <f t="shared" si="130"/>
        <v>421</v>
      </c>
      <c r="J1165" t="s">
        <v>929</v>
      </c>
      <c r="K1165">
        <v>308</v>
      </c>
      <c r="L1165" t="s">
        <v>981</v>
      </c>
      <c r="M1165" t="s">
        <v>930</v>
      </c>
      <c r="N1165" s="7" t="str">
        <f t="shared" si="131"/>
        <v>2021-42</v>
      </c>
      <c r="O1165" s="7">
        <f t="shared" si="132"/>
        <v>-1278.3900000000001</v>
      </c>
      <c r="P1165">
        <v>1278.3900000000001</v>
      </c>
      <c r="Q1165">
        <v>0</v>
      </c>
    </row>
    <row r="1166" spans="1:17" x14ac:dyDescent="0.25">
      <c r="A1166" t="s">
        <v>452</v>
      </c>
      <c r="B1166" t="s">
        <v>453</v>
      </c>
      <c r="C1166" s="1">
        <v>44255</v>
      </c>
      <c r="D1166" s="2">
        <f t="shared" si="126"/>
        <v>2</v>
      </c>
      <c r="E1166" s="2">
        <f t="shared" si="127"/>
        <v>2021</v>
      </c>
      <c r="F1166">
        <v>5121</v>
      </c>
      <c r="G1166" s="8">
        <f t="shared" si="128"/>
        <v>5</v>
      </c>
      <c r="H1166" s="8" t="str">
        <f t="shared" si="129"/>
        <v>51</v>
      </c>
      <c r="I1166" s="8" t="str">
        <f t="shared" si="130"/>
        <v>512</v>
      </c>
      <c r="J1166" t="s">
        <v>456</v>
      </c>
      <c r="K1166">
        <v>308</v>
      </c>
      <c r="L1166" t="s">
        <v>981</v>
      </c>
      <c r="M1166" t="s">
        <v>906</v>
      </c>
      <c r="N1166" s="7" t="str">
        <f t="shared" si="131"/>
        <v>2021-51</v>
      </c>
      <c r="O1166" s="7">
        <f t="shared" si="132"/>
        <v>1278.3900000000001</v>
      </c>
      <c r="P1166">
        <v>0</v>
      </c>
      <c r="Q1166">
        <v>1278.3900000000001</v>
      </c>
    </row>
    <row r="1167" spans="1:17" x14ac:dyDescent="0.25">
      <c r="A1167" t="s">
        <v>452</v>
      </c>
      <c r="B1167" t="s">
        <v>453</v>
      </c>
      <c r="C1167" s="1">
        <v>44255</v>
      </c>
      <c r="D1167" s="2">
        <f t="shared" si="126"/>
        <v>2</v>
      </c>
      <c r="E1167" s="2">
        <f t="shared" si="127"/>
        <v>2021</v>
      </c>
      <c r="F1167" t="s">
        <v>931</v>
      </c>
      <c r="G1167" s="8">
        <f t="shared" si="128"/>
        <v>4</v>
      </c>
      <c r="H1167" s="8" t="str">
        <f t="shared" si="129"/>
        <v>42</v>
      </c>
      <c r="I1167" s="8" t="str">
        <f t="shared" si="130"/>
        <v>421</v>
      </c>
      <c r="J1167" t="s">
        <v>932</v>
      </c>
      <c r="K1167">
        <v>309</v>
      </c>
      <c r="L1167" t="s">
        <v>981</v>
      </c>
      <c r="M1167" t="s">
        <v>933</v>
      </c>
      <c r="N1167" s="7" t="str">
        <f t="shared" si="131"/>
        <v>2021-42</v>
      </c>
      <c r="O1167" s="7">
        <f t="shared" si="132"/>
        <v>-3752.42</v>
      </c>
      <c r="P1167">
        <v>3752.42</v>
      </c>
      <c r="Q1167">
        <v>0</v>
      </c>
    </row>
    <row r="1168" spans="1:17" x14ac:dyDescent="0.25">
      <c r="A1168" t="s">
        <v>452</v>
      </c>
      <c r="B1168" t="s">
        <v>453</v>
      </c>
      <c r="C1168" s="1">
        <v>44255</v>
      </c>
      <c r="D1168" s="2">
        <f t="shared" si="126"/>
        <v>2</v>
      </c>
      <c r="E1168" s="2">
        <f t="shared" si="127"/>
        <v>2021</v>
      </c>
      <c r="F1168">
        <v>5121</v>
      </c>
      <c r="G1168" s="8">
        <f t="shared" si="128"/>
        <v>5</v>
      </c>
      <c r="H1168" s="8" t="str">
        <f t="shared" si="129"/>
        <v>51</v>
      </c>
      <c r="I1168" s="8" t="str">
        <f t="shared" si="130"/>
        <v>512</v>
      </c>
      <c r="J1168" t="s">
        <v>456</v>
      </c>
      <c r="K1168">
        <v>309</v>
      </c>
      <c r="L1168" t="s">
        <v>981</v>
      </c>
      <c r="M1168" t="s">
        <v>906</v>
      </c>
      <c r="N1168" s="7" t="str">
        <f t="shared" si="131"/>
        <v>2021-51</v>
      </c>
      <c r="O1168" s="7">
        <f t="shared" si="132"/>
        <v>3752.42</v>
      </c>
      <c r="P1168">
        <v>0</v>
      </c>
      <c r="Q1168">
        <v>3752.42</v>
      </c>
    </row>
    <row r="1169" spans="1:17" x14ac:dyDescent="0.25">
      <c r="A1169" t="s">
        <v>452</v>
      </c>
      <c r="B1169" t="s">
        <v>453</v>
      </c>
      <c r="C1169" s="1">
        <v>44255</v>
      </c>
      <c r="D1169" s="2">
        <f t="shared" si="126"/>
        <v>2</v>
      </c>
      <c r="E1169" s="2">
        <f t="shared" si="127"/>
        <v>2021</v>
      </c>
      <c r="F1169" t="s">
        <v>934</v>
      </c>
      <c r="G1169" s="8">
        <f t="shared" si="128"/>
        <v>4</v>
      </c>
      <c r="H1169" s="8" t="str">
        <f t="shared" si="129"/>
        <v>42</v>
      </c>
      <c r="I1169" s="8" t="str">
        <f t="shared" si="130"/>
        <v>421</v>
      </c>
      <c r="J1169" t="s">
        <v>935</v>
      </c>
      <c r="K1169">
        <v>310</v>
      </c>
      <c r="L1169" t="s">
        <v>981</v>
      </c>
      <c r="M1169" t="s">
        <v>936</v>
      </c>
      <c r="N1169" s="7" t="str">
        <f t="shared" si="131"/>
        <v>2021-42</v>
      </c>
      <c r="O1169" s="7">
        <f t="shared" si="132"/>
        <v>-608.24</v>
      </c>
      <c r="P1169">
        <v>608.24</v>
      </c>
      <c r="Q1169">
        <v>0</v>
      </c>
    </row>
    <row r="1170" spans="1:17" x14ac:dyDescent="0.25">
      <c r="A1170" t="s">
        <v>452</v>
      </c>
      <c r="B1170" t="s">
        <v>453</v>
      </c>
      <c r="C1170" s="1">
        <v>44255</v>
      </c>
      <c r="D1170" s="2">
        <f t="shared" si="126"/>
        <v>2</v>
      </c>
      <c r="E1170" s="2">
        <f t="shared" si="127"/>
        <v>2021</v>
      </c>
      <c r="F1170">
        <v>5121</v>
      </c>
      <c r="G1170" s="8">
        <f t="shared" si="128"/>
        <v>5</v>
      </c>
      <c r="H1170" s="8" t="str">
        <f t="shared" si="129"/>
        <v>51</v>
      </c>
      <c r="I1170" s="8" t="str">
        <f t="shared" si="130"/>
        <v>512</v>
      </c>
      <c r="J1170" t="s">
        <v>456</v>
      </c>
      <c r="K1170">
        <v>310</v>
      </c>
      <c r="L1170" t="s">
        <v>981</v>
      </c>
      <c r="M1170" t="s">
        <v>906</v>
      </c>
      <c r="N1170" s="7" t="str">
        <f t="shared" si="131"/>
        <v>2021-51</v>
      </c>
      <c r="O1170" s="7">
        <f t="shared" si="132"/>
        <v>608.24</v>
      </c>
      <c r="P1170">
        <v>0</v>
      </c>
      <c r="Q1170">
        <v>608.24</v>
      </c>
    </row>
    <row r="1171" spans="1:17" x14ac:dyDescent="0.25">
      <c r="A1171" t="s">
        <v>452</v>
      </c>
      <c r="B1171" t="s">
        <v>453</v>
      </c>
      <c r="C1171" s="1">
        <v>44255</v>
      </c>
      <c r="D1171" s="2">
        <f t="shared" si="126"/>
        <v>2</v>
      </c>
      <c r="E1171" s="2">
        <f t="shared" si="127"/>
        <v>2021</v>
      </c>
      <c r="F1171">
        <v>4372</v>
      </c>
      <c r="G1171" s="8">
        <f t="shared" si="128"/>
        <v>4</v>
      </c>
      <c r="H1171" s="8" t="str">
        <f t="shared" si="129"/>
        <v>43</v>
      </c>
      <c r="I1171" s="8" t="str">
        <f t="shared" si="130"/>
        <v>437</v>
      </c>
      <c r="J1171" t="s">
        <v>937</v>
      </c>
      <c r="K1171">
        <v>333</v>
      </c>
      <c r="M1171" t="s">
        <v>982</v>
      </c>
      <c r="N1171" s="7" t="str">
        <f t="shared" si="131"/>
        <v>2021-43</v>
      </c>
      <c r="O1171" s="7">
        <f t="shared" si="132"/>
        <v>-5337.25</v>
      </c>
      <c r="P1171">
        <v>5337.25</v>
      </c>
      <c r="Q1171">
        <v>0</v>
      </c>
    </row>
    <row r="1172" spans="1:17" x14ac:dyDescent="0.25">
      <c r="A1172" t="s">
        <v>452</v>
      </c>
      <c r="B1172" t="s">
        <v>453</v>
      </c>
      <c r="C1172" s="1">
        <v>44255</v>
      </c>
      <c r="D1172" s="2">
        <f t="shared" si="126"/>
        <v>2</v>
      </c>
      <c r="E1172" s="2">
        <f t="shared" si="127"/>
        <v>2021</v>
      </c>
      <c r="F1172">
        <v>5121</v>
      </c>
      <c r="G1172" s="8">
        <f t="shared" si="128"/>
        <v>5</v>
      </c>
      <c r="H1172" s="8" t="str">
        <f t="shared" si="129"/>
        <v>51</v>
      </c>
      <c r="I1172" s="8" t="str">
        <f t="shared" si="130"/>
        <v>512</v>
      </c>
      <c r="J1172" t="s">
        <v>456</v>
      </c>
      <c r="K1172">
        <v>333</v>
      </c>
      <c r="M1172" t="s">
        <v>982</v>
      </c>
      <c r="N1172" s="7" t="str">
        <f t="shared" si="131"/>
        <v>2021-51</v>
      </c>
      <c r="O1172" s="7">
        <f t="shared" si="132"/>
        <v>5337.25</v>
      </c>
      <c r="P1172">
        <v>0</v>
      </c>
      <c r="Q1172">
        <v>5337.25</v>
      </c>
    </row>
    <row r="1173" spans="1:17" x14ac:dyDescent="0.25">
      <c r="A1173" t="s">
        <v>452</v>
      </c>
      <c r="B1173" t="s">
        <v>453</v>
      </c>
      <c r="C1173" s="1">
        <v>44255</v>
      </c>
      <c r="D1173" s="2">
        <f t="shared" si="126"/>
        <v>2</v>
      </c>
      <c r="E1173" s="2">
        <f t="shared" si="127"/>
        <v>2021</v>
      </c>
      <c r="F1173">
        <v>4373</v>
      </c>
      <c r="G1173" s="8">
        <f t="shared" si="128"/>
        <v>4</v>
      </c>
      <c r="H1173" s="8" t="str">
        <f t="shared" si="129"/>
        <v>43</v>
      </c>
      <c r="I1173" s="8" t="str">
        <f t="shared" si="130"/>
        <v>437</v>
      </c>
      <c r="J1173" t="s">
        <v>939</v>
      </c>
      <c r="K1173">
        <v>336</v>
      </c>
      <c r="M1173" t="s">
        <v>983</v>
      </c>
      <c r="N1173" s="7" t="str">
        <f t="shared" si="131"/>
        <v>2021-43</v>
      </c>
      <c r="O1173" s="7">
        <f t="shared" si="132"/>
        <v>-2517.87</v>
      </c>
      <c r="P1173">
        <v>2517.87</v>
      </c>
      <c r="Q1173">
        <v>0</v>
      </c>
    </row>
    <row r="1174" spans="1:17" x14ac:dyDescent="0.25">
      <c r="A1174" t="s">
        <v>452</v>
      </c>
      <c r="B1174" t="s">
        <v>453</v>
      </c>
      <c r="C1174" s="1">
        <v>44255</v>
      </c>
      <c r="D1174" s="2">
        <f t="shared" si="126"/>
        <v>2</v>
      </c>
      <c r="E1174" s="2">
        <f t="shared" si="127"/>
        <v>2021</v>
      </c>
      <c r="F1174">
        <v>5121</v>
      </c>
      <c r="G1174" s="8">
        <f t="shared" si="128"/>
        <v>5</v>
      </c>
      <c r="H1174" s="8" t="str">
        <f t="shared" si="129"/>
        <v>51</v>
      </c>
      <c r="I1174" s="8" t="str">
        <f t="shared" si="130"/>
        <v>512</v>
      </c>
      <c r="J1174" t="s">
        <v>456</v>
      </c>
      <c r="K1174">
        <v>336</v>
      </c>
      <c r="M1174" t="s">
        <v>983</v>
      </c>
      <c r="N1174" s="7" t="str">
        <f t="shared" si="131"/>
        <v>2021-51</v>
      </c>
      <c r="O1174" s="7">
        <f t="shared" si="132"/>
        <v>2517.87</v>
      </c>
      <c r="P1174">
        <v>0</v>
      </c>
      <c r="Q1174">
        <v>2517.87</v>
      </c>
    </row>
    <row r="1175" spans="1:17" x14ac:dyDescent="0.25">
      <c r="A1175" t="s">
        <v>452</v>
      </c>
      <c r="B1175" t="s">
        <v>453</v>
      </c>
      <c r="C1175" s="1">
        <v>44256</v>
      </c>
      <c r="D1175" s="2">
        <f t="shared" si="126"/>
        <v>3</v>
      </c>
      <c r="E1175" s="2">
        <f t="shared" si="127"/>
        <v>2021</v>
      </c>
      <c r="F1175" t="s">
        <v>519</v>
      </c>
      <c r="G1175" s="8">
        <f t="shared" si="128"/>
        <v>4</v>
      </c>
      <c r="H1175" s="8" t="str">
        <f t="shared" si="129"/>
        <v>41</v>
      </c>
      <c r="I1175" s="8" t="str">
        <f t="shared" si="130"/>
        <v>411</v>
      </c>
      <c r="J1175" t="s">
        <v>520</v>
      </c>
      <c r="K1175">
        <v>160</v>
      </c>
      <c r="L1175" t="s">
        <v>984</v>
      </c>
      <c r="M1175" t="s">
        <v>984</v>
      </c>
      <c r="N1175" s="7" t="str">
        <f t="shared" si="131"/>
        <v>2021-41</v>
      </c>
      <c r="O1175" s="7">
        <f t="shared" si="132"/>
        <v>-1177.57</v>
      </c>
      <c r="P1175">
        <v>1177.57</v>
      </c>
      <c r="Q1175">
        <v>0</v>
      </c>
    </row>
    <row r="1176" spans="1:17" x14ac:dyDescent="0.25">
      <c r="A1176" t="s">
        <v>452</v>
      </c>
      <c r="B1176" t="s">
        <v>453</v>
      </c>
      <c r="C1176" s="1">
        <v>44256</v>
      </c>
      <c r="D1176" s="2">
        <f t="shared" si="126"/>
        <v>3</v>
      </c>
      <c r="E1176" s="2">
        <f t="shared" si="127"/>
        <v>2021</v>
      </c>
      <c r="F1176">
        <v>5121</v>
      </c>
      <c r="G1176" s="8">
        <f t="shared" si="128"/>
        <v>5</v>
      </c>
      <c r="H1176" s="8" t="str">
        <f t="shared" si="129"/>
        <v>51</v>
      </c>
      <c r="I1176" s="8" t="str">
        <f t="shared" si="130"/>
        <v>512</v>
      </c>
      <c r="J1176" t="s">
        <v>456</v>
      </c>
      <c r="K1176">
        <v>160</v>
      </c>
      <c r="L1176" t="s">
        <v>984</v>
      </c>
      <c r="M1176" t="s">
        <v>984</v>
      </c>
      <c r="N1176" s="7" t="str">
        <f t="shared" si="131"/>
        <v>2021-51</v>
      </c>
      <c r="O1176" s="7">
        <f t="shared" si="132"/>
        <v>1177.57</v>
      </c>
      <c r="P1176">
        <v>0</v>
      </c>
      <c r="Q1176">
        <v>1177.57</v>
      </c>
    </row>
    <row r="1177" spans="1:17" x14ac:dyDescent="0.25">
      <c r="A1177" t="s">
        <v>452</v>
      </c>
      <c r="B1177" t="s">
        <v>453</v>
      </c>
      <c r="C1177" s="1">
        <v>44260</v>
      </c>
      <c r="D1177" s="2">
        <f t="shared" si="126"/>
        <v>3</v>
      </c>
      <c r="E1177" s="2">
        <f t="shared" si="127"/>
        <v>2021</v>
      </c>
      <c r="F1177" t="s">
        <v>692</v>
      </c>
      <c r="G1177" s="8">
        <f t="shared" si="128"/>
        <v>4</v>
      </c>
      <c r="H1177" s="8" t="str">
        <f t="shared" si="129"/>
        <v>41</v>
      </c>
      <c r="I1177" s="8" t="str">
        <f t="shared" si="130"/>
        <v>411</v>
      </c>
      <c r="J1177" t="s">
        <v>693</v>
      </c>
      <c r="K1177">
        <v>55</v>
      </c>
      <c r="L1177" t="s">
        <v>985</v>
      </c>
      <c r="M1177" t="s">
        <v>942</v>
      </c>
      <c r="N1177" s="7" t="str">
        <f t="shared" si="131"/>
        <v>2021-41</v>
      </c>
      <c r="O1177" s="7">
        <f t="shared" si="132"/>
        <v>37709.050000000003</v>
      </c>
      <c r="P1177">
        <v>0</v>
      </c>
      <c r="Q1177">
        <v>37709.050000000003</v>
      </c>
    </row>
    <row r="1178" spans="1:17" x14ac:dyDescent="0.25">
      <c r="A1178" t="s">
        <v>452</v>
      </c>
      <c r="B1178" t="s">
        <v>453</v>
      </c>
      <c r="C1178" s="1">
        <v>44260</v>
      </c>
      <c r="D1178" s="2">
        <f t="shared" si="126"/>
        <v>3</v>
      </c>
      <c r="E1178" s="2">
        <f t="shared" si="127"/>
        <v>2021</v>
      </c>
      <c r="F1178">
        <v>5121</v>
      </c>
      <c r="G1178" s="8">
        <f t="shared" si="128"/>
        <v>5</v>
      </c>
      <c r="H1178" s="8" t="str">
        <f t="shared" si="129"/>
        <v>51</v>
      </c>
      <c r="I1178" s="8" t="str">
        <f t="shared" si="130"/>
        <v>512</v>
      </c>
      <c r="J1178" t="s">
        <v>456</v>
      </c>
      <c r="K1178">
        <v>55</v>
      </c>
      <c r="L1178" t="s">
        <v>985</v>
      </c>
      <c r="M1178" t="s">
        <v>942</v>
      </c>
      <c r="N1178" s="7" t="str">
        <f t="shared" si="131"/>
        <v>2021-51</v>
      </c>
      <c r="O1178" s="7">
        <f t="shared" si="132"/>
        <v>-37709.050000000003</v>
      </c>
      <c r="P1178">
        <v>37709.050000000003</v>
      </c>
      <c r="Q1178">
        <v>0</v>
      </c>
    </row>
    <row r="1179" spans="1:17" x14ac:dyDescent="0.25">
      <c r="A1179" t="s">
        <v>452</v>
      </c>
      <c r="B1179" t="s">
        <v>453</v>
      </c>
      <c r="C1179" s="1">
        <v>44260</v>
      </c>
      <c r="D1179" s="2">
        <f t="shared" si="126"/>
        <v>3</v>
      </c>
      <c r="E1179" s="2">
        <f t="shared" si="127"/>
        <v>2021</v>
      </c>
      <c r="F1179" t="s">
        <v>986</v>
      </c>
      <c r="G1179" s="8">
        <f t="shared" si="128"/>
        <v>4</v>
      </c>
      <c r="H1179" s="8" t="str">
        <f t="shared" si="129"/>
        <v>41</v>
      </c>
      <c r="I1179" s="8" t="str">
        <f t="shared" si="130"/>
        <v>411</v>
      </c>
      <c r="J1179" t="s">
        <v>987</v>
      </c>
      <c r="K1179">
        <v>219</v>
      </c>
      <c r="L1179" t="s">
        <v>988</v>
      </c>
      <c r="M1179" t="s">
        <v>988</v>
      </c>
      <c r="N1179" s="7" t="str">
        <f t="shared" si="131"/>
        <v>2021-41</v>
      </c>
      <c r="O1179" s="7">
        <f t="shared" si="132"/>
        <v>19834.78</v>
      </c>
      <c r="P1179">
        <v>0</v>
      </c>
      <c r="Q1179">
        <v>19834.78</v>
      </c>
    </row>
    <row r="1180" spans="1:17" x14ac:dyDescent="0.25">
      <c r="A1180" t="s">
        <v>452</v>
      </c>
      <c r="B1180" t="s">
        <v>453</v>
      </c>
      <c r="C1180" s="1">
        <v>44260</v>
      </c>
      <c r="D1180" s="2">
        <f t="shared" si="126"/>
        <v>3</v>
      </c>
      <c r="E1180" s="2">
        <f t="shared" si="127"/>
        <v>2021</v>
      </c>
      <c r="F1180">
        <v>5121</v>
      </c>
      <c r="G1180" s="8">
        <f t="shared" si="128"/>
        <v>5</v>
      </c>
      <c r="H1180" s="8" t="str">
        <f t="shared" si="129"/>
        <v>51</v>
      </c>
      <c r="I1180" s="8" t="str">
        <f t="shared" si="130"/>
        <v>512</v>
      </c>
      <c r="J1180" t="s">
        <v>456</v>
      </c>
      <c r="K1180">
        <v>219</v>
      </c>
      <c r="L1180" t="s">
        <v>988</v>
      </c>
      <c r="M1180" t="s">
        <v>988</v>
      </c>
      <c r="N1180" s="7" t="str">
        <f t="shared" si="131"/>
        <v>2021-51</v>
      </c>
      <c r="O1180" s="7">
        <f t="shared" si="132"/>
        <v>-19834.78</v>
      </c>
      <c r="P1180">
        <v>19834.78</v>
      </c>
      <c r="Q1180">
        <v>0</v>
      </c>
    </row>
    <row r="1181" spans="1:17" x14ac:dyDescent="0.25">
      <c r="A1181" t="s">
        <v>452</v>
      </c>
      <c r="B1181" t="s">
        <v>453</v>
      </c>
      <c r="C1181" s="1">
        <v>44260</v>
      </c>
      <c r="D1181" s="2">
        <f t="shared" si="126"/>
        <v>3</v>
      </c>
      <c r="E1181" s="2">
        <f t="shared" si="127"/>
        <v>2021</v>
      </c>
      <c r="F1181" t="s">
        <v>523</v>
      </c>
      <c r="G1181" s="8">
        <f t="shared" si="128"/>
        <v>4</v>
      </c>
      <c r="H1181" s="8" t="str">
        <f t="shared" si="129"/>
        <v>41</v>
      </c>
      <c r="I1181" s="8" t="str">
        <f t="shared" si="130"/>
        <v>411</v>
      </c>
      <c r="J1181" t="s">
        <v>524</v>
      </c>
      <c r="K1181">
        <v>220</v>
      </c>
      <c r="L1181" t="s">
        <v>989</v>
      </c>
      <c r="M1181" t="s">
        <v>989</v>
      </c>
      <c r="N1181" s="7" t="str">
        <f t="shared" si="131"/>
        <v>2021-41</v>
      </c>
      <c r="O1181" s="7">
        <f t="shared" si="132"/>
        <v>57573.760000000002</v>
      </c>
      <c r="P1181">
        <v>0</v>
      </c>
      <c r="Q1181">
        <v>57573.760000000002</v>
      </c>
    </row>
    <row r="1182" spans="1:17" x14ac:dyDescent="0.25">
      <c r="A1182" t="s">
        <v>452</v>
      </c>
      <c r="B1182" t="s">
        <v>453</v>
      </c>
      <c r="C1182" s="1">
        <v>44260</v>
      </c>
      <c r="D1182" s="2">
        <f t="shared" si="126"/>
        <v>3</v>
      </c>
      <c r="E1182" s="2">
        <f t="shared" si="127"/>
        <v>2021</v>
      </c>
      <c r="F1182">
        <v>5121</v>
      </c>
      <c r="G1182" s="8">
        <f t="shared" si="128"/>
        <v>5</v>
      </c>
      <c r="H1182" s="8" t="str">
        <f t="shared" si="129"/>
        <v>51</v>
      </c>
      <c r="I1182" s="8" t="str">
        <f t="shared" si="130"/>
        <v>512</v>
      </c>
      <c r="J1182" t="s">
        <v>456</v>
      </c>
      <c r="K1182">
        <v>220</v>
      </c>
      <c r="L1182" t="s">
        <v>989</v>
      </c>
      <c r="M1182" t="s">
        <v>989</v>
      </c>
      <c r="N1182" s="7" t="str">
        <f t="shared" si="131"/>
        <v>2021-51</v>
      </c>
      <c r="O1182" s="7">
        <f t="shared" si="132"/>
        <v>-57573.760000000002</v>
      </c>
      <c r="P1182">
        <v>57573.760000000002</v>
      </c>
      <c r="Q1182">
        <v>0</v>
      </c>
    </row>
    <row r="1183" spans="1:17" x14ac:dyDescent="0.25">
      <c r="A1183" t="s">
        <v>452</v>
      </c>
      <c r="B1183" t="s">
        <v>453</v>
      </c>
      <c r="C1183" s="1">
        <v>44260</v>
      </c>
      <c r="D1183" s="2">
        <f t="shared" si="126"/>
        <v>3</v>
      </c>
      <c r="E1183" s="2">
        <f t="shared" si="127"/>
        <v>2021</v>
      </c>
      <c r="F1183" t="s">
        <v>944</v>
      </c>
      <c r="G1183" s="8">
        <f t="shared" si="128"/>
        <v>4</v>
      </c>
      <c r="H1183" s="8" t="str">
        <f t="shared" si="129"/>
        <v>41</v>
      </c>
      <c r="I1183" s="8" t="str">
        <f t="shared" si="130"/>
        <v>411</v>
      </c>
      <c r="J1183" t="s">
        <v>945</v>
      </c>
      <c r="K1183">
        <v>224</v>
      </c>
      <c r="L1183" t="s">
        <v>990</v>
      </c>
      <c r="M1183" t="s">
        <v>990</v>
      </c>
      <c r="N1183" s="7" t="str">
        <f t="shared" si="131"/>
        <v>2021-41</v>
      </c>
      <c r="O1183" s="7">
        <f t="shared" si="132"/>
        <v>44286.95</v>
      </c>
      <c r="P1183">
        <v>0</v>
      </c>
      <c r="Q1183">
        <v>44286.95</v>
      </c>
    </row>
    <row r="1184" spans="1:17" x14ac:dyDescent="0.25">
      <c r="A1184" t="s">
        <v>452</v>
      </c>
      <c r="B1184" t="s">
        <v>453</v>
      </c>
      <c r="C1184" s="1">
        <v>44260</v>
      </c>
      <c r="D1184" s="2">
        <f t="shared" si="126"/>
        <v>3</v>
      </c>
      <c r="E1184" s="2">
        <f t="shared" si="127"/>
        <v>2021</v>
      </c>
      <c r="F1184">
        <v>5121</v>
      </c>
      <c r="G1184" s="8">
        <f t="shared" si="128"/>
        <v>5</v>
      </c>
      <c r="H1184" s="8" t="str">
        <f t="shared" si="129"/>
        <v>51</v>
      </c>
      <c r="I1184" s="8" t="str">
        <f t="shared" si="130"/>
        <v>512</v>
      </c>
      <c r="J1184" t="s">
        <v>456</v>
      </c>
      <c r="K1184">
        <v>224</v>
      </c>
      <c r="L1184" t="s">
        <v>990</v>
      </c>
      <c r="M1184" t="s">
        <v>990</v>
      </c>
      <c r="N1184" s="7" t="str">
        <f t="shared" si="131"/>
        <v>2021-51</v>
      </c>
      <c r="O1184" s="7">
        <f t="shared" si="132"/>
        <v>-44286.95</v>
      </c>
      <c r="P1184">
        <v>44286.95</v>
      </c>
      <c r="Q1184">
        <v>0</v>
      </c>
    </row>
    <row r="1185" spans="1:17" x14ac:dyDescent="0.25">
      <c r="A1185" t="s">
        <v>452</v>
      </c>
      <c r="B1185" t="s">
        <v>453</v>
      </c>
      <c r="C1185" s="1">
        <v>44260</v>
      </c>
      <c r="D1185" s="2">
        <f t="shared" si="126"/>
        <v>3</v>
      </c>
      <c r="E1185" s="2">
        <f t="shared" si="127"/>
        <v>2021</v>
      </c>
      <c r="F1185" t="s">
        <v>664</v>
      </c>
      <c r="G1185" s="8">
        <f t="shared" si="128"/>
        <v>4</v>
      </c>
      <c r="H1185" s="8" t="str">
        <f t="shared" si="129"/>
        <v>41</v>
      </c>
      <c r="I1185" s="8" t="str">
        <f t="shared" si="130"/>
        <v>411</v>
      </c>
      <c r="J1185" t="s">
        <v>665</v>
      </c>
      <c r="K1185">
        <v>232</v>
      </c>
      <c r="L1185" t="s">
        <v>991</v>
      </c>
      <c r="M1185" t="s">
        <v>991</v>
      </c>
      <c r="N1185" s="7" t="str">
        <f t="shared" si="131"/>
        <v>2021-41</v>
      </c>
      <c r="O1185" s="7">
        <f t="shared" si="132"/>
        <v>10909.08</v>
      </c>
      <c r="P1185">
        <v>0</v>
      </c>
      <c r="Q1185">
        <v>10909.08</v>
      </c>
    </row>
    <row r="1186" spans="1:17" x14ac:dyDescent="0.25">
      <c r="A1186" t="s">
        <v>452</v>
      </c>
      <c r="B1186" t="s">
        <v>453</v>
      </c>
      <c r="C1186" s="1">
        <v>44260</v>
      </c>
      <c r="D1186" s="2">
        <f t="shared" si="126"/>
        <v>3</v>
      </c>
      <c r="E1186" s="2">
        <f t="shared" si="127"/>
        <v>2021</v>
      </c>
      <c r="F1186">
        <v>5121</v>
      </c>
      <c r="G1186" s="8">
        <f t="shared" si="128"/>
        <v>5</v>
      </c>
      <c r="H1186" s="8" t="str">
        <f t="shared" si="129"/>
        <v>51</v>
      </c>
      <c r="I1186" s="8" t="str">
        <f t="shared" si="130"/>
        <v>512</v>
      </c>
      <c r="J1186" t="s">
        <v>456</v>
      </c>
      <c r="K1186">
        <v>232</v>
      </c>
      <c r="L1186" t="s">
        <v>991</v>
      </c>
      <c r="M1186" t="s">
        <v>991</v>
      </c>
      <c r="N1186" s="7" t="str">
        <f t="shared" si="131"/>
        <v>2021-51</v>
      </c>
      <c r="O1186" s="7">
        <f t="shared" si="132"/>
        <v>-10909.08</v>
      </c>
      <c r="P1186">
        <v>10909.08</v>
      </c>
      <c r="Q1186">
        <v>0</v>
      </c>
    </row>
    <row r="1187" spans="1:17" x14ac:dyDescent="0.25">
      <c r="A1187" t="s">
        <v>452</v>
      </c>
      <c r="B1187" t="s">
        <v>453</v>
      </c>
      <c r="C1187" s="1">
        <v>44260</v>
      </c>
      <c r="D1187" s="2">
        <f t="shared" si="126"/>
        <v>3</v>
      </c>
      <c r="E1187" s="2">
        <f t="shared" si="127"/>
        <v>2021</v>
      </c>
      <c r="F1187" t="s">
        <v>992</v>
      </c>
      <c r="G1187" s="8">
        <f t="shared" si="128"/>
        <v>4</v>
      </c>
      <c r="H1187" s="8" t="str">
        <f t="shared" si="129"/>
        <v>41</v>
      </c>
      <c r="I1187" s="8" t="str">
        <f t="shared" si="130"/>
        <v>411</v>
      </c>
      <c r="J1187" t="s">
        <v>993</v>
      </c>
      <c r="K1187">
        <v>241</v>
      </c>
      <c r="L1187" t="s">
        <v>994</v>
      </c>
      <c r="M1187" t="s">
        <v>994</v>
      </c>
      <c r="N1187" s="7" t="str">
        <f t="shared" si="131"/>
        <v>2021-41</v>
      </c>
      <c r="O1187" s="7">
        <f t="shared" si="132"/>
        <v>31884.59</v>
      </c>
      <c r="P1187">
        <v>0</v>
      </c>
      <c r="Q1187">
        <v>31884.59</v>
      </c>
    </row>
    <row r="1188" spans="1:17" x14ac:dyDescent="0.25">
      <c r="A1188" t="s">
        <v>452</v>
      </c>
      <c r="B1188" t="s">
        <v>453</v>
      </c>
      <c r="C1188" s="1">
        <v>44260</v>
      </c>
      <c r="D1188" s="2">
        <f t="shared" si="126"/>
        <v>3</v>
      </c>
      <c r="E1188" s="2">
        <f t="shared" si="127"/>
        <v>2021</v>
      </c>
      <c r="F1188">
        <v>5121</v>
      </c>
      <c r="G1188" s="8">
        <f t="shared" si="128"/>
        <v>5</v>
      </c>
      <c r="H1188" s="8" t="str">
        <f t="shared" si="129"/>
        <v>51</v>
      </c>
      <c r="I1188" s="8" t="str">
        <f t="shared" si="130"/>
        <v>512</v>
      </c>
      <c r="J1188" t="s">
        <v>456</v>
      </c>
      <c r="K1188">
        <v>241</v>
      </c>
      <c r="L1188" t="s">
        <v>994</v>
      </c>
      <c r="M1188" t="s">
        <v>994</v>
      </c>
      <c r="N1188" s="7" t="str">
        <f t="shared" si="131"/>
        <v>2021-51</v>
      </c>
      <c r="O1188" s="7">
        <f t="shared" si="132"/>
        <v>-31884.59</v>
      </c>
      <c r="P1188">
        <v>31884.59</v>
      </c>
      <c r="Q1188">
        <v>0</v>
      </c>
    </row>
    <row r="1189" spans="1:17" x14ac:dyDescent="0.25">
      <c r="A1189" t="s">
        <v>452</v>
      </c>
      <c r="B1189" t="s">
        <v>453</v>
      </c>
      <c r="C1189" s="1">
        <v>44260</v>
      </c>
      <c r="D1189" s="2">
        <f t="shared" si="126"/>
        <v>3</v>
      </c>
      <c r="E1189" s="2">
        <f t="shared" si="127"/>
        <v>2021</v>
      </c>
      <c r="F1189" t="s">
        <v>995</v>
      </c>
      <c r="G1189" s="8">
        <f t="shared" si="128"/>
        <v>4</v>
      </c>
      <c r="H1189" s="8" t="str">
        <f t="shared" si="129"/>
        <v>41</v>
      </c>
      <c r="I1189" s="8" t="str">
        <f t="shared" si="130"/>
        <v>411</v>
      </c>
      <c r="J1189" t="s">
        <v>996</v>
      </c>
      <c r="K1189">
        <v>242</v>
      </c>
      <c r="L1189" t="s">
        <v>997</v>
      </c>
      <c r="M1189" t="s">
        <v>997</v>
      </c>
      <c r="N1189" s="7" t="str">
        <f t="shared" si="131"/>
        <v>2021-41</v>
      </c>
      <c r="O1189" s="7">
        <f t="shared" si="132"/>
        <v>15629.59</v>
      </c>
      <c r="P1189">
        <v>0</v>
      </c>
      <c r="Q1189">
        <v>15629.59</v>
      </c>
    </row>
    <row r="1190" spans="1:17" x14ac:dyDescent="0.25">
      <c r="A1190" t="s">
        <v>452</v>
      </c>
      <c r="B1190" t="s">
        <v>453</v>
      </c>
      <c r="C1190" s="1">
        <v>44260</v>
      </c>
      <c r="D1190" s="2">
        <f t="shared" si="126"/>
        <v>3</v>
      </c>
      <c r="E1190" s="2">
        <f t="shared" si="127"/>
        <v>2021</v>
      </c>
      <c r="F1190">
        <v>5121</v>
      </c>
      <c r="G1190" s="8">
        <f t="shared" si="128"/>
        <v>5</v>
      </c>
      <c r="H1190" s="8" t="str">
        <f t="shared" si="129"/>
        <v>51</v>
      </c>
      <c r="I1190" s="8" t="str">
        <f t="shared" si="130"/>
        <v>512</v>
      </c>
      <c r="J1190" t="s">
        <v>456</v>
      </c>
      <c r="K1190">
        <v>242</v>
      </c>
      <c r="L1190" t="s">
        <v>997</v>
      </c>
      <c r="M1190" t="s">
        <v>996</v>
      </c>
      <c r="N1190" s="7" t="str">
        <f t="shared" si="131"/>
        <v>2021-51</v>
      </c>
      <c r="O1190" s="7">
        <f t="shared" si="132"/>
        <v>-15629.59</v>
      </c>
      <c r="P1190">
        <v>15629.59</v>
      </c>
      <c r="Q1190">
        <v>0</v>
      </c>
    </row>
    <row r="1191" spans="1:17" x14ac:dyDescent="0.25">
      <c r="A1191" t="s">
        <v>452</v>
      </c>
      <c r="B1191" t="s">
        <v>453</v>
      </c>
      <c r="C1191" s="1">
        <v>44261</v>
      </c>
      <c r="D1191" s="2">
        <f t="shared" si="126"/>
        <v>3</v>
      </c>
      <c r="E1191" s="2">
        <f t="shared" si="127"/>
        <v>2021</v>
      </c>
      <c r="F1191">
        <v>1641</v>
      </c>
      <c r="G1191" s="8">
        <f t="shared" si="128"/>
        <v>1</v>
      </c>
      <c r="H1191" s="8" t="str">
        <f t="shared" si="129"/>
        <v>16</v>
      </c>
      <c r="I1191" s="8" t="str">
        <f t="shared" si="130"/>
        <v>164</v>
      </c>
      <c r="J1191" t="s">
        <v>457</v>
      </c>
      <c r="K1191">
        <v>109</v>
      </c>
      <c r="L1191" t="s">
        <v>458</v>
      </c>
      <c r="M1191" t="s">
        <v>998</v>
      </c>
      <c r="N1191" s="7" t="str">
        <f t="shared" si="131"/>
        <v>2021-16</v>
      </c>
      <c r="O1191" s="7">
        <f t="shared" si="132"/>
        <v>-5362.84</v>
      </c>
      <c r="P1191">
        <v>5362.84</v>
      </c>
      <c r="Q1191">
        <v>0</v>
      </c>
    </row>
    <row r="1192" spans="1:17" x14ac:dyDescent="0.25">
      <c r="A1192" t="s">
        <v>452</v>
      </c>
      <c r="B1192" t="s">
        <v>453</v>
      </c>
      <c r="C1192" s="1">
        <v>44261</v>
      </c>
      <c r="D1192" s="2">
        <f t="shared" si="126"/>
        <v>3</v>
      </c>
      <c r="E1192" s="2">
        <f t="shared" si="127"/>
        <v>2021</v>
      </c>
      <c r="F1192">
        <v>6166</v>
      </c>
      <c r="G1192" s="8">
        <f t="shared" si="128"/>
        <v>6</v>
      </c>
      <c r="H1192" s="8" t="str">
        <f t="shared" si="129"/>
        <v>61</v>
      </c>
      <c r="I1192" s="8" t="str">
        <f t="shared" si="130"/>
        <v>616</v>
      </c>
      <c r="J1192" t="s">
        <v>498</v>
      </c>
      <c r="K1192">
        <v>109</v>
      </c>
      <c r="L1192" t="s">
        <v>458</v>
      </c>
      <c r="M1192" t="s">
        <v>998</v>
      </c>
      <c r="N1192" s="7" t="str">
        <f t="shared" si="131"/>
        <v>2021-61</v>
      </c>
      <c r="O1192" s="7">
        <f t="shared" si="132"/>
        <v>-145.83000000000001</v>
      </c>
      <c r="P1192">
        <v>145.83000000000001</v>
      </c>
      <c r="Q1192">
        <v>0</v>
      </c>
    </row>
    <row r="1193" spans="1:17" x14ac:dyDescent="0.25">
      <c r="A1193" t="s">
        <v>452</v>
      </c>
      <c r="B1193" t="s">
        <v>453</v>
      </c>
      <c r="C1193" s="1">
        <v>44261</v>
      </c>
      <c r="D1193" s="2">
        <f t="shared" si="126"/>
        <v>3</v>
      </c>
      <c r="E1193" s="2">
        <f t="shared" si="127"/>
        <v>2021</v>
      </c>
      <c r="F1193">
        <v>66116</v>
      </c>
      <c r="G1193" s="8">
        <f t="shared" si="128"/>
        <v>6</v>
      </c>
      <c r="H1193" s="8" t="str">
        <f t="shared" si="129"/>
        <v>66</v>
      </c>
      <c r="I1193" s="8" t="str">
        <f t="shared" si="130"/>
        <v>661</v>
      </c>
      <c r="J1193" t="s">
        <v>499</v>
      </c>
      <c r="K1193">
        <v>109</v>
      </c>
      <c r="L1193" t="s">
        <v>458</v>
      </c>
      <c r="M1193" t="s">
        <v>998</v>
      </c>
      <c r="N1193" s="7" t="str">
        <f t="shared" si="131"/>
        <v>2021-66</v>
      </c>
      <c r="O1193" s="7">
        <f t="shared" si="132"/>
        <v>-1078.0999999999999</v>
      </c>
      <c r="P1193">
        <v>1078.0999999999999</v>
      </c>
      <c r="Q1193">
        <v>0</v>
      </c>
    </row>
    <row r="1194" spans="1:17" x14ac:dyDescent="0.25">
      <c r="A1194" t="s">
        <v>452</v>
      </c>
      <c r="B1194" t="s">
        <v>453</v>
      </c>
      <c r="C1194" s="1">
        <v>44261</v>
      </c>
      <c r="D1194" s="2">
        <f t="shared" si="126"/>
        <v>3</v>
      </c>
      <c r="E1194" s="2">
        <f t="shared" si="127"/>
        <v>2021</v>
      </c>
      <c r="F1194">
        <v>5121</v>
      </c>
      <c r="G1194" s="8">
        <f t="shared" si="128"/>
        <v>5</v>
      </c>
      <c r="H1194" s="8" t="str">
        <f t="shared" si="129"/>
        <v>51</v>
      </c>
      <c r="I1194" s="8" t="str">
        <f t="shared" si="130"/>
        <v>512</v>
      </c>
      <c r="J1194" t="s">
        <v>456</v>
      </c>
      <c r="K1194">
        <v>109</v>
      </c>
      <c r="L1194" t="s">
        <v>458</v>
      </c>
      <c r="M1194" t="s">
        <v>998</v>
      </c>
      <c r="N1194" s="7" t="str">
        <f t="shared" si="131"/>
        <v>2021-51</v>
      </c>
      <c r="O1194" s="7">
        <f t="shared" si="132"/>
        <v>6586.77</v>
      </c>
      <c r="P1194">
        <v>0</v>
      </c>
      <c r="Q1194">
        <v>6586.77</v>
      </c>
    </row>
    <row r="1195" spans="1:17" x14ac:dyDescent="0.25">
      <c r="A1195" t="s">
        <v>452</v>
      </c>
      <c r="B1195" t="s">
        <v>453</v>
      </c>
      <c r="C1195" s="1">
        <v>44262</v>
      </c>
      <c r="D1195" s="2">
        <f t="shared" si="126"/>
        <v>3</v>
      </c>
      <c r="E1195" s="2">
        <f t="shared" si="127"/>
        <v>2021</v>
      </c>
      <c r="F1195" t="s">
        <v>999</v>
      </c>
      <c r="G1195" s="8">
        <f t="shared" si="128"/>
        <v>4</v>
      </c>
      <c r="H1195" s="8" t="str">
        <f t="shared" si="129"/>
        <v>41</v>
      </c>
      <c r="I1195" s="8" t="str">
        <f t="shared" si="130"/>
        <v>411</v>
      </c>
      <c r="J1195" t="s">
        <v>1000</v>
      </c>
      <c r="K1195">
        <v>165</v>
      </c>
      <c r="L1195" t="s">
        <v>1001</v>
      </c>
      <c r="M1195" t="s">
        <v>1002</v>
      </c>
      <c r="N1195" s="7" t="str">
        <f t="shared" si="131"/>
        <v>2021-41</v>
      </c>
      <c r="O1195" s="7">
        <f t="shared" si="132"/>
        <v>7304.04</v>
      </c>
      <c r="P1195">
        <v>0</v>
      </c>
      <c r="Q1195">
        <v>7304.04</v>
      </c>
    </row>
    <row r="1196" spans="1:17" x14ac:dyDescent="0.25">
      <c r="A1196" t="s">
        <v>452</v>
      </c>
      <c r="B1196" t="s">
        <v>453</v>
      </c>
      <c r="C1196" s="1">
        <v>44262</v>
      </c>
      <c r="D1196" s="2">
        <f t="shared" si="126"/>
        <v>3</v>
      </c>
      <c r="E1196" s="2">
        <f t="shared" si="127"/>
        <v>2021</v>
      </c>
      <c r="F1196">
        <v>5121</v>
      </c>
      <c r="G1196" s="8">
        <f t="shared" si="128"/>
        <v>5</v>
      </c>
      <c r="H1196" s="8" t="str">
        <f t="shared" si="129"/>
        <v>51</v>
      </c>
      <c r="I1196" s="8" t="str">
        <f t="shared" si="130"/>
        <v>512</v>
      </c>
      <c r="J1196" t="s">
        <v>456</v>
      </c>
      <c r="K1196">
        <v>165</v>
      </c>
      <c r="L1196" t="s">
        <v>1001</v>
      </c>
      <c r="M1196" t="s">
        <v>1002</v>
      </c>
      <c r="N1196" s="7" t="str">
        <f t="shared" si="131"/>
        <v>2021-51</v>
      </c>
      <c r="O1196" s="7">
        <f t="shared" si="132"/>
        <v>-7304.04</v>
      </c>
      <c r="P1196">
        <v>7304.04</v>
      </c>
      <c r="Q1196">
        <v>0</v>
      </c>
    </row>
    <row r="1197" spans="1:17" x14ac:dyDescent="0.25">
      <c r="A1197" t="s">
        <v>452</v>
      </c>
      <c r="B1197" t="s">
        <v>453</v>
      </c>
      <c r="C1197" s="1">
        <v>44264</v>
      </c>
      <c r="D1197" s="2">
        <f t="shared" si="126"/>
        <v>3</v>
      </c>
      <c r="E1197" s="2">
        <f t="shared" si="127"/>
        <v>2021</v>
      </c>
      <c r="F1197" t="s">
        <v>38</v>
      </c>
      <c r="G1197" s="8">
        <f t="shared" si="128"/>
        <v>4</v>
      </c>
      <c r="H1197" s="8" t="str">
        <f t="shared" si="129"/>
        <v>40</v>
      </c>
      <c r="I1197" s="8" t="str">
        <f t="shared" si="130"/>
        <v>401</v>
      </c>
      <c r="J1197" t="s">
        <v>39</v>
      </c>
      <c r="K1197">
        <v>184</v>
      </c>
      <c r="L1197" t="s">
        <v>1003</v>
      </c>
      <c r="M1197" t="s">
        <v>1003</v>
      </c>
      <c r="N1197" s="7" t="str">
        <f t="shared" si="131"/>
        <v>2021-40</v>
      </c>
      <c r="O1197" s="7">
        <f t="shared" si="132"/>
        <v>-79671.17</v>
      </c>
      <c r="P1197">
        <v>79671.17</v>
      </c>
      <c r="Q1197">
        <v>0</v>
      </c>
    </row>
    <row r="1198" spans="1:17" x14ac:dyDescent="0.25">
      <c r="A1198" t="s">
        <v>452</v>
      </c>
      <c r="B1198" t="s">
        <v>453</v>
      </c>
      <c r="C1198" s="1">
        <v>44264</v>
      </c>
      <c r="D1198" s="2">
        <f t="shared" si="126"/>
        <v>3</v>
      </c>
      <c r="E1198" s="2">
        <f t="shared" si="127"/>
        <v>2021</v>
      </c>
      <c r="F1198">
        <v>5121</v>
      </c>
      <c r="G1198" s="8">
        <f t="shared" si="128"/>
        <v>5</v>
      </c>
      <c r="H1198" s="8" t="str">
        <f t="shared" si="129"/>
        <v>51</v>
      </c>
      <c r="I1198" s="8" t="str">
        <f t="shared" si="130"/>
        <v>512</v>
      </c>
      <c r="J1198" t="s">
        <v>456</v>
      </c>
      <c r="K1198">
        <v>184</v>
      </c>
      <c r="L1198" t="s">
        <v>1003</v>
      </c>
      <c r="M1198" t="s">
        <v>1003</v>
      </c>
      <c r="N1198" s="7" t="str">
        <f t="shared" si="131"/>
        <v>2021-51</v>
      </c>
      <c r="O1198" s="7">
        <f t="shared" si="132"/>
        <v>79671.17</v>
      </c>
      <c r="P1198">
        <v>0</v>
      </c>
      <c r="Q1198">
        <v>79671.17</v>
      </c>
    </row>
    <row r="1199" spans="1:17" x14ac:dyDescent="0.25">
      <c r="A1199" t="s">
        <v>452</v>
      </c>
      <c r="B1199" t="s">
        <v>453</v>
      </c>
      <c r="C1199" s="1">
        <v>44265</v>
      </c>
      <c r="D1199" s="2">
        <f t="shared" si="126"/>
        <v>3</v>
      </c>
      <c r="E1199" s="2">
        <f t="shared" si="127"/>
        <v>2021</v>
      </c>
      <c r="F1199">
        <v>6122</v>
      </c>
      <c r="G1199" s="8">
        <f t="shared" si="128"/>
        <v>6</v>
      </c>
      <c r="H1199" s="8" t="str">
        <f t="shared" si="129"/>
        <v>61</v>
      </c>
      <c r="I1199" s="8" t="str">
        <f t="shared" si="130"/>
        <v>612</v>
      </c>
      <c r="J1199" t="s">
        <v>501</v>
      </c>
      <c r="K1199">
        <v>122</v>
      </c>
      <c r="L1199" t="s">
        <v>502</v>
      </c>
      <c r="M1199" t="s">
        <v>1004</v>
      </c>
      <c r="N1199" s="7" t="str">
        <f t="shared" si="131"/>
        <v>2021-61</v>
      </c>
      <c r="O1199" s="7">
        <f t="shared" si="132"/>
        <v>-405</v>
      </c>
      <c r="P1199">
        <v>405</v>
      </c>
      <c r="Q1199">
        <v>0</v>
      </c>
    </row>
    <row r="1200" spans="1:17" x14ac:dyDescent="0.25">
      <c r="A1200" t="s">
        <v>452</v>
      </c>
      <c r="B1200" t="s">
        <v>453</v>
      </c>
      <c r="C1200" s="1">
        <v>44265</v>
      </c>
      <c r="D1200" s="2">
        <f t="shared" si="126"/>
        <v>3</v>
      </c>
      <c r="E1200" s="2">
        <f t="shared" si="127"/>
        <v>2021</v>
      </c>
      <c r="F1200">
        <v>5121</v>
      </c>
      <c r="G1200" s="8">
        <f t="shared" si="128"/>
        <v>5</v>
      </c>
      <c r="H1200" s="8" t="str">
        <f t="shared" si="129"/>
        <v>51</v>
      </c>
      <c r="I1200" s="8" t="str">
        <f t="shared" si="130"/>
        <v>512</v>
      </c>
      <c r="J1200" t="s">
        <v>456</v>
      </c>
      <c r="K1200">
        <v>122</v>
      </c>
      <c r="L1200" t="s">
        <v>502</v>
      </c>
      <c r="M1200" t="s">
        <v>1004</v>
      </c>
      <c r="N1200" s="7" t="str">
        <f t="shared" si="131"/>
        <v>2021-51</v>
      </c>
      <c r="O1200" s="7">
        <f t="shared" si="132"/>
        <v>405</v>
      </c>
      <c r="P1200">
        <v>0</v>
      </c>
      <c r="Q1200">
        <v>405</v>
      </c>
    </row>
    <row r="1201" spans="1:17" x14ac:dyDescent="0.25">
      <c r="A1201" t="s">
        <v>452</v>
      </c>
      <c r="B1201" t="s">
        <v>453</v>
      </c>
      <c r="C1201" s="1">
        <v>44267</v>
      </c>
      <c r="D1201" s="2">
        <f t="shared" si="126"/>
        <v>3</v>
      </c>
      <c r="E1201" s="2">
        <f t="shared" si="127"/>
        <v>2021</v>
      </c>
      <c r="F1201">
        <v>6122</v>
      </c>
      <c r="G1201" s="8">
        <f t="shared" si="128"/>
        <v>6</v>
      </c>
      <c r="H1201" s="8" t="str">
        <f t="shared" si="129"/>
        <v>61</v>
      </c>
      <c r="I1201" s="8" t="str">
        <f t="shared" si="130"/>
        <v>612</v>
      </c>
      <c r="J1201" t="s">
        <v>501</v>
      </c>
      <c r="K1201">
        <v>131</v>
      </c>
      <c r="L1201" t="s">
        <v>574</v>
      </c>
      <c r="M1201" t="s">
        <v>1005</v>
      </c>
      <c r="N1201" s="7" t="str">
        <f t="shared" si="131"/>
        <v>2021-61</v>
      </c>
      <c r="O1201" s="7">
        <f t="shared" si="132"/>
        <v>-282</v>
      </c>
      <c r="P1201">
        <v>282</v>
      </c>
      <c r="Q1201">
        <v>0</v>
      </c>
    </row>
    <row r="1202" spans="1:17" x14ac:dyDescent="0.25">
      <c r="A1202" t="s">
        <v>452</v>
      </c>
      <c r="B1202" t="s">
        <v>453</v>
      </c>
      <c r="C1202" s="1">
        <v>44267</v>
      </c>
      <c r="D1202" s="2">
        <f t="shared" si="126"/>
        <v>3</v>
      </c>
      <c r="E1202" s="2">
        <f t="shared" si="127"/>
        <v>2021</v>
      </c>
      <c r="F1202">
        <v>445661</v>
      </c>
      <c r="G1202" s="8">
        <f t="shared" si="128"/>
        <v>4</v>
      </c>
      <c r="H1202" s="8" t="str">
        <f t="shared" si="129"/>
        <v>44</v>
      </c>
      <c r="I1202" s="8" t="str">
        <f t="shared" si="130"/>
        <v>445</v>
      </c>
      <c r="J1202" t="s">
        <v>29</v>
      </c>
      <c r="K1202">
        <v>131</v>
      </c>
      <c r="L1202" t="s">
        <v>574</v>
      </c>
      <c r="M1202" t="s">
        <v>1005</v>
      </c>
      <c r="N1202" s="7" t="str">
        <f t="shared" si="131"/>
        <v>2021-44</v>
      </c>
      <c r="O1202" s="7">
        <f t="shared" si="132"/>
        <v>-56.4</v>
      </c>
      <c r="P1202">
        <v>56.4</v>
      </c>
      <c r="Q1202">
        <v>0</v>
      </c>
    </row>
    <row r="1203" spans="1:17" x14ac:dyDescent="0.25">
      <c r="A1203" t="s">
        <v>452</v>
      </c>
      <c r="B1203" t="s">
        <v>453</v>
      </c>
      <c r="C1203" s="1">
        <v>44267</v>
      </c>
      <c r="D1203" s="2">
        <f t="shared" si="126"/>
        <v>3</v>
      </c>
      <c r="E1203" s="2">
        <f t="shared" si="127"/>
        <v>2021</v>
      </c>
      <c r="F1203">
        <v>5121</v>
      </c>
      <c r="G1203" s="8">
        <f t="shared" si="128"/>
        <v>5</v>
      </c>
      <c r="H1203" s="8" t="str">
        <f t="shared" si="129"/>
        <v>51</v>
      </c>
      <c r="I1203" s="8" t="str">
        <f t="shared" si="130"/>
        <v>512</v>
      </c>
      <c r="J1203" t="s">
        <v>456</v>
      </c>
      <c r="K1203">
        <v>131</v>
      </c>
      <c r="L1203" t="s">
        <v>574</v>
      </c>
      <c r="M1203" t="s">
        <v>1005</v>
      </c>
      <c r="N1203" s="7" t="str">
        <f t="shared" si="131"/>
        <v>2021-51</v>
      </c>
      <c r="O1203" s="7">
        <f t="shared" si="132"/>
        <v>338.4</v>
      </c>
      <c r="P1203">
        <v>0</v>
      </c>
      <c r="Q1203">
        <v>338.4</v>
      </c>
    </row>
    <row r="1204" spans="1:17" x14ac:dyDescent="0.25">
      <c r="A1204" t="s">
        <v>452</v>
      </c>
      <c r="B1204" t="s">
        <v>453</v>
      </c>
      <c r="C1204" s="1">
        <v>44269</v>
      </c>
      <c r="D1204" s="2">
        <f t="shared" si="126"/>
        <v>3</v>
      </c>
      <c r="E1204" s="2">
        <f t="shared" si="127"/>
        <v>2021</v>
      </c>
      <c r="F1204">
        <v>431</v>
      </c>
      <c r="G1204" s="8">
        <f t="shared" si="128"/>
        <v>4</v>
      </c>
      <c r="H1204" s="8" t="str">
        <f t="shared" si="129"/>
        <v>43</v>
      </c>
      <c r="I1204" s="8" t="str">
        <f t="shared" si="130"/>
        <v>431</v>
      </c>
      <c r="J1204" t="s">
        <v>967</v>
      </c>
      <c r="K1204">
        <v>331</v>
      </c>
      <c r="M1204" t="s">
        <v>1006</v>
      </c>
      <c r="N1204" s="7" t="str">
        <f t="shared" si="131"/>
        <v>2021-43</v>
      </c>
      <c r="O1204" s="7">
        <f t="shared" si="132"/>
        <v>-21523.26</v>
      </c>
      <c r="P1204">
        <v>21523.26</v>
      </c>
      <c r="Q1204">
        <v>0</v>
      </c>
    </row>
    <row r="1205" spans="1:17" x14ac:dyDescent="0.25">
      <c r="A1205" t="s">
        <v>452</v>
      </c>
      <c r="B1205" t="s">
        <v>453</v>
      </c>
      <c r="C1205" s="1">
        <v>44269</v>
      </c>
      <c r="D1205" s="2">
        <f t="shared" si="126"/>
        <v>3</v>
      </c>
      <c r="E1205" s="2">
        <f t="shared" si="127"/>
        <v>2021</v>
      </c>
      <c r="F1205">
        <v>5121</v>
      </c>
      <c r="G1205" s="8">
        <f t="shared" si="128"/>
        <v>5</v>
      </c>
      <c r="H1205" s="8" t="str">
        <f t="shared" si="129"/>
        <v>51</v>
      </c>
      <c r="I1205" s="8" t="str">
        <f t="shared" si="130"/>
        <v>512</v>
      </c>
      <c r="J1205" t="s">
        <v>456</v>
      </c>
      <c r="K1205">
        <v>331</v>
      </c>
      <c r="M1205" t="s">
        <v>1006</v>
      </c>
      <c r="N1205" s="7" t="str">
        <f t="shared" si="131"/>
        <v>2021-51</v>
      </c>
      <c r="O1205" s="7">
        <f t="shared" si="132"/>
        <v>21523.26</v>
      </c>
      <c r="P1205">
        <v>0</v>
      </c>
      <c r="Q1205">
        <v>21523.26</v>
      </c>
    </row>
    <row r="1206" spans="1:17" x14ac:dyDescent="0.25">
      <c r="A1206" t="s">
        <v>452</v>
      </c>
      <c r="B1206" t="s">
        <v>453</v>
      </c>
      <c r="C1206" s="1">
        <v>44270</v>
      </c>
      <c r="D1206" s="2">
        <f t="shared" si="126"/>
        <v>3</v>
      </c>
      <c r="E1206" s="2">
        <f t="shared" si="127"/>
        <v>2021</v>
      </c>
      <c r="F1206">
        <v>580</v>
      </c>
      <c r="G1206" s="8">
        <f t="shared" si="128"/>
        <v>5</v>
      </c>
      <c r="H1206" s="8" t="str">
        <f t="shared" si="129"/>
        <v>58</v>
      </c>
      <c r="I1206" s="8" t="str">
        <f t="shared" si="130"/>
        <v>580</v>
      </c>
      <c r="J1206" t="s">
        <v>454</v>
      </c>
      <c r="K1206">
        <v>345</v>
      </c>
      <c r="L1206" t="s">
        <v>1007</v>
      </c>
      <c r="M1206" t="s">
        <v>972</v>
      </c>
      <c r="N1206" s="7" t="str">
        <f t="shared" si="131"/>
        <v>2021-58</v>
      </c>
      <c r="O1206" s="7">
        <f t="shared" si="132"/>
        <v>-100000</v>
      </c>
      <c r="P1206">
        <v>100000</v>
      </c>
      <c r="Q1206">
        <v>0</v>
      </c>
    </row>
    <row r="1207" spans="1:17" x14ac:dyDescent="0.25">
      <c r="A1207" t="s">
        <v>452</v>
      </c>
      <c r="B1207" t="s">
        <v>453</v>
      </c>
      <c r="C1207" s="1">
        <v>44270</v>
      </c>
      <c r="D1207" s="2">
        <f t="shared" si="126"/>
        <v>3</v>
      </c>
      <c r="E1207" s="2">
        <f t="shared" si="127"/>
        <v>2021</v>
      </c>
      <c r="F1207">
        <v>5121</v>
      </c>
      <c r="G1207" s="8">
        <f t="shared" si="128"/>
        <v>5</v>
      </c>
      <c r="H1207" s="8" t="str">
        <f t="shared" si="129"/>
        <v>51</v>
      </c>
      <c r="I1207" s="8" t="str">
        <f t="shared" si="130"/>
        <v>512</v>
      </c>
      <c r="J1207" t="s">
        <v>456</v>
      </c>
      <c r="K1207">
        <v>345</v>
      </c>
      <c r="L1207" t="s">
        <v>1007</v>
      </c>
      <c r="M1207" t="s">
        <v>972</v>
      </c>
      <c r="N1207" s="7" t="str">
        <f t="shared" si="131"/>
        <v>2021-51</v>
      </c>
      <c r="O1207" s="7">
        <f t="shared" si="132"/>
        <v>100000</v>
      </c>
      <c r="P1207">
        <v>0</v>
      </c>
      <c r="Q1207">
        <v>100000</v>
      </c>
    </row>
    <row r="1208" spans="1:17" x14ac:dyDescent="0.25">
      <c r="A1208" t="s">
        <v>452</v>
      </c>
      <c r="B1208" t="s">
        <v>453</v>
      </c>
      <c r="C1208" s="1">
        <v>44273</v>
      </c>
      <c r="D1208" s="2">
        <f t="shared" si="126"/>
        <v>3</v>
      </c>
      <c r="E1208" s="2">
        <f t="shared" si="127"/>
        <v>2021</v>
      </c>
      <c r="F1208" t="s">
        <v>692</v>
      </c>
      <c r="G1208" s="8">
        <f t="shared" si="128"/>
        <v>4</v>
      </c>
      <c r="H1208" s="8" t="str">
        <f t="shared" si="129"/>
        <v>41</v>
      </c>
      <c r="I1208" s="8" t="str">
        <f t="shared" si="130"/>
        <v>411</v>
      </c>
      <c r="J1208" t="s">
        <v>693</v>
      </c>
      <c r="K1208">
        <v>166</v>
      </c>
      <c r="L1208" t="s">
        <v>1008</v>
      </c>
      <c r="M1208" t="s">
        <v>1009</v>
      </c>
      <c r="N1208" s="7" t="str">
        <f t="shared" si="131"/>
        <v>2021-41</v>
      </c>
      <c r="O1208" s="7">
        <f t="shared" si="132"/>
        <v>20248.32</v>
      </c>
      <c r="P1208">
        <v>0</v>
      </c>
      <c r="Q1208">
        <v>20248.32</v>
      </c>
    </row>
    <row r="1209" spans="1:17" x14ac:dyDescent="0.25">
      <c r="A1209" t="s">
        <v>452</v>
      </c>
      <c r="B1209" t="s">
        <v>453</v>
      </c>
      <c r="C1209" s="1">
        <v>44273</v>
      </c>
      <c r="D1209" s="2">
        <f t="shared" si="126"/>
        <v>3</v>
      </c>
      <c r="E1209" s="2">
        <f t="shared" si="127"/>
        <v>2021</v>
      </c>
      <c r="F1209">
        <v>5121</v>
      </c>
      <c r="G1209" s="8">
        <f t="shared" si="128"/>
        <v>5</v>
      </c>
      <c r="H1209" s="8" t="str">
        <f t="shared" si="129"/>
        <v>51</v>
      </c>
      <c r="I1209" s="8" t="str">
        <f t="shared" si="130"/>
        <v>512</v>
      </c>
      <c r="J1209" t="s">
        <v>456</v>
      </c>
      <c r="K1209">
        <v>166</v>
      </c>
      <c r="L1209" t="s">
        <v>1008</v>
      </c>
      <c r="M1209" t="s">
        <v>1009</v>
      </c>
      <c r="N1209" s="7" t="str">
        <f t="shared" si="131"/>
        <v>2021-51</v>
      </c>
      <c r="O1209" s="7">
        <f t="shared" si="132"/>
        <v>-20248.32</v>
      </c>
      <c r="P1209">
        <v>20248.32</v>
      </c>
      <c r="Q1209">
        <v>0</v>
      </c>
    </row>
    <row r="1210" spans="1:17" x14ac:dyDescent="0.25">
      <c r="A1210" t="s">
        <v>452</v>
      </c>
      <c r="B1210" t="s">
        <v>453</v>
      </c>
      <c r="C1210" s="1">
        <v>44275</v>
      </c>
      <c r="D1210" s="2">
        <f t="shared" si="126"/>
        <v>3</v>
      </c>
      <c r="E1210" s="2">
        <f t="shared" si="127"/>
        <v>2021</v>
      </c>
      <c r="F1210">
        <v>445511</v>
      </c>
      <c r="G1210" s="8">
        <f t="shared" si="128"/>
        <v>4</v>
      </c>
      <c r="H1210" s="8" t="str">
        <f t="shared" si="129"/>
        <v>44</v>
      </c>
      <c r="I1210" s="8" t="str">
        <f t="shared" si="130"/>
        <v>445</v>
      </c>
      <c r="J1210" t="s">
        <v>556</v>
      </c>
      <c r="K1210">
        <v>254</v>
      </c>
      <c r="L1210" t="s">
        <v>1010</v>
      </c>
      <c r="M1210" t="s">
        <v>1011</v>
      </c>
      <c r="N1210" s="7" t="str">
        <f t="shared" si="131"/>
        <v>2021-44</v>
      </c>
      <c r="O1210" s="7">
        <f t="shared" si="132"/>
        <v>-16986</v>
      </c>
      <c r="P1210">
        <v>16986</v>
      </c>
      <c r="Q1210">
        <v>0</v>
      </c>
    </row>
    <row r="1211" spans="1:17" x14ac:dyDescent="0.25">
      <c r="A1211" t="s">
        <v>452</v>
      </c>
      <c r="B1211" t="s">
        <v>453</v>
      </c>
      <c r="C1211" s="1">
        <v>44275</v>
      </c>
      <c r="D1211" s="2">
        <f t="shared" si="126"/>
        <v>3</v>
      </c>
      <c r="E1211" s="2">
        <f t="shared" si="127"/>
        <v>2021</v>
      </c>
      <c r="F1211">
        <v>5121</v>
      </c>
      <c r="G1211" s="8">
        <f t="shared" si="128"/>
        <v>5</v>
      </c>
      <c r="H1211" s="8" t="str">
        <f t="shared" si="129"/>
        <v>51</v>
      </c>
      <c r="I1211" s="8" t="str">
        <f t="shared" si="130"/>
        <v>512</v>
      </c>
      <c r="J1211" t="s">
        <v>456</v>
      </c>
      <c r="K1211">
        <v>254</v>
      </c>
      <c r="L1211" t="s">
        <v>1010</v>
      </c>
      <c r="M1211" t="s">
        <v>1011</v>
      </c>
      <c r="N1211" s="7" t="str">
        <f t="shared" si="131"/>
        <v>2021-51</v>
      </c>
      <c r="O1211" s="7">
        <f t="shared" si="132"/>
        <v>16986</v>
      </c>
      <c r="P1211">
        <v>0</v>
      </c>
      <c r="Q1211">
        <v>16986</v>
      </c>
    </row>
    <row r="1212" spans="1:17" x14ac:dyDescent="0.25">
      <c r="A1212" t="s">
        <v>452</v>
      </c>
      <c r="B1212" t="s">
        <v>453</v>
      </c>
      <c r="C1212" s="1">
        <v>44275</v>
      </c>
      <c r="D1212" s="2">
        <f t="shared" si="126"/>
        <v>3</v>
      </c>
      <c r="E1212" s="2">
        <f t="shared" si="127"/>
        <v>2021</v>
      </c>
      <c r="F1212">
        <v>5081</v>
      </c>
      <c r="G1212" s="8">
        <f t="shared" si="128"/>
        <v>5</v>
      </c>
      <c r="H1212" s="8" t="str">
        <f t="shared" si="129"/>
        <v>50</v>
      </c>
      <c r="I1212" s="8" t="str">
        <f t="shared" si="130"/>
        <v>508</v>
      </c>
      <c r="J1212" t="s">
        <v>1012</v>
      </c>
      <c r="K1212">
        <v>348</v>
      </c>
      <c r="M1212" t="s">
        <v>1013</v>
      </c>
      <c r="N1212" s="7" t="str">
        <f t="shared" si="131"/>
        <v>2021-50</v>
      </c>
      <c r="O1212" s="7">
        <f t="shared" si="132"/>
        <v>-125000</v>
      </c>
      <c r="P1212">
        <v>125000</v>
      </c>
      <c r="Q1212">
        <v>0</v>
      </c>
    </row>
    <row r="1213" spans="1:17" x14ac:dyDescent="0.25">
      <c r="A1213" t="s">
        <v>452</v>
      </c>
      <c r="B1213" t="s">
        <v>453</v>
      </c>
      <c r="C1213" s="1">
        <v>44275</v>
      </c>
      <c r="D1213" s="2">
        <f t="shared" si="126"/>
        <v>3</v>
      </c>
      <c r="E1213" s="2">
        <f t="shared" si="127"/>
        <v>2021</v>
      </c>
      <c r="F1213">
        <v>6271</v>
      </c>
      <c r="G1213" s="8">
        <f t="shared" si="128"/>
        <v>6</v>
      </c>
      <c r="H1213" s="8" t="str">
        <f t="shared" si="129"/>
        <v>62</v>
      </c>
      <c r="I1213" s="8" t="str">
        <f t="shared" si="130"/>
        <v>627</v>
      </c>
      <c r="J1213" t="s">
        <v>1014</v>
      </c>
      <c r="K1213">
        <v>348</v>
      </c>
      <c r="M1213" t="s">
        <v>1013</v>
      </c>
      <c r="N1213" s="7" t="str">
        <f t="shared" si="131"/>
        <v>2021-62</v>
      </c>
      <c r="O1213" s="7">
        <f t="shared" si="132"/>
        <v>-432</v>
      </c>
      <c r="P1213">
        <v>432</v>
      </c>
      <c r="Q1213">
        <v>0</v>
      </c>
    </row>
    <row r="1214" spans="1:17" x14ac:dyDescent="0.25">
      <c r="A1214" t="s">
        <v>452</v>
      </c>
      <c r="B1214" t="s">
        <v>453</v>
      </c>
      <c r="C1214" s="1">
        <v>44275</v>
      </c>
      <c r="D1214" s="2">
        <f t="shared" si="126"/>
        <v>3</v>
      </c>
      <c r="E1214" s="2">
        <f t="shared" si="127"/>
        <v>2021</v>
      </c>
      <c r="F1214">
        <v>5121</v>
      </c>
      <c r="G1214" s="8">
        <f t="shared" si="128"/>
        <v>5</v>
      </c>
      <c r="H1214" s="8" t="str">
        <f t="shared" si="129"/>
        <v>51</v>
      </c>
      <c r="I1214" s="8" t="str">
        <f t="shared" si="130"/>
        <v>512</v>
      </c>
      <c r="J1214" t="s">
        <v>456</v>
      </c>
      <c r="K1214">
        <v>348</v>
      </c>
      <c r="M1214" t="s">
        <v>1013</v>
      </c>
      <c r="N1214" s="7" t="str">
        <f t="shared" si="131"/>
        <v>2021-51</v>
      </c>
      <c r="O1214" s="7">
        <f t="shared" si="132"/>
        <v>125432</v>
      </c>
      <c r="P1214">
        <v>0</v>
      </c>
      <c r="Q1214">
        <v>125432</v>
      </c>
    </row>
    <row r="1215" spans="1:17" x14ac:dyDescent="0.25">
      <c r="A1215" t="s">
        <v>452</v>
      </c>
      <c r="B1215" t="s">
        <v>453</v>
      </c>
      <c r="C1215" s="1">
        <v>44281</v>
      </c>
      <c r="D1215" s="2">
        <f t="shared" si="126"/>
        <v>3</v>
      </c>
      <c r="E1215" s="2">
        <f t="shared" si="127"/>
        <v>2021</v>
      </c>
      <c r="F1215" t="s">
        <v>671</v>
      </c>
      <c r="G1215" s="8">
        <f t="shared" si="128"/>
        <v>4</v>
      </c>
      <c r="H1215" s="8" t="str">
        <f t="shared" si="129"/>
        <v>41</v>
      </c>
      <c r="I1215" s="8" t="str">
        <f t="shared" si="130"/>
        <v>411</v>
      </c>
      <c r="J1215" t="s">
        <v>672</v>
      </c>
      <c r="K1215">
        <v>161</v>
      </c>
      <c r="L1215" t="s">
        <v>1015</v>
      </c>
      <c r="M1215" t="s">
        <v>1015</v>
      </c>
      <c r="N1215" s="7" t="str">
        <f t="shared" si="131"/>
        <v>2021-41</v>
      </c>
      <c r="O1215" s="7">
        <f t="shared" si="132"/>
        <v>66805.399999999994</v>
      </c>
      <c r="P1215">
        <v>0</v>
      </c>
      <c r="Q1215">
        <v>66805.399999999994</v>
      </c>
    </row>
    <row r="1216" spans="1:17" x14ac:dyDescent="0.25">
      <c r="A1216" t="s">
        <v>452</v>
      </c>
      <c r="B1216" t="s">
        <v>453</v>
      </c>
      <c r="C1216" s="1">
        <v>44281</v>
      </c>
      <c r="D1216" s="2">
        <f t="shared" si="126"/>
        <v>3</v>
      </c>
      <c r="E1216" s="2">
        <f t="shared" si="127"/>
        <v>2021</v>
      </c>
      <c r="F1216">
        <v>5121</v>
      </c>
      <c r="G1216" s="8">
        <f t="shared" si="128"/>
        <v>5</v>
      </c>
      <c r="H1216" s="8" t="str">
        <f t="shared" si="129"/>
        <v>51</v>
      </c>
      <c r="I1216" s="8" t="str">
        <f t="shared" si="130"/>
        <v>512</v>
      </c>
      <c r="J1216" t="s">
        <v>456</v>
      </c>
      <c r="K1216">
        <v>161</v>
      </c>
      <c r="L1216" t="s">
        <v>1015</v>
      </c>
      <c r="M1216" t="s">
        <v>1015</v>
      </c>
      <c r="N1216" s="7" t="str">
        <f t="shared" si="131"/>
        <v>2021-51</v>
      </c>
      <c r="O1216" s="7">
        <f t="shared" si="132"/>
        <v>-66805.399999999994</v>
      </c>
      <c r="P1216">
        <v>66805.399999999994</v>
      </c>
      <c r="Q1216">
        <v>0</v>
      </c>
    </row>
    <row r="1217" spans="1:17" x14ac:dyDescent="0.25">
      <c r="A1217" t="s">
        <v>452</v>
      </c>
      <c r="B1217" t="s">
        <v>453</v>
      </c>
      <c r="C1217" s="1">
        <v>44283</v>
      </c>
      <c r="D1217" s="2">
        <f t="shared" si="126"/>
        <v>3</v>
      </c>
      <c r="E1217" s="2">
        <f t="shared" si="127"/>
        <v>2021</v>
      </c>
      <c r="F1217" t="s">
        <v>589</v>
      </c>
      <c r="G1217" s="8">
        <f t="shared" si="128"/>
        <v>4</v>
      </c>
      <c r="H1217" s="8" t="str">
        <f t="shared" si="129"/>
        <v>41</v>
      </c>
      <c r="I1217" s="8" t="str">
        <f t="shared" si="130"/>
        <v>411</v>
      </c>
      <c r="J1217" t="s">
        <v>590</v>
      </c>
      <c r="K1217">
        <v>167</v>
      </c>
      <c r="L1217" t="s">
        <v>1016</v>
      </c>
      <c r="M1217" t="s">
        <v>1017</v>
      </c>
      <c r="N1217" s="7" t="str">
        <f t="shared" si="131"/>
        <v>2021-41</v>
      </c>
      <c r="O1217" s="7">
        <f t="shared" si="132"/>
        <v>52194.84</v>
      </c>
      <c r="P1217">
        <v>0</v>
      </c>
      <c r="Q1217">
        <v>52194.84</v>
      </c>
    </row>
    <row r="1218" spans="1:17" x14ac:dyDescent="0.25">
      <c r="A1218" t="s">
        <v>452</v>
      </c>
      <c r="B1218" t="s">
        <v>453</v>
      </c>
      <c r="C1218" s="1">
        <v>44283</v>
      </c>
      <c r="D1218" s="2">
        <f t="shared" si="126"/>
        <v>3</v>
      </c>
      <c r="E1218" s="2">
        <f t="shared" si="127"/>
        <v>2021</v>
      </c>
      <c r="F1218" t="s">
        <v>692</v>
      </c>
      <c r="G1218" s="8">
        <f t="shared" si="128"/>
        <v>4</v>
      </c>
      <c r="H1218" s="8" t="str">
        <f t="shared" si="129"/>
        <v>41</v>
      </c>
      <c r="I1218" s="8" t="str">
        <f t="shared" si="130"/>
        <v>411</v>
      </c>
      <c r="J1218" t="s">
        <v>693</v>
      </c>
      <c r="K1218">
        <v>167</v>
      </c>
      <c r="L1218" t="s">
        <v>1016</v>
      </c>
      <c r="M1218" t="s">
        <v>976</v>
      </c>
      <c r="N1218" s="7" t="str">
        <f t="shared" si="131"/>
        <v>2021-41</v>
      </c>
      <c r="O1218" s="7">
        <f t="shared" si="132"/>
        <v>26185.17</v>
      </c>
      <c r="P1218">
        <v>0</v>
      </c>
      <c r="Q1218">
        <v>26185.17</v>
      </c>
    </row>
    <row r="1219" spans="1:17" x14ac:dyDescent="0.25">
      <c r="A1219" t="s">
        <v>452</v>
      </c>
      <c r="B1219" t="s">
        <v>453</v>
      </c>
      <c r="C1219" s="1">
        <v>44283</v>
      </c>
      <c r="D1219" s="2">
        <f t="shared" ref="D1219:D1282" si="133">MONTH(C1219)</f>
        <v>3</v>
      </c>
      <c r="E1219" s="2">
        <f t="shared" ref="E1219:E1282" si="134">YEAR(C1219)</f>
        <v>2021</v>
      </c>
      <c r="F1219">
        <v>5121</v>
      </c>
      <c r="G1219" s="8">
        <f t="shared" ref="G1219:G1282" si="135">VALUE(LEFT($F1219,1))</f>
        <v>5</v>
      </c>
      <c r="H1219" s="8" t="str">
        <f t="shared" ref="H1219:H1282" si="136">LEFT($F1219,2)</f>
        <v>51</v>
      </c>
      <c r="I1219" s="8" t="str">
        <f t="shared" ref="I1219:I1282" si="137">LEFT($F1219,3)</f>
        <v>512</v>
      </c>
      <c r="J1219" t="s">
        <v>456</v>
      </c>
      <c r="K1219">
        <v>167</v>
      </c>
      <c r="L1219" t="s">
        <v>1016</v>
      </c>
      <c r="M1219" t="s">
        <v>1018</v>
      </c>
      <c r="N1219" s="7" t="str">
        <f t="shared" ref="N1219:N1282" si="138">$E1219&amp;"-"&amp;H1219</f>
        <v>2021-51</v>
      </c>
      <c r="O1219" s="7">
        <f t="shared" ref="O1219:O1282" si="139">Q1219-P1219</f>
        <v>-78380.009999999995</v>
      </c>
      <c r="P1219">
        <v>78380.009999999995</v>
      </c>
      <c r="Q1219">
        <v>0</v>
      </c>
    </row>
    <row r="1220" spans="1:17" x14ac:dyDescent="0.25">
      <c r="A1220" t="s">
        <v>452</v>
      </c>
      <c r="B1220" t="s">
        <v>453</v>
      </c>
      <c r="C1220" s="1">
        <v>44286</v>
      </c>
      <c r="D1220" s="2">
        <f t="shared" si="133"/>
        <v>3</v>
      </c>
      <c r="E1220" s="2">
        <f t="shared" si="134"/>
        <v>2021</v>
      </c>
      <c r="F1220" t="s">
        <v>692</v>
      </c>
      <c r="G1220" s="8">
        <f t="shared" si="135"/>
        <v>4</v>
      </c>
      <c r="H1220" s="8" t="str">
        <f t="shared" si="136"/>
        <v>41</v>
      </c>
      <c r="I1220" s="8" t="str">
        <f t="shared" si="137"/>
        <v>411</v>
      </c>
      <c r="J1220" t="s">
        <v>693</v>
      </c>
      <c r="K1220">
        <v>162</v>
      </c>
      <c r="L1220" t="s">
        <v>1019</v>
      </c>
      <c r="M1220" t="s">
        <v>1019</v>
      </c>
      <c r="N1220" s="7" t="str">
        <f t="shared" si="138"/>
        <v>2021-41</v>
      </c>
      <c r="O1220" s="7">
        <f t="shared" si="139"/>
        <v>-257.94</v>
      </c>
      <c r="P1220">
        <v>257.94</v>
      </c>
      <c r="Q1220">
        <v>0</v>
      </c>
    </row>
    <row r="1221" spans="1:17" x14ac:dyDescent="0.25">
      <c r="A1221" t="s">
        <v>452</v>
      </c>
      <c r="B1221" t="s">
        <v>453</v>
      </c>
      <c r="C1221" s="1">
        <v>44286</v>
      </c>
      <c r="D1221" s="2">
        <f t="shared" si="133"/>
        <v>3</v>
      </c>
      <c r="E1221" s="2">
        <f t="shared" si="134"/>
        <v>2021</v>
      </c>
      <c r="F1221">
        <v>5121</v>
      </c>
      <c r="G1221" s="8">
        <f t="shared" si="135"/>
        <v>5</v>
      </c>
      <c r="H1221" s="8" t="str">
        <f t="shared" si="136"/>
        <v>51</v>
      </c>
      <c r="I1221" s="8" t="str">
        <f t="shared" si="137"/>
        <v>512</v>
      </c>
      <c r="J1221" t="s">
        <v>456</v>
      </c>
      <c r="K1221">
        <v>162</v>
      </c>
      <c r="L1221" t="s">
        <v>1019</v>
      </c>
      <c r="M1221" t="s">
        <v>1019</v>
      </c>
      <c r="N1221" s="7" t="str">
        <f t="shared" si="138"/>
        <v>2021-51</v>
      </c>
      <c r="O1221" s="7">
        <f t="shared" si="139"/>
        <v>257.94</v>
      </c>
      <c r="P1221">
        <v>0</v>
      </c>
      <c r="Q1221">
        <v>257.94</v>
      </c>
    </row>
    <row r="1222" spans="1:17" x14ac:dyDescent="0.25">
      <c r="A1222" t="s">
        <v>452</v>
      </c>
      <c r="B1222" t="s">
        <v>453</v>
      </c>
      <c r="C1222" s="1">
        <v>44286</v>
      </c>
      <c r="D1222" s="2">
        <f t="shared" si="133"/>
        <v>3</v>
      </c>
      <c r="E1222" s="2">
        <f t="shared" si="134"/>
        <v>2021</v>
      </c>
      <c r="F1222" t="s">
        <v>692</v>
      </c>
      <c r="G1222" s="8">
        <f t="shared" si="135"/>
        <v>4</v>
      </c>
      <c r="H1222" s="8" t="str">
        <f t="shared" si="136"/>
        <v>41</v>
      </c>
      <c r="I1222" s="8" t="str">
        <f t="shared" si="137"/>
        <v>411</v>
      </c>
      <c r="J1222" t="s">
        <v>693</v>
      </c>
      <c r="K1222">
        <v>163</v>
      </c>
      <c r="L1222" t="s">
        <v>1020</v>
      </c>
      <c r="M1222" t="s">
        <v>1020</v>
      </c>
      <c r="N1222" s="7" t="str">
        <f t="shared" si="138"/>
        <v>2021-41</v>
      </c>
      <c r="O1222" s="7">
        <f t="shared" si="139"/>
        <v>33786.480000000003</v>
      </c>
      <c r="P1222">
        <v>0</v>
      </c>
      <c r="Q1222">
        <v>33786.480000000003</v>
      </c>
    </row>
    <row r="1223" spans="1:17" x14ac:dyDescent="0.25">
      <c r="A1223" t="s">
        <v>452</v>
      </c>
      <c r="B1223" t="s">
        <v>453</v>
      </c>
      <c r="C1223" s="1">
        <v>44286</v>
      </c>
      <c r="D1223" s="2">
        <f t="shared" si="133"/>
        <v>3</v>
      </c>
      <c r="E1223" s="2">
        <f t="shared" si="134"/>
        <v>2021</v>
      </c>
      <c r="F1223">
        <v>5121</v>
      </c>
      <c r="G1223" s="8">
        <f t="shared" si="135"/>
        <v>5</v>
      </c>
      <c r="H1223" s="8" t="str">
        <f t="shared" si="136"/>
        <v>51</v>
      </c>
      <c r="I1223" s="8" t="str">
        <f t="shared" si="137"/>
        <v>512</v>
      </c>
      <c r="J1223" t="s">
        <v>456</v>
      </c>
      <c r="K1223">
        <v>163</v>
      </c>
      <c r="L1223" t="s">
        <v>1020</v>
      </c>
      <c r="M1223" t="s">
        <v>1020</v>
      </c>
      <c r="N1223" s="7" t="str">
        <f t="shared" si="138"/>
        <v>2021-51</v>
      </c>
      <c r="O1223" s="7">
        <f t="shared" si="139"/>
        <v>-33786.480000000003</v>
      </c>
      <c r="P1223">
        <v>33786.480000000003</v>
      </c>
      <c r="Q1223">
        <v>0</v>
      </c>
    </row>
    <row r="1224" spans="1:17" x14ac:dyDescent="0.25">
      <c r="A1224" t="s">
        <v>452</v>
      </c>
      <c r="B1224" t="s">
        <v>453</v>
      </c>
      <c r="C1224" s="1">
        <v>44286</v>
      </c>
      <c r="D1224" s="2">
        <f t="shared" si="133"/>
        <v>3</v>
      </c>
      <c r="E1224" s="2">
        <f t="shared" si="134"/>
        <v>2021</v>
      </c>
      <c r="F1224" t="s">
        <v>869</v>
      </c>
      <c r="G1224" s="8">
        <f t="shared" si="135"/>
        <v>4</v>
      </c>
      <c r="H1224" s="8" t="str">
        <f t="shared" si="136"/>
        <v>41</v>
      </c>
      <c r="I1224" s="8" t="str">
        <f t="shared" si="137"/>
        <v>411</v>
      </c>
      <c r="J1224" t="s">
        <v>870</v>
      </c>
      <c r="K1224">
        <v>164</v>
      </c>
      <c r="L1224" t="s">
        <v>1021</v>
      </c>
      <c r="M1224" t="s">
        <v>1021</v>
      </c>
      <c r="N1224" s="7" t="str">
        <f t="shared" si="138"/>
        <v>2021-41</v>
      </c>
      <c r="O1224" s="7">
        <f t="shared" si="139"/>
        <v>17194.8</v>
      </c>
      <c r="P1224">
        <v>0</v>
      </c>
      <c r="Q1224">
        <v>17194.8</v>
      </c>
    </row>
    <row r="1225" spans="1:17" x14ac:dyDescent="0.25">
      <c r="A1225" t="s">
        <v>452</v>
      </c>
      <c r="B1225" t="s">
        <v>453</v>
      </c>
      <c r="C1225" s="1">
        <v>44286</v>
      </c>
      <c r="D1225" s="2">
        <f t="shared" si="133"/>
        <v>3</v>
      </c>
      <c r="E1225" s="2">
        <f t="shared" si="134"/>
        <v>2021</v>
      </c>
      <c r="F1225">
        <v>5121</v>
      </c>
      <c r="G1225" s="8">
        <f t="shared" si="135"/>
        <v>5</v>
      </c>
      <c r="H1225" s="8" t="str">
        <f t="shared" si="136"/>
        <v>51</v>
      </c>
      <c r="I1225" s="8" t="str">
        <f t="shared" si="137"/>
        <v>512</v>
      </c>
      <c r="J1225" t="s">
        <v>456</v>
      </c>
      <c r="K1225">
        <v>164</v>
      </c>
      <c r="L1225" t="s">
        <v>1021</v>
      </c>
      <c r="M1225" t="s">
        <v>1021</v>
      </c>
      <c r="N1225" s="7" t="str">
        <f t="shared" si="138"/>
        <v>2021-51</v>
      </c>
      <c r="O1225" s="7">
        <f t="shared" si="139"/>
        <v>-17194.8</v>
      </c>
      <c r="P1225">
        <v>17194.8</v>
      </c>
      <c r="Q1225">
        <v>0</v>
      </c>
    </row>
    <row r="1226" spans="1:17" x14ac:dyDescent="0.25">
      <c r="A1226" t="s">
        <v>452</v>
      </c>
      <c r="B1226" t="s">
        <v>453</v>
      </c>
      <c r="C1226" s="1">
        <v>44286</v>
      </c>
      <c r="D1226" s="2">
        <f t="shared" si="133"/>
        <v>3</v>
      </c>
      <c r="E1226" s="2">
        <f t="shared" si="134"/>
        <v>2021</v>
      </c>
      <c r="F1226">
        <v>6275</v>
      </c>
      <c r="G1226" s="8">
        <f t="shared" si="135"/>
        <v>6</v>
      </c>
      <c r="H1226" s="8" t="str">
        <f t="shared" si="136"/>
        <v>62</v>
      </c>
      <c r="I1226" s="8" t="str">
        <f t="shared" si="137"/>
        <v>627</v>
      </c>
      <c r="J1226" t="s">
        <v>487</v>
      </c>
      <c r="K1226">
        <v>208</v>
      </c>
      <c r="L1226" t="s">
        <v>1022</v>
      </c>
      <c r="M1226" t="s">
        <v>1023</v>
      </c>
      <c r="N1226" s="7" t="str">
        <f t="shared" si="138"/>
        <v>2021-62</v>
      </c>
      <c r="O1226" s="7">
        <f t="shared" si="139"/>
        <v>-120.5</v>
      </c>
      <c r="P1226">
        <v>120.5</v>
      </c>
      <c r="Q1226">
        <v>0</v>
      </c>
    </row>
    <row r="1227" spans="1:17" x14ac:dyDescent="0.25">
      <c r="A1227" t="s">
        <v>452</v>
      </c>
      <c r="B1227" t="s">
        <v>453</v>
      </c>
      <c r="C1227" s="1">
        <v>44286</v>
      </c>
      <c r="D1227" s="2">
        <f t="shared" si="133"/>
        <v>3</v>
      </c>
      <c r="E1227" s="2">
        <f t="shared" si="134"/>
        <v>2021</v>
      </c>
      <c r="F1227">
        <v>445661</v>
      </c>
      <c r="G1227" s="8">
        <f t="shared" si="135"/>
        <v>4</v>
      </c>
      <c r="H1227" s="8" t="str">
        <f t="shared" si="136"/>
        <v>44</v>
      </c>
      <c r="I1227" s="8" t="str">
        <f t="shared" si="137"/>
        <v>445</v>
      </c>
      <c r="J1227" t="s">
        <v>29</v>
      </c>
      <c r="K1227">
        <v>208</v>
      </c>
      <c r="L1227" t="s">
        <v>1022</v>
      </c>
      <c r="M1227" t="s">
        <v>1023</v>
      </c>
      <c r="N1227" s="7" t="str">
        <f t="shared" si="138"/>
        <v>2021-44</v>
      </c>
      <c r="O1227" s="7">
        <f t="shared" si="139"/>
        <v>-24.1</v>
      </c>
      <c r="P1227">
        <v>24.1</v>
      </c>
      <c r="Q1227">
        <v>0</v>
      </c>
    </row>
    <row r="1228" spans="1:17" x14ac:dyDescent="0.25">
      <c r="A1228" t="s">
        <v>452</v>
      </c>
      <c r="B1228" t="s">
        <v>453</v>
      </c>
      <c r="C1228" s="1">
        <v>44286</v>
      </c>
      <c r="D1228" s="2">
        <f t="shared" si="133"/>
        <v>3</v>
      </c>
      <c r="E1228" s="2">
        <f t="shared" si="134"/>
        <v>2021</v>
      </c>
      <c r="F1228">
        <v>5121</v>
      </c>
      <c r="G1228" s="8">
        <f t="shared" si="135"/>
        <v>5</v>
      </c>
      <c r="H1228" s="8" t="str">
        <f t="shared" si="136"/>
        <v>51</v>
      </c>
      <c r="I1228" s="8" t="str">
        <f t="shared" si="137"/>
        <v>512</v>
      </c>
      <c r="J1228" t="s">
        <v>456</v>
      </c>
      <c r="K1228">
        <v>208</v>
      </c>
      <c r="L1228" t="s">
        <v>1022</v>
      </c>
      <c r="M1228" t="s">
        <v>1023</v>
      </c>
      <c r="N1228" s="7" t="str">
        <f t="shared" si="138"/>
        <v>2021-51</v>
      </c>
      <c r="O1228" s="7">
        <f t="shared" si="139"/>
        <v>144.6</v>
      </c>
      <c r="P1228">
        <v>0</v>
      </c>
      <c r="Q1228">
        <v>144.6</v>
      </c>
    </row>
    <row r="1229" spans="1:17" x14ac:dyDescent="0.25">
      <c r="A1229" t="s">
        <v>452</v>
      </c>
      <c r="B1229" t="s">
        <v>453</v>
      </c>
      <c r="C1229" s="1">
        <v>44286</v>
      </c>
      <c r="D1229" s="2">
        <f t="shared" si="133"/>
        <v>3</v>
      </c>
      <c r="E1229" s="2">
        <f t="shared" si="134"/>
        <v>2021</v>
      </c>
      <c r="F1229" t="s">
        <v>878</v>
      </c>
      <c r="G1229" s="8">
        <f t="shared" si="135"/>
        <v>4</v>
      </c>
      <c r="H1229" s="8" t="str">
        <f t="shared" si="136"/>
        <v>42</v>
      </c>
      <c r="I1229" s="8" t="str">
        <f t="shared" si="137"/>
        <v>421</v>
      </c>
      <c r="J1229" t="s">
        <v>879</v>
      </c>
      <c r="K1229">
        <v>311</v>
      </c>
      <c r="L1229" t="s">
        <v>1024</v>
      </c>
      <c r="M1229" t="s">
        <v>881</v>
      </c>
      <c r="N1229" s="7" t="str">
        <f t="shared" si="138"/>
        <v>2021-42</v>
      </c>
      <c r="O1229" s="7">
        <f t="shared" si="139"/>
        <v>-1060.46</v>
      </c>
      <c r="P1229">
        <v>1060.46</v>
      </c>
      <c r="Q1229">
        <v>0</v>
      </c>
    </row>
    <row r="1230" spans="1:17" x14ac:dyDescent="0.25">
      <c r="A1230" t="s">
        <v>452</v>
      </c>
      <c r="B1230" t="s">
        <v>453</v>
      </c>
      <c r="C1230" s="1">
        <v>44286</v>
      </c>
      <c r="D1230" s="2">
        <f t="shared" si="133"/>
        <v>3</v>
      </c>
      <c r="E1230" s="2">
        <f t="shared" si="134"/>
        <v>2021</v>
      </c>
      <c r="F1230">
        <v>5121</v>
      </c>
      <c r="G1230" s="8">
        <f t="shared" si="135"/>
        <v>5</v>
      </c>
      <c r="H1230" s="8" t="str">
        <f t="shared" si="136"/>
        <v>51</v>
      </c>
      <c r="I1230" s="8" t="str">
        <f t="shared" si="137"/>
        <v>512</v>
      </c>
      <c r="J1230" t="s">
        <v>456</v>
      </c>
      <c r="K1230">
        <v>311</v>
      </c>
      <c r="L1230" t="s">
        <v>1024</v>
      </c>
      <c r="M1230" t="s">
        <v>881</v>
      </c>
      <c r="N1230" s="7" t="str">
        <f t="shared" si="138"/>
        <v>2021-51</v>
      </c>
      <c r="O1230" s="7">
        <f t="shared" si="139"/>
        <v>1060.46</v>
      </c>
      <c r="P1230">
        <v>0</v>
      </c>
      <c r="Q1230">
        <v>1060.46</v>
      </c>
    </row>
    <row r="1231" spans="1:17" x14ac:dyDescent="0.25">
      <c r="A1231" t="s">
        <v>452</v>
      </c>
      <c r="B1231" t="s">
        <v>453</v>
      </c>
      <c r="C1231" s="1">
        <v>44286</v>
      </c>
      <c r="D1231" s="2">
        <f t="shared" si="133"/>
        <v>3</v>
      </c>
      <c r="E1231" s="2">
        <f t="shared" si="134"/>
        <v>2021</v>
      </c>
      <c r="F1231" t="s">
        <v>882</v>
      </c>
      <c r="G1231" s="8">
        <f t="shared" si="135"/>
        <v>4</v>
      </c>
      <c r="H1231" s="8" t="str">
        <f t="shared" si="136"/>
        <v>42</v>
      </c>
      <c r="I1231" s="8" t="str">
        <f t="shared" si="137"/>
        <v>421</v>
      </c>
      <c r="J1231" t="s">
        <v>883</v>
      </c>
      <c r="K1231">
        <v>312</v>
      </c>
      <c r="L1231" t="s">
        <v>1024</v>
      </c>
      <c r="M1231" t="s">
        <v>884</v>
      </c>
      <c r="N1231" s="7" t="str">
        <f t="shared" si="138"/>
        <v>2021-42</v>
      </c>
      <c r="O1231" s="7">
        <f t="shared" si="139"/>
        <v>-4275.42</v>
      </c>
      <c r="P1231">
        <v>4275.42</v>
      </c>
      <c r="Q1231">
        <v>0</v>
      </c>
    </row>
    <row r="1232" spans="1:17" x14ac:dyDescent="0.25">
      <c r="A1232" t="s">
        <v>452</v>
      </c>
      <c r="B1232" t="s">
        <v>453</v>
      </c>
      <c r="C1232" s="1">
        <v>44286</v>
      </c>
      <c r="D1232" s="2">
        <f t="shared" si="133"/>
        <v>3</v>
      </c>
      <c r="E1232" s="2">
        <f t="shared" si="134"/>
        <v>2021</v>
      </c>
      <c r="F1232">
        <v>5121</v>
      </c>
      <c r="G1232" s="8">
        <f t="shared" si="135"/>
        <v>5</v>
      </c>
      <c r="H1232" s="8" t="str">
        <f t="shared" si="136"/>
        <v>51</v>
      </c>
      <c r="I1232" s="8" t="str">
        <f t="shared" si="137"/>
        <v>512</v>
      </c>
      <c r="J1232" t="s">
        <v>456</v>
      </c>
      <c r="K1232">
        <v>312</v>
      </c>
      <c r="L1232" t="s">
        <v>1024</v>
      </c>
      <c r="M1232" t="s">
        <v>906</v>
      </c>
      <c r="N1232" s="7" t="str">
        <f t="shared" si="138"/>
        <v>2021-51</v>
      </c>
      <c r="O1232" s="7">
        <f t="shared" si="139"/>
        <v>4275.42</v>
      </c>
      <c r="P1232">
        <v>0</v>
      </c>
      <c r="Q1232">
        <v>4275.42</v>
      </c>
    </row>
    <row r="1233" spans="1:17" x14ac:dyDescent="0.25">
      <c r="A1233" t="s">
        <v>452</v>
      </c>
      <c r="B1233" t="s">
        <v>453</v>
      </c>
      <c r="C1233" s="1">
        <v>44286</v>
      </c>
      <c r="D1233" s="2">
        <f t="shared" si="133"/>
        <v>3</v>
      </c>
      <c r="E1233" s="2">
        <f t="shared" si="134"/>
        <v>2021</v>
      </c>
      <c r="F1233" t="s">
        <v>885</v>
      </c>
      <c r="G1233" s="8">
        <f t="shared" si="135"/>
        <v>4</v>
      </c>
      <c r="H1233" s="8" t="str">
        <f t="shared" si="136"/>
        <v>42</v>
      </c>
      <c r="I1233" s="8" t="str">
        <f t="shared" si="137"/>
        <v>421</v>
      </c>
      <c r="J1233" t="s">
        <v>886</v>
      </c>
      <c r="K1233">
        <v>313</v>
      </c>
      <c r="L1233" t="s">
        <v>1024</v>
      </c>
      <c r="M1233" t="s">
        <v>887</v>
      </c>
      <c r="N1233" s="7" t="str">
        <f t="shared" si="138"/>
        <v>2021-42</v>
      </c>
      <c r="O1233" s="7">
        <f t="shared" si="139"/>
        <v>-2016.18</v>
      </c>
      <c r="P1233">
        <v>2016.18</v>
      </c>
      <c r="Q1233">
        <v>0</v>
      </c>
    </row>
    <row r="1234" spans="1:17" x14ac:dyDescent="0.25">
      <c r="A1234" t="s">
        <v>452</v>
      </c>
      <c r="B1234" t="s">
        <v>453</v>
      </c>
      <c r="C1234" s="1">
        <v>44286</v>
      </c>
      <c r="D1234" s="2">
        <f t="shared" si="133"/>
        <v>3</v>
      </c>
      <c r="E1234" s="2">
        <f t="shared" si="134"/>
        <v>2021</v>
      </c>
      <c r="F1234">
        <v>5121</v>
      </c>
      <c r="G1234" s="8">
        <f t="shared" si="135"/>
        <v>5</v>
      </c>
      <c r="H1234" s="8" t="str">
        <f t="shared" si="136"/>
        <v>51</v>
      </c>
      <c r="I1234" s="8" t="str">
        <f t="shared" si="137"/>
        <v>512</v>
      </c>
      <c r="J1234" t="s">
        <v>456</v>
      </c>
      <c r="K1234">
        <v>313</v>
      </c>
      <c r="L1234" t="s">
        <v>1024</v>
      </c>
      <c r="M1234" t="s">
        <v>906</v>
      </c>
      <c r="N1234" s="7" t="str">
        <f t="shared" si="138"/>
        <v>2021-51</v>
      </c>
      <c r="O1234" s="7">
        <f t="shared" si="139"/>
        <v>2016.18</v>
      </c>
      <c r="P1234">
        <v>0</v>
      </c>
      <c r="Q1234">
        <v>2016.18</v>
      </c>
    </row>
    <row r="1235" spans="1:17" x14ac:dyDescent="0.25">
      <c r="A1235" t="s">
        <v>452</v>
      </c>
      <c r="B1235" t="s">
        <v>453</v>
      </c>
      <c r="C1235" s="1">
        <v>44286</v>
      </c>
      <c r="D1235" s="2">
        <f t="shared" si="133"/>
        <v>3</v>
      </c>
      <c r="E1235" s="2">
        <f t="shared" si="134"/>
        <v>2021</v>
      </c>
      <c r="F1235" t="s">
        <v>888</v>
      </c>
      <c r="G1235" s="8">
        <f t="shared" si="135"/>
        <v>4</v>
      </c>
      <c r="H1235" s="8" t="str">
        <f t="shared" si="136"/>
        <v>42</v>
      </c>
      <c r="I1235" s="8" t="str">
        <f t="shared" si="137"/>
        <v>421</v>
      </c>
      <c r="J1235" t="s">
        <v>889</v>
      </c>
      <c r="K1235">
        <v>314</v>
      </c>
      <c r="L1235" t="s">
        <v>1024</v>
      </c>
      <c r="M1235" t="s">
        <v>890</v>
      </c>
      <c r="N1235" s="7" t="str">
        <f t="shared" si="138"/>
        <v>2021-42</v>
      </c>
      <c r="O1235" s="7">
        <f t="shared" si="139"/>
        <v>-3140.62</v>
      </c>
      <c r="P1235">
        <v>3140.62</v>
      </c>
      <c r="Q1235">
        <v>0</v>
      </c>
    </row>
    <row r="1236" spans="1:17" x14ac:dyDescent="0.25">
      <c r="A1236" t="s">
        <v>452</v>
      </c>
      <c r="B1236" t="s">
        <v>453</v>
      </c>
      <c r="C1236" s="1">
        <v>44286</v>
      </c>
      <c r="D1236" s="2">
        <f t="shared" si="133"/>
        <v>3</v>
      </c>
      <c r="E1236" s="2">
        <f t="shared" si="134"/>
        <v>2021</v>
      </c>
      <c r="F1236">
        <v>5121</v>
      </c>
      <c r="G1236" s="8">
        <f t="shared" si="135"/>
        <v>5</v>
      </c>
      <c r="H1236" s="8" t="str">
        <f t="shared" si="136"/>
        <v>51</v>
      </c>
      <c r="I1236" s="8" t="str">
        <f t="shared" si="137"/>
        <v>512</v>
      </c>
      <c r="J1236" t="s">
        <v>456</v>
      </c>
      <c r="K1236">
        <v>314</v>
      </c>
      <c r="L1236" t="s">
        <v>1024</v>
      </c>
      <c r="M1236" t="s">
        <v>906</v>
      </c>
      <c r="N1236" s="7" t="str">
        <f t="shared" si="138"/>
        <v>2021-51</v>
      </c>
      <c r="O1236" s="7">
        <f t="shared" si="139"/>
        <v>3140.62</v>
      </c>
      <c r="P1236">
        <v>0</v>
      </c>
      <c r="Q1236">
        <v>3140.62</v>
      </c>
    </row>
    <row r="1237" spans="1:17" x14ac:dyDescent="0.25">
      <c r="A1237" t="s">
        <v>452</v>
      </c>
      <c r="B1237" t="s">
        <v>453</v>
      </c>
      <c r="C1237" s="1">
        <v>44286</v>
      </c>
      <c r="D1237" s="2">
        <f t="shared" si="133"/>
        <v>3</v>
      </c>
      <c r="E1237" s="2">
        <f t="shared" si="134"/>
        <v>2021</v>
      </c>
      <c r="F1237" t="s">
        <v>891</v>
      </c>
      <c r="G1237" s="8">
        <f t="shared" si="135"/>
        <v>4</v>
      </c>
      <c r="H1237" s="8" t="str">
        <f t="shared" si="136"/>
        <v>42</v>
      </c>
      <c r="I1237" s="8" t="str">
        <f t="shared" si="137"/>
        <v>421</v>
      </c>
      <c r="J1237" t="s">
        <v>892</v>
      </c>
      <c r="K1237">
        <v>315</v>
      </c>
      <c r="L1237" t="s">
        <v>1024</v>
      </c>
      <c r="M1237" t="s">
        <v>893</v>
      </c>
      <c r="N1237" s="7" t="str">
        <f t="shared" si="138"/>
        <v>2021-42</v>
      </c>
      <c r="O1237" s="7">
        <f t="shared" si="139"/>
        <v>-2155.38</v>
      </c>
      <c r="P1237">
        <v>2155.38</v>
      </c>
      <c r="Q1237">
        <v>0</v>
      </c>
    </row>
    <row r="1238" spans="1:17" x14ac:dyDescent="0.25">
      <c r="A1238" t="s">
        <v>452</v>
      </c>
      <c r="B1238" t="s">
        <v>453</v>
      </c>
      <c r="C1238" s="1">
        <v>44286</v>
      </c>
      <c r="D1238" s="2">
        <f t="shared" si="133"/>
        <v>3</v>
      </c>
      <c r="E1238" s="2">
        <f t="shared" si="134"/>
        <v>2021</v>
      </c>
      <c r="F1238">
        <v>5121</v>
      </c>
      <c r="G1238" s="8">
        <f t="shared" si="135"/>
        <v>5</v>
      </c>
      <c r="H1238" s="8" t="str">
        <f t="shared" si="136"/>
        <v>51</v>
      </c>
      <c r="I1238" s="8" t="str">
        <f t="shared" si="137"/>
        <v>512</v>
      </c>
      <c r="J1238" t="s">
        <v>456</v>
      </c>
      <c r="K1238">
        <v>315</v>
      </c>
      <c r="L1238" t="s">
        <v>1024</v>
      </c>
      <c r="M1238" t="s">
        <v>906</v>
      </c>
      <c r="N1238" s="7" t="str">
        <f t="shared" si="138"/>
        <v>2021-51</v>
      </c>
      <c r="O1238" s="7">
        <f t="shared" si="139"/>
        <v>2155.38</v>
      </c>
      <c r="P1238">
        <v>0</v>
      </c>
      <c r="Q1238">
        <v>2155.38</v>
      </c>
    </row>
    <row r="1239" spans="1:17" x14ac:dyDescent="0.25">
      <c r="A1239" t="s">
        <v>452</v>
      </c>
      <c r="B1239" t="s">
        <v>453</v>
      </c>
      <c r="C1239" s="1">
        <v>44286</v>
      </c>
      <c r="D1239" s="2">
        <f t="shared" si="133"/>
        <v>3</v>
      </c>
      <c r="E1239" s="2">
        <f t="shared" si="134"/>
        <v>2021</v>
      </c>
      <c r="F1239" t="s">
        <v>894</v>
      </c>
      <c r="G1239" s="8">
        <f t="shared" si="135"/>
        <v>4</v>
      </c>
      <c r="H1239" s="8" t="str">
        <f t="shared" si="136"/>
        <v>42</v>
      </c>
      <c r="I1239" s="8" t="str">
        <f t="shared" si="137"/>
        <v>421</v>
      </c>
      <c r="J1239" t="s">
        <v>895</v>
      </c>
      <c r="K1239">
        <v>316</v>
      </c>
      <c r="L1239" t="s">
        <v>1024</v>
      </c>
      <c r="M1239" t="s">
        <v>896</v>
      </c>
      <c r="N1239" s="7" t="str">
        <f t="shared" si="138"/>
        <v>2021-42</v>
      </c>
      <c r="O1239" s="7">
        <f t="shared" si="139"/>
        <v>-2692.24</v>
      </c>
      <c r="P1239">
        <v>2692.24</v>
      </c>
      <c r="Q1239">
        <v>0</v>
      </c>
    </row>
    <row r="1240" spans="1:17" x14ac:dyDescent="0.25">
      <c r="A1240" t="s">
        <v>452</v>
      </c>
      <c r="B1240" t="s">
        <v>453</v>
      </c>
      <c r="C1240" s="1">
        <v>44286</v>
      </c>
      <c r="D1240" s="2">
        <f t="shared" si="133"/>
        <v>3</v>
      </c>
      <c r="E1240" s="2">
        <f t="shared" si="134"/>
        <v>2021</v>
      </c>
      <c r="F1240">
        <v>5121</v>
      </c>
      <c r="G1240" s="8">
        <f t="shared" si="135"/>
        <v>5</v>
      </c>
      <c r="H1240" s="8" t="str">
        <f t="shared" si="136"/>
        <v>51</v>
      </c>
      <c r="I1240" s="8" t="str">
        <f t="shared" si="137"/>
        <v>512</v>
      </c>
      <c r="J1240" t="s">
        <v>456</v>
      </c>
      <c r="K1240">
        <v>316</v>
      </c>
      <c r="L1240" t="s">
        <v>1024</v>
      </c>
      <c r="M1240" t="s">
        <v>906</v>
      </c>
      <c r="N1240" s="7" t="str">
        <f t="shared" si="138"/>
        <v>2021-51</v>
      </c>
      <c r="O1240" s="7">
        <f t="shared" si="139"/>
        <v>2692.24</v>
      </c>
      <c r="P1240">
        <v>0</v>
      </c>
      <c r="Q1240">
        <v>2692.24</v>
      </c>
    </row>
    <row r="1241" spans="1:17" x14ac:dyDescent="0.25">
      <c r="A1241" t="s">
        <v>452</v>
      </c>
      <c r="B1241" t="s">
        <v>453</v>
      </c>
      <c r="C1241" s="1">
        <v>44286</v>
      </c>
      <c r="D1241" s="2">
        <f t="shared" si="133"/>
        <v>3</v>
      </c>
      <c r="E1241" s="2">
        <f t="shared" si="134"/>
        <v>2021</v>
      </c>
      <c r="F1241" t="s">
        <v>897</v>
      </c>
      <c r="G1241" s="8">
        <f t="shared" si="135"/>
        <v>4</v>
      </c>
      <c r="H1241" s="8" t="str">
        <f t="shared" si="136"/>
        <v>42</v>
      </c>
      <c r="I1241" s="8" t="str">
        <f t="shared" si="137"/>
        <v>421</v>
      </c>
      <c r="J1241" t="s">
        <v>898</v>
      </c>
      <c r="K1241">
        <v>317</v>
      </c>
      <c r="L1241" t="s">
        <v>1024</v>
      </c>
      <c r="M1241" t="s">
        <v>899</v>
      </c>
      <c r="N1241" s="7" t="str">
        <f t="shared" si="138"/>
        <v>2021-42</v>
      </c>
      <c r="O1241" s="7">
        <f t="shared" si="139"/>
        <v>-1219.04</v>
      </c>
      <c r="P1241">
        <v>1219.04</v>
      </c>
      <c r="Q1241">
        <v>0</v>
      </c>
    </row>
    <row r="1242" spans="1:17" x14ac:dyDescent="0.25">
      <c r="A1242" t="s">
        <v>452</v>
      </c>
      <c r="B1242" t="s">
        <v>453</v>
      </c>
      <c r="C1242" s="1">
        <v>44286</v>
      </c>
      <c r="D1242" s="2">
        <f t="shared" si="133"/>
        <v>3</v>
      </c>
      <c r="E1242" s="2">
        <f t="shared" si="134"/>
        <v>2021</v>
      </c>
      <c r="F1242">
        <v>5121</v>
      </c>
      <c r="G1242" s="8">
        <f t="shared" si="135"/>
        <v>5</v>
      </c>
      <c r="H1242" s="8" t="str">
        <f t="shared" si="136"/>
        <v>51</v>
      </c>
      <c r="I1242" s="8" t="str">
        <f t="shared" si="137"/>
        <v>512</v>
      </c>
      <c r="J1242" t="s">
        <v>456</v>
      </c>
      <c r="K1242">
        <v>317</v>
      </c>
      <c r="L1242" t="s">
        <v>1024</v>
      </c>
      <c r="M1242" t="s">
        <v>906</v>
      </c>
      <c r="N1242" s="7" t="str">
        <f t="shared" si="138"/>
        <v>2021-51</v>
      </c>
      <c r="O1242" s="7">
        <f t="shared" si="139"/>
        <v>1219.04</v>
      </c>
      <c r="P1242">
        <v>0</v>
      </c>
      <c r="Q1242">
        <v>1219.04</v>
      </c>
    </row>
    <row r="1243" spans="1:17" x14ac:dyDescent="0.25">
      <c r="A1243" t="s">
        <v>452</v>
      </c>
      <c r="B1243" t="s">
        <v>453</v>
      </c>
      <c r="C1243" s="1">
        <v>44286</v>
      </c>
      <c r="D1243" s="2">
        <f t="shared" si="133"/>
        <v>3</v>
      </c>
      <c r="E1243" s="2">
        <f t="shared" si="134"/>
        <v>2021</v>
      </c>
      <c r="F1243" t="s">
        <v>900</v>
      </c>
      <c r="G1243" s="8">
        <f t="shared" si="135"/>
        <v>4</v>
      </c>
      <c r="H1243" s="8" t="str">
        <f t="shared" si="136"/>
        <v>42</v>
      </c>
      <c r="I1243" s="8" t="str">
        <f t="shared" si="137"/>
        <v>421</v>
      </c>
      <c r="J1243" t="s">
        <v>901</v>
      </c>
      <c r="K1243">
        <v>318</v>
      </c>
      <c r="L1243" t="s">
        <v>1024</v>
      </c>
      <c r="M1243" t="s">
        <v>902</v>
      </c>
      <c r="N1243" s="7" t="str">
        <f t="shared" si="138"/>
        <v>2021-42</v>
      </c>
      <c r="O1243" s="7">
        <f t="shared" si="139"/>
        <v>-2191.17</v>
      </c>
      <c r="P1243">
        <v>2191.17</v>
      </c>
      <c r="Q1243">
        <v>0</v>
      </c>
    </row>
    <row r="1244" spans="1:17" x14ac:dyDescent="0.25">
      <c r="A1244" t="s">
        <v>452</v>
      </c>
      <c r="B1244" t="s">
        <v>453</v>
      </c>
      <c r="C1244" s="1">
        <v>44286</v>
      </c>
      <c r="D1244" s="2">
        <f t="shared" si="133"/>
        <v>3</v>
      </c>
      <c r="E1244" s="2">
        <f t="shared" si="134"/>
        <v>2021</v>
      </c>
      <c r="F1244">
        <v>5121</v>
      </c>
      <c r="G1244" s="8">
        <f t="shared" si="135"/>
        <v>5</v>
      </c>
      <c r="H1244" s="8" t="str">
        <f t="shared" si="136"/>
        <v>51</v>
      </c>
      <c r="I1244" s="8" t="str">
        <f t="shared" si="137"/>
        <v>512</v>
      </c>
      <c r="J1244" t="s">
        <v>456</v>
      </c>
      <c r="K1244">
        <v>318</v>
      </c>
      <c r="L1244" t="s">
        <v>1024</v>
      </c>
      <c r="M1244" t="s">
        <v>906</v>
      </c>
      <c r="N1244" s="7" t="str">
        <f t="shared" si="138"/>
        <v>2021-51</v>
      </c>
      <c r="O1244" s="7">
        <f t="shared" si="139"/>
        <v>2191.17</v>
      </c>
      <c r="P1244">
        <v>0</v>
      </c>
      <c r="Q1244">
        <v>2191.17</v>
      </c>
    </row>
    <row r="1245" spans="1:17" x14ac:dyDescent="0.25">
      <c r="A1245" t="s">
        <v>452</v>
      </c>
      <c r="B1245" t="s">
        <v>453</v>
      </c>
      <c r="C1245" s="1">
        <v>44286</v>
      </c>
      <c r="D1245" s="2">
        <f t="shared" si="133"/>
        <v>3</v>
      </c>
      <c r="E1245" s="2">
        <f t="shared" si="134"/>
        <v>2021</v>
      </c>
      <c r="F1245" t="s">
        <v>903</v>
      </c>
      <c r="G1245" s="8">
        <f t="shared" si="135"/>
        <v>4</v>
      </c>
      <c r="H1245" s="8" t="str">
        <f t="shared" si="136"/>
        <v>42</v>
      </c>
      <c r="I1245" s="8" t="str">
        <f t="shared" si="137"/>
        <v>421</v>
      </c>
      <c r="J1245" t="s">
        <v>904</v>
      </c>
      <c r="K1245">
        <v>319</v>
      </c>
      <c r="L1245" t="s">
        <v>1024</v>
      </c>
      <c r="M1245" t="s">
        <v>905</v>
      </c>
      <c r="N1245" s="7" t="str">
        <f t="shared" si="138"/>
        <v>2021-42</v>
      </c>
      <c r="O1245" s="7">
        <f t="shared" si="139"/>
        <v>-1314.46</v>
      </c>
      <c r="P1245">
        <v>1314.46</v>
      </c>
      <c r="Q1245">
        <v>0</v>
      </c>
    </row>
    <row r="1246" spans="1:17" x14ac:dyDescent="0.25">
      <c r="A1246" t="s">
        <v>452</v>
      </c>
      <c r="B1246" t="s">
        <v>453</v>
      </c>
      <c r="C1246" s="1">
        <v>44286</v>
      </c>
      <c r="D1246" s="2">
        <f t="shared" si="133"/>
        <v>3</v>
      </c>
      <c r="E1246" s="2">
        <f t="shared" si="134"/>
        <v>2021</v>
      </c>
      <c r="F1246">
        <v>5121</v>
      </c>
      <c r="G1246" s="8">
        <f t="shared" si="135"/>
        <v>5</v>
      </c>
      <c r="H1246" s="8" t="str">
        <f t="shared" si="136"/>
        <v>51</v>
      </c>
      <c r="I1246" s="8" t="str">
        <f t="shared" si="137"/>
        <v>512</v>
      </c>
      <c r="J1246" t="s">
        <v>456</v>
      </c>
      <c r="K1246">
        <v>319</v>
      </c>
      <c r="L1246" t="s">
        <v>1024</v>
      </c>
      <c r="M1246" t="s">
        <v>906</v>
      </c>
      <c r="N1246" s="7" t="str">
        <f t="shared" si="138"/>
        <v>2021-51</v>
      </c>
      <c r="O1246" s="7">
        <f t="shared" si="139"/>
        <v>1314.46</v>
      </c>
      <c r="P1246">
        <v>0</v>
      </c>
      <c r="Q1246">
        <v>1314.46</v>
      </c>
    </row>
    <row r="1247" spans="1:17" x14ac:dyDescent="0.25">
      <c r="A1247" t="s">
        <v>452</v>
      </c>
      <c r="B1247" t="s">
        <v>453</v>
      </c>
      <c r="C1247" s="1">
        <v>44286</v>
      </c>
      <c r="D1247" s="2">
        <f t="shared" si="133"/>
        <v>3</v>
      </c>
      <c r="E1247" s="2">
        <f t="shared" si="134"/>
        <v>2021</v>
      </c>
      <c r="F1247" t="s">
        <v>907</v>
      </c>
      <c r="G1247" s="8">
        <f t="shared" si="135"/>
        <v>4</v>
      </c>
      <c r="H1247" s="8" t="str">
        <f t="shared" si="136"/>
        <v>42</v>
      </c>
      <c r="I1247" s="8" t="str">
        <f t="shared" si="137"/>
        <v>421</v>
      </c>
      <c r="J1247" t="s">
        <v>908</v>
      </c>
      <c r="K1247">
        <v>320</v>
      </c>
      <c r="L1247" t="s">
        <v>1024</v>
      </c>
      <c r="M1247" t="s">
        <v>909</v>
      </c>
      <c r="N1247" s="7" t="str">
        <f t="shared" si="138"/>
        <v>2021-42</v>
      </c>
      <c r="O1247" s="7">
        <f t="shared" si="139"/>
        <v>-3083.29</v>
      </c>
      <c r="P1247">
        <v>3083.29</v>
      </c>
      <c r="Q1247">
        <v>0</v>
      </c>
    </row>
    <row r="1248" spans="1:17" x14ac:dyDescent="0.25">
      <c r="A1248" t="s">
        <v>452</v>
      </c>
      <c r="B1248" t="s">
        <v>453</v>
      </c>
      <c r="C1248" s="1">
        <v>44286</v>
      </c>
      <c r="D1248" s="2">
        <f t="shared" si="133"/>
        <v>3</v>
      </c>
      <c r="E1248" s="2">
        <f t="shared" si="134"/>
        <v>2021</v>
      </c>
      <c r="F1248">
        <v>5121</v>
      </c>
      <c r="G1248" s="8">
        <f t="shared" si="135"/>
        <v>5</v>
      </c>
      <c r="H1248" s="8" t="str">
        <f t="shared" si="136"/>
        <v>51</v>
      </c>
      <c r="I1248" s="8" t="str">
        <f t="shared" si="137"/>
        <v>512</v>
      </c>
      <c r="J1248" t="s">
        <v>456</v>
      </c>
      <c r="K1248">
        <v>320</v>
      </c>
      <c r="L1248" t="s">
        <v>1024</v>
      </c>
      <c r="M1248" t="s">
        <v>906</v>
      </c>
      <c r="N1248" s="7" t="str">
        <f t="shared" si="138"/>
        <v>2021-51</v>
      </c>
      <c r="O1248" s="7">
        <f t="shared" si="139"/>
        <v>3083.29</v>
      </c>
      <c r="P1248">
        <v>0</v>
      </c>
      <c r="Q1248">
        <v>3083.29</v>
      </c>
    </row>
    <row r="1249" spans="1:17" x14ac:dyDescent="0.25">
      <c r="A1249" t="s">
        <v>452</v>
      </c>
      <c r="B1249" t="s">
        <v>453</v>
      </c>
      <c r="C1249" s="1">
        <v>44286</v>
      </c>
      <c r="D1249" s="2">
        <f t="shared" si="133"/>
        <v>3</v>
      </c>
      <c r="E1249" s="2">
        <f t="shared" si="134"/>
        <v>2021</v>
      </c>
      <c r="F1249" t="s">
        <v>910</v>
      </c>
      <c r="G1249" s="8">
        <f t="shared" si="135"/>
        <v>4</v>
      </c>
      <c r="H1249" s="8" t="str">
        <f t="shared" si="136"/>
        <v>42</v>
      </c>
      <c r="I1249" s="8" t="str">
        <f t="shared" si="137"/>
        <v>421</v>
      </c>
      <c r="J1249" t="s">
        <v>911</v>
      </c>
      <c r="K1249">
        <v>321</v>
      </c>
      <c r="L1249" t="s">
        <v>1024</v>
      </c>
      <c r="M1249" t="s">
        <v>912</v>
      </c>
      <c r="N1249" s="7" t="str">
        <f t="shared" si="138"/>
        <v>2021-42</v>
      </c>
      <c r="O1249" s="7">
        <f t="shared" si="139"/>
        <v>-2139.27</v>
      </c>
      <c r="P1249">
        <v>2139.27</v>
      </c>
      <c r="Q1249">
        <v>0</v>
      </c>
    </row>
    <row r="1250" spans="1:17" x14ac:dyDescent="0.25">
      <c r="A1250" t="s">
        <v>452</v>
      </c>
      <c r="B1250" t="s">
        <v>453</v>
      </c>
      <c r="C1250" s="1">
        <v>44286</v>
      </c>
      <c r="D1250" s="2">
        <f t="shared" si="133"/>
        <v>3</v>
      </c>
      <c r="E1250" s="2">
        <f t="shared" si="134"/>
        <v>2021</v>
      </c>
      <c r="F1250">
        <v>5121</v>
      </c>
      <c r="G1250" s="8">
        <f t="shared" si="135"/>
        <v>5</v>
      </c>
      <c r="H1250" s="8" t="str">
        <f t="shared" si="136"/>
        <v>51</v>
      </c>
      <c r="I1250" s="8" t="str">
        <f t="shared" si="137"/>
        <v>512</v>
      </c>
      <c r="J1250" t="s">
        <v>456</v>
      </c>
      <c r="K1250">
        <v>321</v>
      </c>
      <c r="L1250" t="s">
        <v>1024</v>
      </c>
      <c r="M1250" t="s">
        <v>906</v>
      </c>
      <c r="N1250" s="7" t="str">
        <f t="shared" si="138"/>
        <v>2021-51</v>
      </c>
      <c r="O1250" s="7">
        <f t="shared" si="139"/>
        <v>2139.27</v>
      </c>
      <c r="P1250">
        <v>0</v>
      </c>
      <c r="Q1250">
        <v>2139.27</v>
      </c>
    </row>
    <row r="1251" spans="1:17" x14ac:dyDescent="0.25">
      <c r="A1251" t="s">
        <v>452</v>
      </c>
      <c r="B1251" t="s">
        <v>453</v>
      </c>
      <c r="C1251" s="1">
        <v>44286</v>
      </c>
      <c r="D1251" s="2">
        <f t="shared" si="133"/>
        <v>3</v>
      </c>
      <c r="E1251" s="2">
        <f t="shared" si="134"/>
        <v>2021</v>
      </c>
      <c r="F1251" t="s">
        <v>913</v>
      </c>
      <c r="G1251" s="8">
        <f t="shared" si="135"/>
        <v>4</v>
      </c>
      <c r="H1251" s="8" t="str">
        <f t="shared" si="136"/>
        <v>42</v>
      </c>
      <c r="I1251" s="8" t="str">
        <f t="shared" si="137"/>
        <v>421</v>
      </c>
      <c r="J1251" t="s">
        <v>914</v>
      </c>
      <c r="K1251">
        <v>322</v>
      </c>
      <c r="L1251" t="s">
        <v>1024</v>
      </c>
      <c r="M1251" t="s">
        <v>915</v>
      </c>
      <c r="N1251" s="7" t="str">
        <f t="shared" si="138"/>
        <v>2021-42</v>
      </c>
      <c r="O1251" s="7">
        <f t="shared" si="139"/>
        <v>-3642.93</v>
      </c>
      <c r="P1251">
        <v>3642.93</v>
      </c>
      <c r="Q1251">
        <v>0</v>
      </c>
    </row>
    <row r="1252" spans="1:17" x14ac:dyDescent="0.25">
      <c r="A1252" t="s">
        <v>452</v>
      </c>
      <c r="B1252" t="s">
        <v>453</v>
      </c>
      <c r="C1252" s="1">
        <v>44286</v>
      </c>
      <c r="D1252" s="2">
        <f t="shared" si="133"/>
        <v>3</v>
      </c>
      <c r="E1252" s="2">
        <f t="shared" si="134"/>
        <v>2021</v>
      </c>
      <c r="F1252">
        <v>5121</v>
      </c>
      <c r="G1252" s="8">
        <f t="shared" si="135"/>
        <v>5</v>
      </c>
      <c r="H1252" s="8" t="str">
        <f t="shared" si="136"/>
        <v>51</v>
      </c>
      <c r="I1252" s="8" t="str">
        <f t="shared" si="137"/>
        <v>512</v>
      </c>
      <c r="J1252" t="s">
        <v>456</v>
      </c>
      <c r="K1252">
        <v>322</v>
      </c>
      <c r="L1252" t="s">
        <v>1024</v>
      </c>
      <c r="M1252" t="s">
        <v>906</v>
      </c>
      <c r="N1252" s="7" t="str">
        <f t="shared" si="138"/>
        <v>2021-51</v>
      </c>
      <c r="O1252" s="7">
        <f t="shared" si="139"/>
        <v>3642.93</v>
      </c>
      <c r="P1252">
        <v>0</v>
      </c>
      <c r="Q1252">
        <v>3642.93</v>
      </c>
    </row>
    <row r="1253" spans="1:17" x14ac:dyDescent="0.25">
      <c r="A1253" t="s">
        <v>452</v>
      </c>
      <c r="B1253" t="s">
        <v>453</v>
      </c>
      <c r="C1253" s="1">
        <v>44286</v>
      </c>
      <c r="D1253" s="2">
        <f t="shared" si="133"/>
        <v>3</v>
      </c>
      <c r="E1253" s="2">
        <f t="shared" si="134"/>
        <v>2021</v>
      </c>
      <c r="F1253" t="s">
        <v>916</v>
      </c>
      <c r="G1253" s="8">
        <f t="shared" si="135"/>
        <v>4</v>
      </c>
      <c r="H1253" s="8" t="str">
        <f t="shared" si="136"/>
        <v>42</v>
      </c>
      <c r="I1253" s="8" t="str">
        <f t="shared" si="137"/>
        <v>421</v>
      </c>
      <c r="J1253" t="s">
        <v>917</v>
      </c>
      <c r="K1253">
        <v>323</v>
      </c>
      <c r="L1253" t="s">
        <v>1024</v>
      </c>
      <c r="M1253" t="s">
        <v>918</v>
      </c>
      <c r="N1253" s="7" t="str">
        <f t="shared" si="138"/>
        <v>2021-42</v>
      </c>
      <c r="O1253" s="7">
        <f t="shared" si="139"/>
        <v>-1239.77</v>
      </c>
      <c r="P1253">
        <v>1239.77</v>
      </c>
      <c r="Q1253">
        <v>0</v>
      </c>
    </row>
    <row r="1254" spans="1:17" x14ac:dyDescent="0.25">
      <c r="A1254" t="s">
        <v>452</v>
      </c>
      <c r="B1254" t="s">
        <v>453</v>
      </c>
      <c r="C1254" s="1">
        <v>44286</v>
      </c>
      <c r="D1254" s="2">
        <f t="shared" si="133"/>
        <v>3</v>
      </c>
      <c r="E1254" s="2">
        <f t="shared" si="134"/>
        <v>2021</v>
      </c>
      <c r="F1254">
        <v>5121</v>
      </c>
      <c r="G1254" s="8">
        <f t="shared" si="135"/>
        <v>5</v>
      </c>
      <c r="H1254" s="8" t="str">
        <f t="shared" si="136"/>
        <v>51</v>
      </c>
      <c r="I1254" s="8" t="str">
        <f t="shared" si="137"/>
        <v>512</v>
      </c>
      <c r="J1254" t="s">
        <v>456</v>
      </c>
      <c r="K1254">
        <v>323</v>
      </c>
      <c r="L1254" t="s">
        <v>1024</v>
      </c>
      <c r="M1254" t="s">
        <v>906</v>
      </c>
      <c r="N1254" s="7" t="str">
        <f t="shared" si="138"/>
        <v>2021-51</v>
      </c>
      <c r="O1254" s="7">
        <f t="shared" si="139"/>
        <v>1239.77</v>
      </c>
      <c r="P1254">
        <v>0</v>
      </c>
      <c r="Q1254">
        <v>1239.77</v>
      </c>
    </row>
    <row r="1255" spans="1:17" x14ac:dyDescent="0.25">
      <c r="A1255" t="s">
        <v>452</v>
      </c>
      <c r="B1255" t="s">
        <v>453</v>
      </c>
      <c r="C1255" s="1">
        <v>44286</v>
      </c>
      <c r="D1255" s="2">
        <f t="shared" si="133"/>
        <v>3</v>
      </c>
      <c r="E1255" s="2">
        <f t="shared" si="134"/>
        <v>2021</v>
      </c>
      <c r="F1255" t="s">
        <v>919</v>
      </c>
      <c r="G1255" s="8">
        <f t="shared" si="135"/>
        <v>4</v>
      </c>
      <c r="H1255" s="8" t="str">
        <f t="shared" si="136"/>
        <v>42</v>
      </c>
      <c r="I1255" s="8" t="str">
        <f t="shared" si="137"/>
        <v>421</v>
      </c>
      <c r="J1255" t="s">
        <v>920</v>
      </c>
      <c r="K1255">
        <v>324</v>
      </c>
      <c r="L1255" t="s">
        <v>1024</v>
      </c>
      <c r="M1255" t="s">
        <v>921</v>
      </c>
      <c r="N1255" s="7" t="str">
        <f t="shared" si="138"/>
        <v>2021-42</v>
      </c>
      <c r="O1255" s="7">
        <f t="shared" si="139"/>
        <v>-2126.19</v>
      </c>
      <c r="P1255">
        <v>2126.19</v>
      </c>
      <c r="Q1255">
        <v>0</v>
      </c>
    </row>
    <row r="1256" spans="1:17" x14ac:dyDescent="0.25">
      <c r="A1256" t="s">
        <v>452</v>
      </c>
      <c r="B1256" t="s">
        <v>453</v>
      </c>
      <c r="C1256" s="1">
        <v>44286</v>
      </c>
      <c r="D1256" s="2">
        <f t="shared" si="133"/>
        <v>3</v>
      </c>
      <c r="E1256" s="2">
        <f t="shared" si="134"/>
        <v>2021</v>
      </c>
      <c r="F1256">
        <v>5121</v>
      </c>
      <c r="G1256" s="8">
        <f t="shared" si="135"/>
        <v>5</v>
      </c>
      <c r="H1256" s="8" t="str">
        <f t="shared" si="136"/>
        <v>51</v>
      </c>
      <c r="I1256" s="8" t="str">
        <f t="shared" si="137"/>
        <v>512</v>
      </c>
      <c r="J1256" t="s">
        <v>456</v>
      </c>
      <c r="K1256">
        <v>324</v>
      </c>
      <c r="L1256" t="s">
        <v>1024</v>
      </c>
      <c r="M1256" t="s">
        <v>906</v>
      </c>
      <c r="N1256" s="7" t="str">
        <f t="shared" si="138"/>
        <v>2021-51</v>
      </c>
      <c r="O1256" s="7">
        <f t="shared" si="139"/>
        <v>2126.19</v>
      </c>
      <c r="P1256">
        <v>0</v>
      </c>
      <c r="Q1256">
        <v>2126.19</v>
      </c>
    </row>
    <row r="1257" spans="1:17" x14ac:dyDescent="0.25">
      <c r="A1257" t="s">
        <v>452</v>
      </c>
      <c r="B1257" t="s">
        <v>453</v>
      </c>
      <c r="C1257" s="1">
        <v>44286</v>
      </c>
      <c r="D1257" s="2">
        <f t="shared" si="133"/>
        <v>3</v>
      </c>
      <c r="E1257" s="2">
        <f t="shared" si="134"/>
        <v>2021</v>
      </c>
      <c r="F1257" t="s">
        <v>922</v>
      </c>
      <c r="G1257" s="8">
        <f t="shared" si="135"/>
        <v>4</v>
      </c>
      <c r="H1257" s="8" t="str">
        <f t="shared" si="136"/>
        <v>42</v>
      </c>
      <c r="I1257" s="8" t="str">
        <f t="shared" si="137"/>
        <v>421</v>
      </c>
      <c r="J1257" t="s">
        <v>923</v>
      </c>
      <c r="K1257">
        <v>325</v>
      </c>
      <c r="L1257" t="s">
        <v>1024</v>
      </c>
      <c r="M1257" t="s">
        <v>924</v>
      </c>
      <c r="N1257" s="7" t="str">
        <f t="shared" si="138"/>
        <v>2021-42</v>
      </c>
      <c r="O1257" s="7">
        <f t="shared" si="139"/>
        <v>-1285.97</v>
      </c>
      <c r="P1257">
        <v>1285.97</v>
      </c>
      <c r="Q1257">
        <v>0</v>
      </c>
    </row>
    <row r="1258" spans="1:17" x14ac:dyDescent="0.25">
      <c r="A1258" t="s">
        <v>452</v>
      </c>
      <c r="B1258" t="s">
        <v>453</v>
      </c>
      <c r="C1258" s="1">
        <v>44286</v>
      </c>
      <c r="D1258" s="2">
        <f t="shared" si="133"/>
        <v>3</v>
      </c>
      <c r="E1258" s="2">
        <f t="shared" si="134"/>
        <v>2021</v>
      </c>
      <c r="F1258">
        <v>5121</v>
      </c>
      <c r="G1258" s="8">
        <f t="shared" si="135"/>
        <v>5</v>
      </c>
      <c r="H1258" s="8" t="str">
        <f t="shared" si="136"/>
        <v>51</v>
      </c>
      <c r="I1258" s="8" t="str">
        <f t="shared" si="137"/>
        <v>512</v>
      </c>
      <c r="J1258" t="s">
        <v>456</v>
      </c>
      <c r="K1258">
        <v>325</v>
      </c>
      <c r="L1258" t="s">
        <v>1024</v>
      </c>
      <c r="M1258" t="s">
        <v>906</v>
      </c>
      <c r="N1258" s="7" t="str">
        <f t="shared" si="138"/>
        <v>2021-51</v>
      </c>
      <c r="O1258" s="7">
        <f t="shared" si="139"/>
        <v>1285.97</v>
      </c>
      <c r="P1258">
        <v>0</v>
      </c>
      <c r="Q1258">
        <v>1285.97</v>
      </c>
    </row>
    <row r="1259" spans="1:17" x14ac:dyDescent="0.25">
      <c r="A1259" t="s">
        <v>452</v>
      </c>
      <c r="B1259" t="s">
        <v>453</v>
      </c>
      <c r="C1259" s="1">
        <v>44286</v>
      </c>
      <c r="D1259" s="2">
        <f t="shared" si="133"/>
        <v>3</v>
      </c>
      <c r="E1259" s="2">
        <f t="shared" si="134"/>
        <v>2021</v>
      </c>
      <c r="F1259" t="s">
        <v>925</v>
      </c>
      <c r="G1259" s="8">
        <f t="shared" si="135"/>
        <v>4</v>
      </c>
      <c r="H1259" s="8" t="str">
        <f t="shared" si="136"/>
        <v>42</v>
      </c>
      <c r="I1259" s="8" t="str">
        <f t="shared" si="137"/>
        <v>421</v>
      </c>
      <c r="J1259" t="s">
        <v>926</v>
      </c>
      <c r="K1259">
        <v>326</v>
      </c>
      <c r="L1259" t="s">
        <v>1024</v>
      </c>
      <c r="M1259" t="s">
        <v>927</v>
      </c>
      <c r="N1259" s="7" t="str">
        <f t="shared" si="138"/>
        <v>2021-42</v>
      </c>
      <c r="O1259" s="7">
        <f t="shared" si="139"/>
        <v>-738.6</v>
      </c>
      <c r="P1259">
        <v>738.6</v>
      </c>
      <c r="Q1259">
        <v>0</v>
      </c>
    </row>
    <row r="1260" spans="1:17" x14ac:dyDescent="0.25">
      <c r="A1260" t="s">
        <v>452</v>
      </c>
      <c r="B1260" t="s">
        <v>453</v>
      </c>
      <c r="C1260" s="1">
        <v>44286</v>
      </c>
      <c r="D1260" s="2">
        <f t="shared" si="133"/>
        <v>3</v>
      </c>
      <c r="E1260" s="2">
        <f t="shared" si="134"/>
        <v>2021</v>
      </c>
      <c r="F1260">
        <v>5121</v>
      </c>
      <c r="G1260" s="8">
        <f t="shared" si="135"/>
        <v>5</v>
      </c>
      <c r="H1260" s="8" t="str">
        <f t="shared" si="136"/>
        <v>51</v>
      </c>
      <c r="I1260" s="8" t="str">
        <f t="shared" si="137"/>
        <v>512</v>
      </c>
      <c r="J1260" t="s">
        <v>456</v>
      </c>
      <c r="K1260">
        <v>326</v>
      </c>
      <c r="L1260" t="s">
        <v>1024</v>
      </c>
      <c r="M1260" t="s">
        <v>906</v>
      </c>
      <c r="N1260" s="7" t="str">
        <f t="shared" si="138"/>
        <v>2021-51</v>
      </c>
      <c r="O1260" s="7">
        <f t="shared" si="139"/>
        <v>738.6</v>
      </c>
      <c r="P1260">
        <v>0</v>
      </c>
      <c r="Q1260">
        <v>738.6</v>
      </c>
    </row>
    <row r="1261" spans="1:17" x14ac:dyDescent="0.25">
      <c r="A1261" t="s">
        <v>452</v>
      </c>
      <c r="B1261" t="s">
        <v>453</v>
      </c>
      <c r="C1261" s="1">
        <v>44286</v>
      </c>
      <c r="D1261" s="2">
        <f t="shared" si="133"/>
        <v>3</v>
      </c>
      <c r="E1261" s="2">
        <f t="shared" si="134"/>
        <v>2021</v>
      </c>
      <c r="F1261" t="s">
        <v>928</v>
      </c>
      <c r="G1261" s="8">
        <f t="shared" si="135"/>
        <v>4</v>
      </c>
      <c r="H1261" s="8" t="str">
        <f t="shared" si="136"/>
        <v>42</v>
      </c>
      <c r="I1261" s="8" t="str">
        <f t="shared" si="137"/>
        <v>421</v>
      </c>
      <c r="J1261" t="s">
        <v>929</v>
      </c>
      <c r="K1261">
        <v>327</v>
      </c>
      <c r="L1261" t="s">
        <v>1024</v>
      </c>
      <c r="M1261" t="s">
        <v>930</v>
      </c>
      <c r="N1261" s="7" t="str">
        <f t="shared" si="138"/>
        <v>2021-42</v>
      </c>
      <c r="O1261" s="7">
        <f t="shared" si="139"/>
        <v>-1278.3900000000001</v>
      </c>
      <c r="P1261">
        <v>1278.3900000000001</v>
      </c>
      <c r="Q1261">
        <v>0</v>
      </c>
    </row>
    <row r="1262" spans="1:17" x14ac:dyDescent="0.25">
      <c r="A1262" t="s">
        <v>452</v>
      </c>
      <c r="B1262" t="s">
        <v>453</v>
      </c>
      <c r="C1262" s="1">
        <v>44286</v>
      </c>
      <c r="D1262" s="2">
        <f t="shared" si="133"/>
        <v>3</v>
      </c>
      <c r="E1262" s="2">
        <f t="shared" si="134"/>
        <v>2021</v>
      </c>
      <c r="F1262">
        <v>5121</v>
      </c>
      <c r="G1262" s="8">
        <f t="shared" si="135"/>
        <v>5</v>
      </c>
      <c r="H1262" s="8" t="str">
        <f t="shared" si="136"/>
        <v>51</v>
      </c>
      <c r="I1262" s="8" t="str">
        <f t="shared" si="137"/>
        <v>512</v>
      </c>
      <c r="J1262" t="s">
        <v>456</v>
      </c>
      <c r="K1262">
        <v>327</v>
      </c>
      <c r="L1262" t="s">
        <v>1024</v>
      </c>
      <c r="M1262" t="s">
        <v>906</v>
      </c>
      <c r="N1262" s="7" t="str">
        <f t="shared" si="138"/>
        <v>2021-51</v>
      </c>
      <c r="O1262" s="7">
        <f t="shared" si="139"/>
        <v>1278.3900000000001</v>
      </c>
      <c r="P1262">
        <v>0</v>
      </c>
      <c r="Q1262">
        <v>1278.3900000000001</v>
      </c>
    </row>
    <row r="1263" spans="1:17" x14ac:dyDescent="0.25">
      <c r="A1263" t="s">
        <v>452</v>
      </c>
      <c r="B1263" t="s">
        <v>453</v>
      </c>
      <c r="C1263" s="1">
        <v>44286</v>
      </c>
      <c r="D1263" s="2">
        <f t="shared" si="133"/>
        <v>3</v>
      </c>
      <c r="E1263" s="2">
        <f t="shared" si="134"/>
        <v>2021</v>
      </c>
      <c r="F1263" t="s">
        <v>931</v>
      </c>
      <c r="G1263" s="8">
        <f t="shared" si="135"/>
        <v>4</v>
      </c>
      <c r="H1263" s="8" t="str">
        <f t="shared" si="136"/>
        <v>42</v>
      </c>
      <c r="I1263" s="8" t="str">
        <f t="shared" si="137"/>
        <v>421</v>
      </c>
      <c r="J1263" t="s">
        <v>932</v>
      </c>
      <c r="K1263">
        <v>328</v>
      </c>
      <c r="L1263" t="s">
        <v>1024</v>
      </c>
      <c r="M1263" t="s">
        <v>933</v>
      </c>
      <c r="N1263" s="7" t="str">
        <f t="shared" si="138"/>
        <v>2021-42</v>
      </c>
      <c r="O1263" s="7">
        <f t="shared" si="139"/>
        <v>-3522.73</v>
      </c>
      <c r="P1263">
        <v>3522.73</v>
      </c>
      <c r="Q1263">
        <v>0</v>
      </c>
    </row>
    <row r="1264" spans="1:17" x14ac:dyDescent="0.25">
      <c r="A1264" t="s">
        <v>452</v>
      </c>
      <c r="B1264" t="s">
        <v>453</v>
      </c>
      <c r="C1264" s="1">
        <v>44286</v>
      </c>
      <c r="D1264" s="2">
        <f t="shared" si="133"/>
        <v>3</v>
      </c>
      <c r="E1264" s="2">
        <f t="shared" si="134"/>
        <v>2021</v>
      </c>
      <c r="F1264">
        <v>5121</v>
      </c>
      <c r="G1264" s="8">
        <f t="shared" si="135"/>
        <v>5</v>
      </c>
      <c r="H1264" s="8" t="str">
        <f t="shared" si="136"/>
        <v>51</v>
      </c>
      <c r="I1264" s="8" t="str">
        <f t="shared" si="137"/>
        <v>512</v>
      </c>
      <c r="J1264" t="s">
        <v>456</v>
      </c>
      <c r="K1264">
        <v>328</v>
      </c>
      <c r="L1264" t="s">
        <v>1024</v>
      </c>
      <c r="M1264" t="s">
        <v>906</v>
      </c>
      <c r="N1264" s="7" t="str">
        <f t="shared" si="138"/>
        <v>2021-51</v>
      </c>
      <c r="O1264" s="7">
        <f t="shared" si="139"/>
        <v>3522.73</v>
      </c>
      <c r="P1264">
        <v>0</v>
      </c>
      <c r="Q1264">
        <v>3522.73</v>
      </c>
    </row>
    <row r="1265" spans="1:17" x14ac:dyDescent="0.25">
      <c r="A1265" t="s">
        <v>452</v>
      </c>
      <c r="B1265" t="s">
        <v>453</v>
      </c>
      <c r="C1265" s="1">
        <v>44286</v>
      </c>
      <c r="D1265" s="2">
        <f t="shared" si="133"/>
        <v>3</v>
      </c>
      <c r="E1265" s="2">
        <f t="shared" si="134"/>
        <v>2021</v>
      </c>
      <c r="F1265" t="s">
        <v>934</v>
      </c>
      <c r="G1265" s="8">
        <f t="shared" si="135"/>
        <v>4</v>
      </c>
      <c r="H1265" s="8" t="str">
        <f t="shared" si="136"/>
        <v>42</v>
      </c>
      <c r="I1265" s="8" t="str">
        <f t="shared" si="137"/>
        <v>421</v>
      </c>
      <c r="J1265" t="s">
        <v>935</v>
      </c>
      <c r="K1265">
        <v>329</v>
      </c>
      <c r="L1265" t="s">
        <v>1024</v>
      </c>
      <c r="M1265" t="s">
        <v>936</v>
      </c>
      <c r="N1265" s="7" t="str">
        <f t="shared" si="138"/>
        <v>2021-42</v>
      </c>
      <c r="O1265" s="7">
        <f t="shared" si="139"/>
        <v>-608.24</v>
      </c>
      <c r="P1265">
        <v>608.24</v>
      </c>
      <c r="Q1265">
        <v>0</v>
      </c>
    </row>
    <row r="1266" spans="1:17" x14ac:dyDescent="0.25">
      <c r="A1266" t="s">
        <v>452</v>
      </c>
      <c r="B1266" t="s">
        <v>453</v>
      </c>
      <c r="C1266" s="1">
        <v>44286</v>
      </c>
      <c r="D1266" s="2">
        <f t="shared" si="133"/>
        <v>3</v>
      </c>
      <c r="E1266" s="2">
        <f t="shared" si="134"/>
        <v>2021</v>
      </c>
      <c r="F1266">
        <v>5121</v>
      </c>
      <c r="G1266" s="8">
        <f t="shared" si="135"/>
        <v>5</v>
      </c>
      <c r="H1266" s="8" t="str">
        <f t="shared" si="136"/>
        <v>51</v>
      </c>
      <c r="I1266" s="8" t="str">
        <f t="shared" si="137"/>
        <v>512</v>
      </c>
      <c r="J1266" t="s">
        <v>456</v>
      </c>
      <c r="K1266">
        <v>329</v>
      </c>
      <c r="L1266" t="s">
        <v>1024</v>
      </c>
      <c r="M1266" t="s">
        <v>906</v>
      </c>
      <c r="N1266" s="7" t="str">
        <f t="shared" si="138"/>
        <v>2021-51</v>
      </c>
      <c r="O1266" s="7">
        <f t="shared" si="139"/>
        <v>608.24</v>
      </c>
      <c r="P1266">
        <v>0</v>
      </c>
      <c r="Q1266">
        <v>608.24</v>
      </c>
    </row>
    <row r="1267" spans="1:17" x14ac:dyDescent="0.25">
      <c r="A1267" t="s">
        <v>452</v>
      </c>
      <c r="B1267" t="s">
        <v>453</v>
      </c>
      <c r="C1267" s="1">
        <v>44286</v>
      </c>
      <c r="D1267" s="2">
        <f t="shared" si="133"/>
        <v>3</v>
      </c>
      <c r="E1267" s="2">
        <f t="shared" si="134"/>
        <v>2021</v>
      </c>
      <c r="F1267">
        <v>4372</v>
      </c>
      <c r="G1267" s="8">
        <f t="shared" si="135"/>
        <v>4</v>
      </c>
      <c r="H1267" s="8" t="str">
        <f t="shared" si="136"/>
        <v>43</v>
      </c>
      <c r="I1267" s="8" t="str">
        <f t="shared" si="137"/>
        <v>437</v>
      </c>
      <c r="J1267" t="s">
        <v>937</v>
      </c>
      <c r="K1267">
        <v>334</v>
      </c>
      <c r="M1267" t="s">
        <v>1025</v>
      </c>
      <c r="N1267" s="7" t="str">
        <f t="shared" si="138"/>
        <v>2021-43</v>
      </c>
      <c r="O1267" s="7">
        <f t="shared" si="139"/>
        <v>-5327.79</v>
      </c>
      <c r="P1267">
        <v>5327.79</v>
      </c>
      <c r="Q1267">
        <v>0</v>
      </c>
    </row>
    <row r="1268" spans="1:17" x14ac:dyDescent="0.25">
      <c r="A1268" t="s">
        <v>452</v>
      </c>
      <c r="B1268" t="s">
        <v>453</v>
      </c>
      <c r="C1268" s="1">
        <v>44286</v>
      </c>
      <c r="D1268" s="2">
        <f t="shared" si="133"/>
        <v>3</v>
      </c>
      <c r="E1268" s="2">
        <f t="shared" si="134"/>
        <v>2021</v>
      </c>
      <c r="F1268">
        <v>5121</v>
      </c>
      <c r="G1268" s="8">
        <f t="shared" si="135"/>
        <v>5</v>
      </c>
      <c r="H1268" s="8" t="str">
        <f t="shared" si="136"/>
        <v>51</v>
      </c>
      <c r="I1268" s="8" t="str">
        <f t="shared" si="137"/>
        <v>512</v>
      </c>
      <c r="J1268" t="s">
        <v>456</v>
      </c>
      <c r="K1268">
        <v>334</v>
      </c>
      <c r="M1268" t="s">
        <v>1025</v>
      </c>
      <c r="N1268" s="7" t="str">
        <f t="shared" si="138"/>
        <v>2021-51</v>
      </c>
      <c r="O1268" s="7">
        <f t="shared" si="139"/>
        <v>5327.79</v>
      </c>
      <c r="P1268">
        <v>0</v>
      </c>
      <c r="Q1268">
        <v>5327.79</v>
      </c>
    </row>
    <row r="1269" spans="1:17" x14ac:dyDescent="0.25">
      <c r="A1269" t="s">
        <v>452</v>
      </c>
      <c r="B1269" t="s">
        <v>453</v>
      </c>
      <c r="C1269" s="1">
        <v>44286</v>
      </c>
      <c r="D1269" s="2">
        <f t="shared" si="133"/>
        <v>3</v>
      </c>
      <c r="E1269" s="2">
        <f t="shared" si="134"/>
        <v>2021</v>
      </c>
      <c r="F1269">
        <v>4373</v>
      </c>
      <c r="G1269" s="8">
        <f t="shared" si="135"/>
        <v>4</v>
      </c>
      <c r="H1269" s="8" t="str">
        <f t="shared" si="136"/>
        <v>43</v>
      </c>
      <c r="I1269" s="8" t="str">
        <f t="shared" si="137"/>
        <v>437</v>
      </c>
      <c r="J1269" t="s">
        <v>939</v>
      </c>
      <c r="K1269">
        <v>337</v>
      </c>
      <c r="M1269" t="s">
        <v>1026</v>
      </c>
      <c r="N1269" s="7" t="str">
        <f t="shared" si="138"/>
        <v>2021-43</v>
      </c>
      <c r="O1269" s="7">
        <f t="shared" si="139"/>
        <v>-2680.65</v>
      </c>
      <c r="P1269">
        <v>2680.65</v>
      </c>
      <c r="Q1269">
        <v>0</v>
      </c>
    </row>
    <row r="1270" spans="1:17" x14ac:dyDescent="0.25">
      <c r="A1270" t="s">
        <v>452</v>
      </c>
      <c r="B1270" t="s">
        <v>453</v>
      </c>
      <c r="C1270" s="1">
        <v>44286</v>
      </c>
      <c r="D1270" s="2">
        <f t="shared" si="133"/>
        <v>3</v>
      </c>
      <c r="E1270" s="2">
        <f t="shared" si="134"/>
        <v>2021</v>
      </c>
      <c r="F1270">
        <v>5121</v>
      </c>
      <c r="G1270" s="8">
        <f t="shared" si="135"/>
        <v>5</v>
      </c>
      <c r="H1270" s="8" t="str">
        <f t="shared" si="136"/>
        <v>51</v>
      </c>
      <c r="I1270" s="8" t="str">
        <f t="shared" si="137"/>
        <v>512</v>
      </c>
      <c r="J1270" t="s">
        <v>456</v>
      </c>
      <c r="K1270">
        <v>337</v>
      </c>
      <c r="M1270" t="s">
        <v>1026</v>
      </c>
      <c r="N1270" s="7" t="str">
        <f t="shared" si="138"/>
        <v>2021-51</v>
      </c>
      <c r="O1270" s="7">
        <f t="shared" si="139"/>
        <v>2680.65</v>
      </c>
      <c r="P1270">
        <v>0</v>
      </c>
      <c r="Q1270">
        <v>2680.65</v>
      </c>
    </row>
    <row r="1271" spans="1:17" x14ac:dyDescent="0.25">
      <c r="A1271" t="s">
        <v>452</v>
      </c>
      <c r="B1271" t="s">
        <v>453</v>
      </c>
      <c r="C1271" s="1">
        <v>44286</v>
      </c>
      <c r="D1271" s="2">
        <f t="shared" si="133"/>
        <v>3</v>
      </c>
      <c r="E1271" s="2">
        <f t="shared" si="134"/>
        <v>2021</v>
      </c>
      <c r="F1271">
        <v>45511</v>
      </c>
      <c r="G1271" s="8">
        <f t="shared" si="135"/>
        <v>4</v>
      </c>
      <c r="H1271" s="8" t="str">
        <f t="shared" si="136"/>
        <v>45</v>
      </c>
      <c r="I1271" s="8" t="str">
        <f t="shared" si="137"/>
        <v>455</v>
      </c>
      <c r="J1271" t="s">
        <v>465</v>
      </c>
      <c r="K1271">
        <v>346</v>
      </c>
      <c r="M1271" t="s">
        <v>1027</v>
      </c>
      <c r="N1271" s="7" t="str">
        <f t="shared" si="138"/>
        <v>2021-45</v>
      </c>
      <c r="O1271" s="7">
        <f t="shared" si="139"/>
        <v>-50000</v>
      </c>
      <c r="P1271">
        <v>50000</v>
      </c>
      <c r="Q1271">
        <v>0</v>
      </c>
    </row>
    <row r="1272" spans="1:17" x14ac:dyDescent="0.25">
      <c r="A1272" t="s">
        <v>452</v>
      </c>
      <c r="B1272" t="s">
        <v>453</v>
      </c>
      <c r="C1272" s="1">
        <v>44286</v>
      </c>
      <c r="D1272" s="2">
        <f t="shared" si="133"/>
        <v>3</v>
      </c>
      <c r="E1272" s="2">
        <f t="shared" si="134"/>
        <v>2021</v>
      </c>
      <c r="F1272">
        <v>6615</v>
      </c>
      <c r="G1272" s="8">
        <f t="shared" si="135"/>
        <v>6</v>
      </c>
      <c r="H1272" s="8" t="str">
        <f t="shared" si="136"/>
        <v>66</v>
      </c>
      <c r="I1272" s="8" t="str">
        <f t="shared" si="137"/>
        <v>661</v>
      </c>
      <c r="J1272" t="s">
        <v>1028</v>
      </c>
      <c r="K1272">
        <v>346</v>
      </c>
      <c r="M1272" t="s">
        <v>1029</v>
      </c>
      <c r="N1272" s="7" t="str">
        <f t="shared" si="138"/>
        <v>2021-66</v>
      </c>
      <c r="O1272" s="7">
        <f t="shared" si="139"/>
        <v>-1575</v>
      </c>
      <c r="P1272">
        <v>1575</v>
      </c>
      <c r="Q1272">
        <v>0</v>
      </c>
    </row>
    <row r="1273" spans="1:17" x14ac:dyDescent="0.25">
      <c r="A1273" t="s">
        <v>452</v>
      </c>
      <c r="B1273" t="s">
        <v>453</v>
      </c>
      <c r="C1273" s="1">
        <v>44286</v>
      </c>
      <c r="D1273" s="2">
        <f t="shared" si="133"/>
        <v>3</v>
      </c>
      <c r="E1273" s="2">
        <f t="shared" si="134"/>
        <v>2021</v>
      </c>
      <c r="F1273">
        <v>5121</v>
      </c>
      <c r="G1273" s="8">
        <f t="shared" si="135"/>
        <v>5</v>
      </c>
      <c r="H1273" s="8" t="str">
        <f t="shared" si="136"/>
        <v>51</v>
      </c>
      <c r="I1273" s="8" t="str">
        <f t="shared" si="137"/>
        <v>512</v>
      </c>
      <c r="J1273" t="s">
        <v>456</v>
      </c>
      <c r="K1273">
        <v>346</v>
      </c>
      <c r="M1273" t="s">
        <v>1027</v>
      </c>
      <c r="N1273" s="7" t="str">
        <f t="shared" si="138"/>
        <v>2021-51</v>
      </c>
      <c r="O1273" s="7">
        <f t="shared" si="139"/>
        <v>51575</v>
      </c>
      <c r="P1273">
        <v>0</v>
      </c>
      <c r="Q1273">
        <v>51575</v>
      </c>
    </row>
    <row r="1274" spans="1:17" x14ac:dyDescent="0.25">
      <c r="A1274" t="s">
        <v>452</v>
      </c>
      <c r="B1274" t="s">
        <v>453</v>
      </c>
      <c r="C1274" s="1">
        <v>44286</v>
      </c>
      <c r="D1274" s="2">
        <f t="shared" si="133"/>
        <v>3</v>
      </c>
      <c r="E1274" s="2">
        <f t="shared" si="134"/>
        <v>2021</v>
      </c>
      <c r="F1274">
        <v>45512</v>
      </c>
      <c r="G1274" s="8">
        <f t="shared" si="135"/>
        <v>4</v>
      </c>
      <c r="H1274" s="8" t="str">
        <f t="shared" si="136"/>
        <v>45</v>
      </c>
      <c r="I1274" s="8" t="str">
        <f t="shared" si="137"/>
        <v>455</v>
      </c>
      <c r="J1274" t="s">
        <v>471</v>
      </c>
      <c r="K1274">
        <v>347</v>
      </c>
      <c r="M1274" t="s">
        <v>1030</v>
      </c>
      <c r="N1274" s="7" t="str">
        <f t="shared" si="138"/>
        <v>2021-45</v>
      </c>
      <c r="O1274" s="7">
        <f t="shared" si="139"/>
        <v>-20000</v>
      </c>
      <c r="P1274">
        <v>20000</v>
      </c>
      <c r="Q1274">
        <v>0</v>
      </c>
    </row>
    <row r="1275" spans="1:17" x14ac:dyDescent="0.25">
      <c r="A1275" t="s">
        <v>452</v>
      </c>
      <c r="B1275" t="s">
        <v>453</v>
      </c>
      <c r="C1275" s="1">
        <v>44286</v>
      </c>
      <c r="D1275" s="2">
        <f t="shared" si="133"/>
        <v>3</v>
      </c>
      <c r="E1275" s="2">
        <f t="shared" si="134"/>
        <v>2021</v>
      </c>
      <c r="F1275">
        <v>6615</v>
      </c>
      <c r="G1275" s="8">
        <f t="shared" si="135"/>
        <v>6</v>
      </c>
      <c r="H1275" s="8" t="str">
        <f t="shared" si="136"/>
        <v>66</v>
      </c>
      <c r="I1275" s="8" t="str">
        <f t="shared" si="137"/>
        <v>661</v>
      </c>
      <c r="J1275" t="s">
        <v>1028</v>
      </c>
      <c r="K1275">
        <v>347</v>
      </c>
      <c r="M1275" t="s">
        <v>1031</v>
      </c>
      <c r="N1275" s="7" t="str">
        <f t="shared" si="138"/>
        <v>2021-66</v>
      </c>
      <c r="O1275" s="7">
        <f t="shared" si="139"/>
        <v>-630</v>
      </c>
      <c r="P1275">
        <v>630</v>
      </c>
      <c r="Q1275">
        <v>0</v>
      </c>
    </row>
    <row r="1276" spans="1:17" x14ac:dyDescent="0.25">
      <c r="A1276" t="s">
        <v>452</v>
      </c>
      <c r="B1276" t="s">
        <v>453</v>
      </c>
      <c r="C1276" s="1">
        <v>44286</v>
      </c>
      <c r="D1276" s="2">
        <f t="shared" si="133"/>
        <v>3</v>
      </c>
      <c r="E1276" s="2">
        <f t="shared" si="134"/>
        <v>2021</v>
      </c>
      <c r="F1276">
        <v>5121</v>
      </c>
      <c r="G1276" s="8">
        <f t="shared" si="135"/>
        <v>5</v>
      </c>
      <c r="H1276" s="8" t="str">
        <f t="shared" si="136"/>
        <v>51</v>
      </c>
      <c r="I1276" s="8" t="str">
        <f t="shared" si="137"/>
        <v>512</v>
      </c>
      <c r="J1276" t="s">
        <v>456</v>
      </c>
      <c r="K1276">
        <v>347</v>
      </c>
      <c r="M1276" t="s">
        <v>1030</v>
      </c>
      <c r="N1276" s="7" t="str">
        <f t="shared" si="138"/>
        <v>2021-51</v>
      </c>
      <c r="O1276" s="7">
        <f t="shared" si="139"/>
        <v>20630</v>
      </c>
      <c r="P1276">
        <v>0</v>
      </c>
      <c r="Q1276">
        <v>20630</v>
      </c>
    </row>
    <row r="1277" spans="1:17" x14ac:dyDescent="0.25">
      <c r="A1277" t="s">
        <v>1032</v>
      </c>
      <c r="B1277" t="s">
        <v>1033</v>
      </c>
      <c r="C1277" s="1">
        <v>43927</v>
      </c>
      <c r="D1277" s="2">
        <f t="shared" si="133"/>
        <v>4</v>
      </c>
      <c r="E1277" s="2">
        <f t="shared" si="134"/>
        <v>2020</v>
      </c>
      <c r="F1277">
        <v>531</v>
      </c>
      <c r="G1277" s="8">
        <f t="shared" si="135"/>
        <v>5</v>
      </c>
      <c r="H1277" s="8" t="str">
        <f t="shared" si="136"/>
        <v>53</v>
      </c>
      <c r="I1277" s="8" t="str">
        <f t="shared" si="137"/>
        <v>531</v>
      </c>
      <c r="J1277" t="s">
        <v>1034</v>
      </c>
      <c r="K1277">
        <v>1</v>
      </c>
      <c r="L1277" t="s">
        <v>1035</v>
      </c>
      <c r="M1277" t="s">
        <v>1036</v>
      </c>
      <c r="N1277" s="7" t="str">
        <f t="shared" si="138"/>
        <v>2020-53</v>
      </c>
      <c r="O1277" s="7">
        <f t="shared" si="139"/>
        <v>-1000</v>
      </c>
      <c r="P1277">
        <v>1000</v>
      </c>
      <c r="Q1277">
        <v>0</v>
      </c>
    </row>
    <row r="1278" spans="1:17" x14ac:dyDescent="0.25">
      <c r="A1278" t="s">
        <v>1032</v>
      </c>
      <c r="B1278" t="s">
        <v>1033</v>
      </c>
      <c r="C1278" s="1">
        <v>43927</v>
      </c>
      <c r="D1278" s="2">
        <f t="shared" si="133"/>
        <v>4</v>
      </c>
      <c r="E1278" s="2">
        <f t="shared" si="134"/>
        <v>2020</v>
      </c>
      <c r="F1278">
        <v>580</v>
      </c>
      <c r="G1278" s="8">
        <f t="shared" si="135"/>
        <v>5</v>
      </c>
      <c r="H1278" s="8" t="str">
        <f t="shared" si="136"/>
        <v>58</v>
      </c>
      <c r="I1278" s="8" t="str">
        <f t="shared" si="137"/>
        <v>580</v>
      </c>
      <c r="J1278" t="s">
        <v>454</v>
      </c>
      <c r="K1278">
        <v>1</v>
      </c>
      <c r="L1278" t="s">
        <v>1035</v>
      </c>
      <c r="M1278" t="s">
        <v>1036</v>
      </c>
      <c r="N1278" s="7" t="str">
        <f t="shared" si="138"/>
        <v>2020-58</v>
      </c>
      <c r="O1278" s="7">
        <f t="shared" si="139"/>
        <v>1000</v>
      </c>
      <c r="P1278">
        <v>0</v>
      </c>
      <c r="Q1278">
        <v>1000</v>
      </c>
    </row>
    <row r="1279" spans="1:17" x14ac:dyDescent="0.25">
      <c r="A1279" t="s">
        <v>1032</v>
      </c>
      <c r="B1279" t="s">
        <v>1033</v>
      </c>
      <c r="C1279" s="1">
        <v>43931</v>
      </c>
      <c r="D1279" s="2">
        <f t="shared" si="133"/>
        <v>4</v>
      </c>
      <c r="E1279" s="2">
        <f t="shared" si="134"/>
        <v>2020</v>
      </c>
      <c r="F1279">
        <v>6262</v>
      </c>
      <c r="G1279" s="8">
        <f t="shared" si="135"/>
        <v>6</v>
      </c>
      <c r="H1279" s="8" t="str">
        <f t="shared" si="136"/>
        <v>62</v>
      </c>
      <c r="I1279" s="8" t="str">
        <f t="shared" si="137"/>
        <v>626</v>
      </c>
      <c r="J1279" t="s">
        <v>1037</v>
      </c>
      <c r="K1279">
        <v>2</v>
      </c>
      <c r="L1279" t="s">
        <v>1038</v>
      </c>
      <c r="M1279" t="s">
        <v>1039</v>
      </c>
      <c r="N1279" s="7" t="str">
        <f t="shared" si="138"/>
        <v>2020-62</v>
      </c>
      <c r="O1279" s="7">
        <f t="shared" si="139"/>
        <v>-48</v>
      </c>
      <c r="P1279">
        <v>48</v>
      </c>
      <c r="Q1279">
        <v>0</v>
      </c>
    </row>
    <row r="1280" spans="1:17" x14ac:dyDescent="0.25">
      <c r="A1280" t="s">
        <v>1032</v>
      </c>
      <c r="B1280" t="s">
        <v>1033</v>
      </c>
      <c r="C1280" s="1">
        <v>43931</v>
      </c>
      <c r="D1280" s="2">
        <f t="shared" si="133"/>
        <v>4</v>
      </c>
      <c r="E1280" s="2">
        <f t="shared" si="134"/>
        <v>2020</v>
      </c>
      <c r="F1280">
        <v>531</v>
      </c>
      <c r="G1280" s="8">
        <f t="shared" si="135"/>
        <v>5</v>
      </c>
      <c r="H1280" s="8" t="str">
        <f t="shared" si="136"/>
        <v>53</v>
      </c>
      <c r="I1280" s="8" t="str">
        <f t="shared" si="137"/>
        <v>531</v>
      </c>
      <c r="J1280" t="s">
        <v>1034</v>
      </c>
      <c r="K1280">
        <v>2</v>
      </c>
      <c r="L1280" t="s">
        <v>1038</v>
      </c>
      <c r="M1280" t="s">
        <v>1039</v>
      </c>
      <c r="N1280" s="7" t="str">
        <f t="shared" si="138"/>
        <v>2020-53</v>
      </c>
      <c r="O1280" s="7">
        <f t="shared" si="139"/>
        <v>48</v>
      </c>
      <c r="P1280">
        <v>0</v>
      </c>
      <c r="Q1280">
        <v>48</v>
      </c>
    </row>
    <row r="1281" spans="1:17" x14ac:dyDescent="0.25">
      <c r="A1281" t="s">
        <v>1032</v>
      </c>
      <c r="B1281" t="s">
        <v>1033</v>
      </c>
      <c r="C1281" s="1">
        <v>43935</v>
      </c>
      <c r="D1281" s="2">
        <f t="shared" si="133"/>
        <v>4</v>
      </c>
      <c r="E1281" s="2">
        <f t="shared" si="134"/>
        <v>2020</v>
      </c>
      <c r="F1281">
        <v>6063</v>
      </c>
      <c r="G1281" s="8">
        <f t="shared" si="135"/>
        <v>6</v>
      </c>
      <c r="H1281" s="8" t="str">
        <f t="shared" si="136"/>
        <v>60</v>
      </c>
      <c r="I1281" s="8" t="str">
        <f t="shared" si="137"/>
        <v>606</v>
      </c>
      <c r="J1281" t="s">
        <v>1040</v>
      </c>
      <c r="K1281">
        <v>3</v>
      </c>
      <c r="L1281" t="s">
        <v>1041</v>
      </c>
      <c r="M1281" t="s">
        <v>1042</v>
      </c>
      <c r="N1281" s="7" t="str">
        <f t="shared" si="138"/>
        <v>2020-60</v>
      </c>
      <c r="O1281" s="7">
        <f t="shared" si="139"/>
        <v>-24</v>
      </c>
      <c r="P1281">
        <v>24</v>
      </c>
      <c r="Q1281">
        <v>0</v>
      </c>
    </row>
    <row r="1282" spans="1:17" x14ac:dyDescent="0.25">
      <c r="A1282" t="s">
        <v>1032</v>
      </c>
      <c r="B1282" t="s">
        <v>1033</v>
      </c>
      <c r="C1282" s="1">
        <v>43935</v>
      </c>
      <c r="D1282" s="2">
        <f t="shared" si="133"/>
        <v>4</v>
      </c>
      <c r="E1282" s="2">
        <f t="shared" si="134"/>
        <v>2020</v>
      </c>
      <c r="F1282">
        <v>445661</v>
      </c>
      <c r="G1282" s="8">
        <f t="shared" si="135"/>
        <v>4</v>
      </c>
      <c r="H1282" s="8" t="str">
        <f t="shared" si="136"/>
        <v>44</v>
      </c>
      <c r="I1282" s="8" t="str">
        <f t="shared" si="137"/>
        <v>445</v>
      </c>
      <c r="J1282" t="s">
        <v>29</v>
      </c>
      <c r="K1282">
        <v>3</v>
      </c>
      <c r="L1282" t="s">
        <v>1041</v>
      </c>
      <c r="M1282" t="s">
        <v>1042</v>
      </c>
      <c r="N1282" s="7" t="str">
        <f t="shared" si="138"/>
        <v>2020-44</v>
      </c>
      <c r="O1282" s="7">
        <f t="shared" si="139"/>
        <v>-4.8</v>
      </c>
      <c r="P1282">
        <v>4.8</v>
      </c>
      <c r="Q1282">
        <v>0</v>
      </c>
    </row>
    <row r="1283" spans="1:17" x14ac:dyDescent="0.25">
      <c r="A1283" t="s">
        <v>1032</v>
      </c>
      <c r="B1283" t="s">
        <v>1033</v>
      </c>
      <c r="C1283" s="1">
        <v>43935</v>
      </c>
      <c r="D1283" s="2">
        <f t="shared" ref="D1283:D1346" si="140">MONTH(C1283)</f>
        <v>4</v>
      </c>
      <c r="E1283" s="2">
        <f t="shared" ref="E1283:E1346" si="141">YEAR(C1283)</f>
        <v>2020</v>
      </c>
      <c r="F1283">
        <v>531</v>
      </c>
      <c r="G1283" s="8">
        <f t="shared" ref="G1283:G1346" si="142">VALUE(LEFT($F1283,1))</f>
        <v>5</v>
      </c>
      <c r="H1283" s="8" t="str">
        <f t="shared" ref="H1283:H1346" si="143">LEFT($F1283,2)</f>
        <v>53</v>
      </c>
      <c r="I1283" s="8" t="str">
        <f t="shared" ref="I1283:I1346" si="144">LEFT($F1283,3)</f>
        <v>531</v>
      </c>
      <c r="J1283" t="s">
        <v>1034</v>
      </c>
      <c r="K1283">
        <v>3</v>
      </c>
      <c r="L1283" t="s">
        <v>1041</v>
      </c>
      <c r="M1283" t="s">
        <v>1042</v>
      </c>
      <c r="N1283" s="7" t="str">
        <f t="shared" ref="N1283:N1346" si="145">$E1283&amp;"-"&amp;H1283</f>
        <v>2020-53</v>
      </c>
      <c r="O1283" s="7">
        <f t="shared" ref="O1283:O1346" si="146">Q1283-P1283</f>
        <v>28.8</v>
      </c>
      <c r="P1283">
        <v>0</v>
      </c>
      <c r="Q1283">
        <v>28.8</v>
      </c>
    </row>
    <row r="1284" spans="1:17" x14ac:dyDescent="0.25">
      <c r="A1284" t="s">
        <v>1032</v>
      </c>
      <c r="B1284" t="s">
        <v>1033</v>
      </c>
      <c r="C1284" s="1">
        <v>43966</v>
      </c>
      <c r="D1284" s="2">
        <f t="shared" si="140"/>
        <v>5</v>
      </c>
      <c r="E1284" s="2">
        <f t="shared" si="141"/>
        <v>2020</v>
      </c>
      <c r="F1284">
        <v>6354</v>
      </c>
      <c r="G1284" s="8">
        <f t="shared" si="142"/>
        <v>6</v>
      </c>
      <c r="H1284" s="8" t="str">
        <f t="shared" si="143"/>
        <v>63</v>
      </c>
      <c r="I1284" s="8" t="str">
        <f t="shared" si="144"/>
        <v>635</v>
      </c>
      <c r="J1284" t="s">
        <v>1043</v>
      </c>
      <c r="K1284">
        <v>4</v>
      </c>
      <c r="L1284" t="s">
        <v>1044</v>
      </c>
      <c r="M1284" t="s">
        <v>1045</v>
      </c>
      <c r="N1284" s="7" t="str">
        <f t="shared" si="145"/>
        <v>2020-63</v>
      </c>
      <c r="O1284" s="7">
        <f t="shared" si="146"/>
        <v>-25</v>
      </c>
      <c r="P1284">
        <v>25</v>
      </c>
      <c r="Q1284">
        <v>0</v>
      </c>
    </row>
    <row r="1285" spans="1:17" x14ac:dyDescent="0.25">
      <c r="A1285" t="s">
        <v>1032</v>
      </c>
      <c r="B1285" t="s">
        <v>1033</v>
      </c>
      <c r="C1285" s="1">
        <v>43966</v>
      </c>
      <c r="D1285" s="2">
        <f t="shared" si="140"/>
        <v>5</v>
      </c>
      <c r="E1285" s="2">
        <f t="shared" si="141"/>
        <v>2020</v>
      </c>
      <c r="F1285">
        <v>531</v>
      </c>
      <c r="G1285" s="8">
        <f t="shared" si="142"/>
        <v>5</v>
      </c>
      <c r="H1285" s="8" t="str">
        <f t="shared" si="143"/>
        <v>53</v>
      </c>
      <c r="I1285" s="8" t="str">
        <f t="shared" si="144"/>
        <v>531</v>
      </c>
      <c r="J1285" t="s">
        <v>1034</v>
      </c>
      <c r="K1285">
        <v>4</v>
      </c>
      <c r="L1285" t="s">
        <v>1044</v>
      </c>
      <c r="M1285" t="s">
        <v>1045</v>
      </c>
      <c r="N1285" s="7" t="str">
        <f t="shared" si="145"/>
        <v>2020-53</v>
      </c>
      <c r="O1285" s="7">
        <f t="shared" si="146"/>
        <v>25</v>
      </c>
      <c r="P1285">
        <v>0</v>
      </c>
      <c r="Q1285">
        <v>25</v>
      </c>
    </row>
    <row r="1286" spans="1:17" x14ac:dyDescent="0.25">
      <c r="A1286" t="s">
        <v>1032</v>
      </c>
      <c r="B1286" t="s">
        <v>1033</v>
      </c>
      <c r="C1286" s="1">
        <v>43969</v>
      </c>
      <c r="D1286" s="2">
        <f t="shared" si="140"/>
        <v>5</v>
      </c>
      <c r="E1286" s="2">
        <f t="shared" si="141"/>
        <v>2020</v>
      </c>
      <c r="F1286">
        <v>6064</v>
      </c>
      <c r="G1286" s="8">
        <f t="shared" si="142"/>
        <v>6</v>
      </c>
      <c r="H1286" s="8" t="str">
        <f t="shared" si="143"/>
        <v>60</v>
      </c>
      <c r="I1286" s="8" t="str">
        <f t="shared" si="144"/>
        <v>606</v>
      </c>
      <c r="J1286" t="s">
        <v>1046</v>
      </c>
      <c r="K1286">
        <v>5</v>
      </c>
      <c r="L1286" t="s">
        <v>1047</v>
      </c>
      <c r="M1286" t="s">
        <v>1048</v>
      </c>
      <c r="N1286" s="7" t="str">
        <f t="shared" si="145"/>
        <v>2020-60</v>
      </c>
      <c r="O1286" s="7">
        <f t="shared" si="146"/>
        <v>-32</v>
      </c>
      <c r="P1286">
        <v>32</v>
      </c>
      <c r="Q1286">
        <v>0</v>
      </c>
    </row>
    <row r="1287" spans="1:17" x14ac:dyDescent="0.25">
      <c r="A1287" t="s">
        <v>1032</v>
      </c>
      <c r="B1287" t="s">
        <v>1033</v>
      </c>
      <c r="C1287" s="1">
        <v>43969</v>
      </c>
      <c r="D1287" s="2">
        <f t="shared" si="140"/>
        <v>5</v>
      </c>
      <c r="E1287" s="2">
        <f t="shared" si="141"/>
        <v>2020</v>
      </c>
      <c r="F1287">
        <v>445661</v>
      </c>
      <c r="G1287" s="8">
        <f t="shared" si="142"/>
        <v>4</v>
      </c>
      <c r="H1287" s="8" t="str">
        <f t="shared" si="143"/>
        <v>44</v>
      </c>
      <c r="I1287" s="8" t="str">
        <f t="shared" si="144"/>
        <v>445</v>
      </c>
      <c r="J1287" t="s">
        <v>29</v>
      </c>
      <c r="K1287">
        <v>5</v>
      </c>
      <c r="L1287" t="s">
        <v>1047</v>
      </c>
      <c r="M1287" t="s">
        <v>1048</v>
      </c>
      <c r="N1287" s="7" t="str">
        <f t="shared" si="145"/>
        <v>2020-44</v>
      </c>
      <c r="O1287" s="7">
        <f t="shared" si="146"/>
        <v>-6.4</v>
      </c>
      <c r="P1287">
        <v>6.4</v>
      </c>
      <c r="Q1287">
        <v>0</v>
      </c>
    </row>
    <row r="1288" spans="1:17" x14ac:dyDescent="0.25">
      <c r="A1288" t="s">
        <v>1032</v>
      </c>
      <c r="B1288" t="s">
        <v>1033</v>
      </c>
      <c r="C1288" s="1">
        <v>43969</v>
      </c>
      <c r="D1288" s="2">
        <f t="shared" si="140"/>
        <v>5</v>
      </c>
      <c r="E1288" s="2">
        <f t="shared" si="141"/>
        <v>2020</v>
      </c>
      <c r="F1288">
        <v>531</v>
      </c>
      <c r="G1288" s="8">
        <f t="shared" si="142"/>
        <v>5</v>
      </c>
      <c r="H1288" s="8" t="str">
        <f t="shared" si="143"/>
        <v>53</v>
      </c>
      <c r="I1288" s="8" t="str">
        <f t="shared" si="144"/>
        <v>531</v>
      </c>
      <c r="J1288" t="s">
        <v>1034</v>
      </c>
      <c r="K1288">
        <v>5</v>
      </c>
      <c r="L1288" t="s">
        <v>1047</v>
      </c>
      <c r="M1288" t="s">
        <v>1048</v>
      </c>
      <c r="N1288" s="7" t="str">
        <f t="shared" si="145"/>
        <v>2020-53</v>
      </c>
      <c r="O1288" s="7">
        <f t="shared" si="146"/>
        <v>38.4</v>
      </c>
      <c r="P1288">
        <v>0</v>
      </c>
      <c r="Q1288">
        <v>38.4</v>
      </c>
    </row>
    <row r="1289" spans="1:17" x14ac:dyDescent="0.25">
      <c r="A1289" t="s">
        <v>1032</v>
      </c>
      <c r="B1289" t="s">
        <v>1033</v>
      </c>
      <c r="C1289" s="1">
        <v>43973</v>
      </c>
      <c r="D1289" s="2">
        <f t="shared" si="140"/>
        <v>5</v>
      </c>
      <c r="E1289" s="2">
        <f t="shared" si="141"/>
        <v>2020</v>
      </c>
      <c r="F1289">
        <v>6251</v>
      </c>
      <c r="G1289" s="8">
        <f t="shared" si="142"/>
        <v>6</v>
      </c>
      <c r="H1289" s="8" t="str">
        <f t="shared" si="143"/>
        <v>62</v>
      </c>
      <c r="I1289" s="8" t="str">
        <f t="shared" si="144"/>
        <v>625</v>
      </c>
      <c r="J1289" t="s">
        <v>1049</v>
      </c>
      <c r="K1289">
        <v>6</v>
      </c>
      <c r="L1289" t="s">
        <v>1050</v>
      </c>
      <c r="M1289" t="s">
        <v>1051</v>
      </c>
      <c r="N1289" s="7" t="str">
        <f t="shared" si="145"/>
        <v>2020-62</v>
      </c>
      <c r="O1289" s="7">
        <f t="shared" si="146"/>
        <v>-28.5</v>
      </c>
      <c r="P1289">
        <v>28.5</v>
      </c>
      <c r="Q1289">
        <v>0</v>
      </c>
    </row>
    <row r="1290" spans="1:17" x14ac:dyDescent="0.25">
      <c r="A1290" t="s">
        <v>1032</v>
      </c>
      <c r="B1290" t="s">
        <v>1033</v>
      </c>
      <c r="C1290" s="1">
        <v>43973</v>
      </c>
      <c r="D1290" s="2">
        <f t="shared" si="140"/>
        <v>5</v>
      </c>
      <c r="E1290" s="2">
        <f t="shared" si="141"/>
        <v>2020</v>
      </c>
      <c r="F1290">
        <v>531</v>
      </c>
      <c r="G1290" s="8">
        <f t="shared" si="142"/>
        <v>5</v>
      </c>
      <c r="H1290" s="8" t="str">
        <f t="shared" si="143"/>
        <v>53</v>
      </c>
      <c r="I1290" s="8" t="str">
        <f t="shared" si="144"/>
        <v>531</v>
      </c>
      <c r="J1290" t="s">
        <v>1034</v>
      </c>
      <c r="K1290">
        <v>6</v>
      </c>
      <c r="L1290" t="s">
        <v>1050</v>
      </c>
      <c r="M1290" t="s">
        <v>1051</v>
      </c>
      <c r="N1290" s="7" t="str">
        <f t="shared" si="145"/>
        <v>2020-53</v>
      </c>
      <c r="O1290" s="7">
        <f t="shared" si="146"/>
        <v>28.5</v>
      </c>
      <c r="P1290">
        <v>0</v>
      </c>
      <c r="Q1290">
        <v>28.5</v>
      </c>
    </row>
    <row r="1291" spans="1:17" x14ac:dyDescent="0.25">
      <c r="A1291" t="s">
        <v>1032</v>
      </c>
      <c r="B1291" t="s">
        <v>1033</v>
      </c>
      <c r="C1291" s="1">
        <v>43977</v>
      </c>
      <c r="D1291" s="2">
        <f t="shared" si="140"/>
        <v>5</v>
      </c>
      <c r="E1291" s="2">
        <f t="shared" si="141"/>
        <v>2020</v>
      </c>
      <c r="F1291">
        <v>6257</v>
      </c>
      <c r="G1291" s="8">
        <f t="shared" si="142"/>
        <v>6</v>
      </c>
      <c r="H1291" s="8" t="str">
        <f t="shared" si="143"/>
        <v>62</v>
      </c>
      <c r="I1291" s="8" t="str">
        <f t="shared" si="144"/>
        <v>625</v>
      </c>
      <c r="J1291" t="s">
        <v>1052</v>
      </c>
      <c r="K1291">
        <v>7</v>
      </c>
      <c r="L1291" t="s">
        <v>1053</v>
      </c>
      <c r="M1291" t="s">
        <v>1054</v>
      </c>
      <c r="N1291" s="7" t="str">
        <f t="shared" si="145"/>
        <v>2020-62</v>
      </c>
      <c r="O1291" s="7">
        <f t="shared" si="146"/>
        <v>-85</v>
      </c>
      <c r="P1291">
        <v>85</v>
      </c>
      <c r="Q1291">
        <v>0</v>
      </c>
    </row>
    <row r="1292" spans="1:17" x14ac:dyDescent="0.25">
      <c r="A1292" t="s">
        <v>1032</v>
      </c>
      <c r="B1292" t="s">
        <v>1033</v>
      </c>
      <c r="C1292" s="1">
        <v>43977</v>
      </c>
      <c r="D1292" s="2">
        <f t="shared" si="140"/>
        <v>5</v>
      </c>
      <c r="E1292" s="2">
        <f t="shared" si="141"/>
        <v>2020</v>
      </c>
      <c r="F1292">
        <v>4456613</v>
      </c>
      <c r="G1292" s="8">
        <f t="shared" si="142"/>
        <v>4</v>
      </c>
      <c r="H1292" s="8" t="str">
        <f t="shared" si="143"/>
        <v>44</v>
      </c>
      <c r="I1292" s="8" t="str">
        <f t="shared" si="144"/>
        <v>445</v>
      </c>
      <c r="J1292" t="s">
        <v>1055</v>
      </c>
      <c r="K1292">
        <v>7</v>
      </c>
      <c r="L1292" t="s">
        <v>1053</v>
      </c>
      <c r="M1292" t="s">
        <v>1054</v>
      </c>
      <c r="N1292" s="7" t="str">
        <f t="shared" si="145"/>
        <v>2020-44</v>
      </c>
      <c r="O1292" s="7">
        <f t="shared" si="146"/>
        <v>-6.8</v>
      </c>
      <c r="P1292">
        <v>6.8</v>
      </c>
      <c r="Q1292">
        <v>0</v>
      </c>
    </row>
    <row r="1293" spans="1:17" x14ac:dyDescent="0.25">
      <c r="A1293" t="s">
        <v>1032</v>
      </c>
      <c r="B1293" t="s">
        <v>1033</v>
      </c>
      <c r="C1293" s="1">
        <v>43977</v>
      </c>
      <c r="D1293" s="2">
        <f t="shared" si="140"/>
        <v>5</v>
      </c>
      <c r="E1293" s="2">
        <f t="shared" si="141"/>
        <v>2020</v>
      </c>
      <c r="F1293">
        <v>531</v>
      </c>
      <c r="G1293" s="8">
        <f t="shared" si="142"/>
        <v>5</v>
      </c>
      <c r="H1293" s="8" t="str">
        <f t="shared" si="143"/>
        <v>53</v>
      </c>
      <c r="I1293" s="8" t="str">
        <f t="shared" si="144"/>
        <v>531</v>
      </c>
      <c r="J1293" t="s">
        <v>1034</v>
      </c>
      <c r="K1293">
        <v>7</v>
      </c>
      <c r="L1293" t="s">
        <v>1053</v>
      </c>
      <c r="M1293" t="s">
        <v>1054</v>
      </c>
      <c r="N1293" s="7" t="str">
        <f t="shared" si="145"/>
        <v>2020-53</v>
      </c>
      <c r="O1293" s="7">
        <f t="shared" si="146"/>
        <v>91.8</v>
      </c>
      <c r="P1293">
        <v>0</v>
      </c>
      <c r="Q1293">
        <v>91.8</v>
      </c>
    </row>
    <row r="1294" spans="1:17" x14ac:dyDescent="0.25">
      <c r="A1294" t="s">
        <v>1032</v>
      </c>
      <c r="B1294" t="s">
        <v>1033</v>
      </c>
      <c r="C1294" s="1">
        <v>43987</v>
      </c>
      <c r="D1294" s="2">
        <f t="shared" si="140"/>
        <v>6</v>
      </c>
      <c r="E1294" s="2">
        <f t="shared" si="141"/>
        <v>2020</v>
      </c>
      <c r="F1294">
        <v>6354</v>
      </c>
      <c r="G1294" s="8">
        <f t="shared" si="142"/>
        <v>6</v>
      </c>
      <c r="H1294" s="8" t="str">
        <f t="shared" si="143"/>
        <v>63</v>
      </c>
      <c r="I1294" s="8" t="str">
        <f t="shared" si="144"/>
        <v>635</v>
      </c>
      <c r="J1294" t="s">
        <v>1043</v>
      </c>
      <c r="K1294">
        <v>8</v>
      </c>
      <c r="L1294" t="s">
        <v>1056</v>
      </c>
      <c r="M1294" t="s">
        <v>1057</v>
      </c>
      <c r="N1294" s="7" t="str">
        <f t="shared" si="145"/>
        <v>2020-63</v>
      </c>
      <c r="O1294" s="7">
        <f t="shared" si="146"/>
        <v>-26</v>
      </c>
      <c r="P1294">
        <v>26</v>
      </c>
      <c r="Q1294">
        <v>0</v>
      </c>
    </row>
    <row r="1295" spans="1:17" x14ac:dyDescent="0.25">
      <c r="A1295" t="s">
        <v>1032</v>
      </c>
      <c r="B1295" t="s">
        <v>1033</v>
      </c>
      <c r="C1295" s="1">
        <v>43987</v>
      </c>
      <c r="D1295" s="2">
        <f t="shared" si="140"/>
        <v>6</v>
      </c>
      <c r="E1295" s="2">
        <f t="shared" si="141"/>
        <v>2020</v>
      </c>
      <c r="F1295">
        <v>531</v>
      </c>
      <c r="G1295" s="8">
        <f t="shared" si="142"/>
        <v>5</v>
      </c>
      <c r="H1295" s="8" t="str">
        <f t="shared" si="143"/>
        <v>53</v>
      </c>
      <c r="I1295" s="8" t="str">
        <f t="shared" si="144"/>
        <v>531</v>
      </c>
      <c r="J1295" t="s">
        <v>1034</v>
      </c>
      <c r="K1295">
        <v>8</v>
      </c>
      <c r="L1295" t="s">
        <v>1056</v>
      </c>
      <c r="M1295" t="s">
        <v>1057</v>
      </c>
      <c r="N1295" s="7" t="str">
        <f t="shared" si="145"/>
        <v>2020-53</v>
      </c>
      <c r="O1295" s="7">
        <f t="shared" si="146"/>
        <v>26</v>
      </c>
      <c r="P1295">
        <v>0</v>
      </c>
      <c r="Q1295">
        <v>26</v>
      </c>
    </row>
    <row r="1296" spans="1:17" x14ac:dyDescent="0.25">
      <c r="A1296" t="s">
        <v>1032</v>
      </c>
      <c r="B1296" t="s">
        <v>1033</v>
      </c>
      <c r="C1296" s="1">
        <v>43991</v>
      </c>
      <c r="D1296" s="2">
        <f t="shared" si="140"/>
        <v>6</v>
      </c>
      <c r="E1296" s="2">
        <f t="shared" si="141"/>
        <v>2020</v>
      </c>
      <c r="F1296">
        <v>6064</v>
      </c>
      <c r="G1296" s="8">
        <f t="shared" si="142"/>
        <v>6</v>
      </c>
      <c r="H1296" s="8" t="str">
        <f t="shared" si="143"/>
        <v>60</v>
      </c>
      <c r="I1296" s="8" t="str">
        <f t="shared" si="144"/>
        <v>606</v>
      </c>
      <c r="J1296" t="s">
        <v>1046</v>
      </c>
      <c r="K1296">
        <v>9</v>
      </c>
      <c r="L1296" t="s">
        <v>1058</v>
      </c>
      <c r="M1296" t="s">
        <v>1059</v>
      </c>
      <c r="N1296" s="7" t="str">
        <f t="shared" si="145"/>
        <v>2020-60</v>
      </c>
      <c r="O1296" s="7">
        <f t="shared" si="146"/>
        <v>-36.5</v>
      </c>
      <c r="P1296">
        <v>36.5</v>
      </c>
      <c r="Q1296">
        <v>0</v>
      </c>
    </row>
    <row r="1297" spans="1:17" x14ac:dyDescent="0.25">
      <c r="A1297" t="s">
        <v>1032</v>
      </c>
      <c r="B1297" t="s">
        <v>1033</v>
      </c>
      <c r="C1297" s="1">
        <v>43991</v>
      </c>
      <c r="D1297" s="2">
        <f t="shared" si="140"/>
        <v>6</v>
      </c>
      <c r="E1297" s="2">
        <f t="shared" si="141"/>
        <v>2020</v>
      </c>
      <c r="F1297">
        <v>445661</v>
      </c>
      <c r="G1297" s="8">
        <f t="shared" si="142"/>
        <v>4</v>
      </c>
      <c r="H1297" s="8" t="str">
        <f t="shared" si="143"/>
        <v>44</v>
      </c>
      <c r="I1297" s="8" t="str">
        <f t="shared" si="144"/>
        <v>445</v>
      </c>
      <c r="J1297" t="s">
        <v>29</v>
      </c>
      <c r="K1297">
        <v>9</v>
      </c>
      <c r="L1297" t="s">
        <v>1058</v>
      </c>
      <c r="M1297" t="s">
        <v>1059</v>
      </c>
      <c r="N1297" s="7" t="str">
        <f t="shared" si="145"/>
        <v>2020-44</v>
      </c>
      <c r="O1297" s="7">
        <f t="shared" si="146"/>
        <v>-7.3</v>
      </c>
      <c r="P1297">
        <v>7.3</v>
      </c>
      <c r="Q1297">
        <v>0</v>
      </c>
    </row>
    <row r="1298" spans="1:17" x14ac:dyDescent="0.25">
      <c r="A1298" t="s">
        <v>1032</v>
      </c>
      <c r="B1298" t="s">
        <v>1033</v>
      </c>
      <c r="C1298" s="1">
        <v>43991</v>
      </c>
      <c r="D1298" s="2">
        <f t="shared" si="140"/>
        <v>6</v>
      </c>
      <c r="E1298" s="2">
        <f t="shared" si="141"/>
        <v>2020</v>
      </c>
      <c r="F1298">
        <v>531</v>
      </c>
      <c r="G1298" s="8">
        <f t="shared" si="142"/>
        <v>5</v>
      </c>
      <c r="H1298" s="8" t="str">
        <f t="shared" si="143"/>
        <v>53</v>
      </c>
      <c r="I1298" s="8" t="str">
        <f t="shared" si="144"/>
        <v>531</v>
      </c>
      <c r="J1298" t="s">
        <v>1034</v>
      </c>
      <c r="K1298">
        <v>9</v>
      </c>
      <c r="L1298" t="s">
        <v>1058</v>
      </c>
      <c r="M1298" t="s">
        <v>1059</v>
      </c>
      <c r="N1298" s="7" t="str">
        <f t="shared" si="145"/>
        <v>2020-53</v>
      </c>
      <c r="O1298" s="7">
        <f t="shared" si="146"/>
        <v>43.8</v>
      </c>
      <c r="P1298">
        <v>0</v>
      </c>
      <c r="Q1298">
        <v>43.8</v>
      </c>
    </row>
    <row r="1299" spans="1:17" x14ac:dyDescent="0.25">
      <c r="A1299" t="s">
        <v>1032</v>
      </c>
      <c r="B1299" t="s">
        <v>1033</v>
      </c>
      <c r="C1299" s="1">
        <v>43994</v>
      </c>
      <c r="D1299" s="2">
        <f t="shared" si="140"/>
        <v>6</v>
      </c>
      <c r="E1299" s="2">
        <f t="shared" si="141"/>
        <v>2020</v>
      </c>
      <c r="F1299">
        <v>60611</v>
      </c>
      <c r="G1299" s="8">
        <f t="shared" si="142"/>
        <v>6</v>
      </c>
      <c r="H1299" s="8" t="str">
        <f t="shared" si="143"/>
        <v>60</v>
      </c>
      <c r="I1299" s="8" t="str">
        <f t="shared" si="144"/>
        <v>606</v>
      </c>
      <c r="J1299" t="s">
        <v>119</v>
      </c>
      <c r="K1299">
        <v>10</v>
      </c>
      <c r="L1299" t="s">
        <v>1060</v>
      </c>
      <c r="M1299" t="s">
        <v>1061</v>
      </c>
      <c r="N1299" s="7" t="str">
        <f t="shared" si="145"/>
        <v>2020-60</v>
      </c>
      <c r="O1299" s="7">
        <f t="shared" si="146"/>
        <v>-58</v>
      </c>
      <c r="P1299">
        <v>58</v>
      </c>
      <c r="Q1299">
        <v>0</v>
      </c>
    </row>
    <row r="1300" spans="1:17" x14ac:dyDescent="0.25">
      <c r="A1300" t="s">
        <v>1032</v>
      </c>
      <c r="B1300" t="s">
        <v>1033</v>
      </c>
      <c r="C1300" s="1">
        <v>43994</v>
      </c>
      <c r="D1300" s="2">
        <f t="shared" si="140"/>
        <v>6</v>
      </c>
      <c r="E1300" s="2">
        <f t="shared" si="141"/>
        <v>2020</v>
      </c>
      <c r="F1300">
        <v>445661</v>
      </c>
      <c r="G1300" s="8">
        <f t="shared" si="142"/>
        <v>4</v>
      </c>
      <c r="H1300" s="8" t="str">
        <f t="shared" si="143"/>
        <v>44</v>
      </c>
      <c r="I1300" s="8" t="str">
        <f t="shared" si="144"/>
        <v>445</v>
      </c>
      <c r="J1300" t="s">
        <v>29</v>
      </c>
      <c r="K1300">
        <v>10</v>
      </c>
      <c r="L1300" t="s">
        <v>1060</v>
      </c>
      <c r="M1300" t="s">
        <v>1061</v>
      </c>
      <c r="N1300" s="7" t="str">
        <f t="shared" si="145"/>
        <v>2020-44</v>
      </c>
      <c r="O1300" s="7">
        <f t="shared" si="146"/>
        <v>-11.6</v>
      </c>
      <c r="P1300">
        <v>11.6</v>
      </c>
      <c r="Q1300">
        <v>0</v>
      </c>
    </row>
    <row r="1301" spans="1:17" x14ac:dyDescent="0.25">
      <c r="A1301" t="s">
        <v>1032</v>
      </c>
      <c r="B1301" t="s">
        <v>1033</v>
      </c>
      <c r="C1301" s="1">
        <v>43994</v>
      </c>
      <c r="D1301" s="2">
        <f t="shared" si="140"/>
        <v>6</v>
      </c>
      <c r="E1301" s="2">
        <f t="shared" si="141"/>
        <v>2020</v>
      </c>
      <c r="F1301">
        <v>531</v>
      </c>
      <c r="G1301" s="8">
        <f t="shared" si="142"/>
        <v>5</v>
      </c>
      <c r="H1301" s="8" t="str">
        <f t="shared" si="143"/>
        <v>53</v>
      </c>
      <c r="I1301" s="8" t="str">
        <f t="shared" si="144"/>
        <v>531</v>
      </c>
      <c r="J1301" t="s">
        <v>1034</v>
      </c>
      <c r="K1301">
        <v>10</v>
      </c>
      <c r="L1301" t="s">
        <v>1060</v>
      </c>
      <c r="M1301" t="s">
        <v>1061</v>
      </c>
      <c r="N1301" s="7" t="str">
        <f t="shared" si="145"/>
        <v>2020-53</v>
      </c>
      <c r="O1301" s="7">
        <f t="shared" si="146"/>
        <v>69.599999999999994</v>
      </c>
      <c r="P1301">
        <v>0</v>
      </c>
      <c r="Q1301">
        <v>69.599999999999994</v>
      </c>
    </row>
    <row r="1302" spans="1:17" x14ac:dyDescent="0.25">
      <c r="A1302" t="s">
        <v>1032</v>
      </c>
      <c r="B1302" t="s">
        <v>1033</v>
      </c>
      <c r="C1302" s="1">
        <v>44001</v>
      </c>
      <c r="D1302" s="2">
        <f t="shared" si="140"/>
        <v>6</v>
      </c>
      <c r="E1302" s="2">
        <f t="shared" si="141"/>
        <v>2020</v>
      </c>
      <c r="F1302">
        <v>6238</v>
      </c>
      <c r="G1302" s="8">
        <f t="shared" si="142"/>
        <v>6</v>
      </c>
      <c r="H1302" s="8" t="str">
        <f t="shared" si="143"/>
        <v>62</v>
      </c>
      <c r="I1302" s="8" t="str">
        <f t="shared" si="144"/>
        <v>623</v>
      </c>
      <c r="J1302" t="s">
        <v>1062</v>
      </c>
      <c r="K1302">
        <v>11</v>
      </c>
      <c r="L1302" t="s">
        <v>1063</v>
      </c>
      <c r="M1302" t="s">
        <v>1064</v>
      </c>
      <c r="N1302" s="7" t="str">
        <f t="shared" si="145"/>
        <v>2020-62</v>
      </c>
      <c r="O1302" s="7">
        <f t="shared" si="146"/>
        <v>-5</v>
      </c>
      <c r="P1302">
        <v>5</v>
      </c>
      <c r="Q1302">
        <v>0</v>
      </c>
    </row>
    <row r="1303" spans="1:17" x14ac:dyDescent="0.25">
      <c r="A1303" t="s">
        <v>1032</v>
      </c>
      <c r="B1303" t="s">
        <v>1033</v>
      </c>
      <c r="C1303" s="1">
        <v>44001</v>
      </c>
      <c r="D1303" s="2">
        <f t="shared" si="140"/>
        <v>6</v>
      </c>
      <c r="E1303" s="2">
        <f t="shared" si="141"/>
        <v>2020</v>
      </c>
      <c r="F1303">
        <v>531</v>
      </c>
      <c r="G1303" s="8">
        <f t="shared" si="142"/>
        <v>5</v>
      </c>
      <c r="H1303" s="8" t="str">
        <f t="shared" si="143"/>
        <v>53</v>
      </c>
      <c r="I1303" s="8" t="str">
        <f t="shared" si="144"/>
        <v>531</v>
      </c>
      <c r="J1303" t="s">
        <v>1034</v>
      </c>
      <c r="K1303">
        <v>11</v>
      </c>
      <c r="L1303" t="s">
        <v>1063</v>
      </c>
      <c r="M1303" t="s">
        <v>1064</v>
      </c>
      <c r="N1303" s="7" t="str">
        <f t="shared" si="145"/>
        <v>2020-53</v>
      </c>
      <c r="O1303" s="7">
        <f t="shared" si="146"/>
        <v>5</v>
      </c>
      <c r="P1303">
        <v>0</v>
      </c>
      <c r="Q1303">
        <v>5</v>
      </c>
    </row>
    <row r="1304" spans="1:17" x14ac:dyDescent="0.25">
      <c r="A1304" t="s">
        <v>1032</v>
      </c>
      <c r="B1304" t="s">
        <v>1033</v>
      </c>
      <c r="C1304" s="1">
        <v>44005</v>
      </c>
      <c r="D1304" s="2">
        <f t="shared" si="140"/>
        <v>6</v>
      </c>
      <c r="E1304" s="2">
        <f t="shared" si="141"/>
        <v>2020</v>
      </c>
      <c r="F1304">
        <v>6257</v>
      </c>
      <c r="G1304" s="8">
        <f t="shared" si="142"/>
        <v>6</v>
      </c>
      <c r="H1304" s="8" t="str">
        <f t="shared" si="143"/>
        <v>62</v>
      </c>
      <c r="I1304" s="8" t="str">
        <f t="shared" si="144"/>
        <v>625</v>
      </c>
      <c r="J1304" t="s">
        <v>1052</v>
      </c>
      <c r="K1304">
        <v>12</v>
      </c>
      <c r="L1304" t="s">
        <v>1065</v>
      </c>
      <c r="M1304" t="s">
        <v>1066</v>
      </c>
      <c r="N1304" s="7" t="str">
        <f t="shared" si="145"/>
        <v>2020-62</v>
      </c>
      <c r="O1304" s="7">
        <f t="shared" si="146"/>
        <v>-95.5</v>
      </c>
      <c r="P1304">
        <v>95.5</v>
      </c>
      <c r="Q1304">
        <v>0</v>
      </c>
    </row>
    <row r="1305" spans="1:17" x14ac:dyDescent="0.25">
      <c r="A1305" t="s">
        <v>1032</v>
      </c>
      <c r="B1305" t="s">
        <v>1033</v>
      </c>
      <c r="C1305" s="1">
        <v>44005</v>
      </c>
      <c r="D1305" s="2">
        <f t="shared" si="140"/>
        <v>6</v>
      </c>
      <c r="E1305" s="2">
        <f t="shared" si="141"/>
        <v>2020</v>
      </c>
      <c r="F1305">
        <v>445661</v>
      </c>
      <c r="G1305" s="8">
        <f t="shared" si="142"/>
        <v>4</v>
      </c>
      <c r="H1305" s="8" t="str">
        <f t="shared" si="143"/>
        <v>44</v>
      </c>
      <c r="I1305" s="8" t="str">
        <f t="shared" si="144"/>
        <v>445</v>
      </c>
      <c r="J1305" t="s">
        <v>29</v>
      </c>
      <c r="K1305">
        <v>12</v>
      </c>
      <c r="L1305" t="s">
        <v>1065</v>
      </c>
      <c r="M1305" t="s">
        <v>1066</v>
      </c>
      <c r="N1305" s="7" t="str">
        <f t="shared" si="145"/>
        <v>2020-44</v>
      </c>
      <c r="O1305" s="7">
        <f t="shared" si="146"/>
        <v>-5.0999999999999996</v>
      </c>
      <c r="P1305">
        <v>5.0999999999999996</v>
      </c>
      <c r="Q1305">
        <v>0</v>
      </c>
    </row>
    <row r="1306" spans="1:17" x14ac:dyDescent="0.25">
      <c r="A1306" t="s">
        <v>1032</v>
      </c>
      <c r="B1306" t="s">
        <v>1033</v>
      </c>
      <c r="C1306" s="1">
        <v>44005</v>
      </c>
      <c r="D1306" s="2">
        <f t="shared" si="140"/>
        <v>6</v>
      </c>
      <c r="E1306" s="2">
        <f t="shared" si="141"/>
        <v>2020</v>
      </c>
      <c r="F1306">
        <v>4456613</v>
      </c>
      <c r="G1306" s="8">
        <f t="shared" si="142"/>
        <v>4</v>
      </c>
      <c r="H1306" s="8" t="str">
        <f t="shared" si="143"/>
        <v>44</v>
      </c>
      <c r="I1306" s="8" t="str">
        <f t="shared" si="144"/>
        <v>445</v>
      </c>
      <c r="J1306" t="s">
        <v>1055</v>
      </c>
      <c r="K1306">
        <v>12</v>
      </c>
      <c r="L1306" t="s">
        <v>1065</v>
      </c>
      <c r="M1306" t="s">
        <v>1066</v>
      </c>
      <c r="N1306" s="7" t="str">
        <f t="shared" si="145"/>
        <v>2020-44</v>
      </c>
      <c r="O1306" s="7">
        <f t="shared" si="146"/>
        <v>-7</v>
      </c>
      <c r="P1306">
        <v>7</v>
      </c>
      <c r="Q1306">
        <v>0</v>
      </c>
    </row>
    <row r="1307" spans="1:17" x14ac:dyDescent="0.25">
      <c r="A1307" t="s">
        <v>1032</v>
      </c>
      <c r="B1307" t="s">
        <v>1033</v>
      </c>
      <c r="C1307" s="1">
        <v>44005</v>
      </c>
      <c r="D1307" s="2">
        <f t="shared" si="140"/>
        <v>6</v>
      </c>
      <c r="E1307" s="2">
        <f t="shared" si="141"/>
        <v>2020</v>
      </c>
      <c r="F1307">
        <v>531</v>
      </c>
      <c r="G1307" s="8">
        <f t="shared" si="142"/>
        <v>5</v>
      </c>
      <c r="H1307" s="8" t="str">
        <f t="shared" si="143"/>
        <v>53</v>
      </c>
      <c r="I1307" s="8" t="str">
        <f t="shared" si="144"/>
        <v>531</v>
      </c>
      <c r="J1307" t="s">
        <v>1034</v>
      </c>
      <c r="K1307">
        <v>12</v>
      </c>
      <c r="L1307" t="s">
        <v>1065</v>
      </c>
      <c r="M1307" t="s">
        <v>1066</v>
      </c>
      <c r="N1307" s="7" t="str">
        <f t="shared" si="145"/>
        <v>2020-53</v>
      </c>
      <c r="O1307" s="7">
        <f t="shared" si="146"/>
        <v>107.6</v>
      </c>
      <c r="P1307">
        <v>0</v>
      </c>
      <c r="Q1307">
        <v>107.6</v>
      </c>
    </row>
    <row r="1308" spans="1:17" x14ac:dyDescent="0.25">
      <c r="A1308" t="s">
        <v>1032</v>
      </c>
      <c r="B1308" t="s">
        <v>1033</v>
      </c>
      <c r="C1308" s="1">
        <v>44018</v>
      </c>
      <c r="D1308" s="2">
        <f t="shared" si="140"/>
        <v>7</v>
      </c>
      <c r="E1308" s="2">
        <f t="shared" si="141"/>
        <v>2020</v>
      </c>
      <c r="F1308">
        <v>6262</v>
      </c>
      <c r="G1308" s="8">
        <f t="shared" si="142"/>
        <v>6</v>
      </c>
      <c r="H1308" s="8" t="str">
        <f t="shared" si="143"/>
        <v>62</v>
      </c>
      <c r="I1308" s="8" t="str">
        <f t="shared" si="144"/>
        <v>626</v>
      </c>
      <c r="J1308" t="s">
        <v>1037</v>
      </c>
      <c r="K1308">
        <v>13</v>
      </c>
      <c r="L1308" t="s">
        <v>1067</v>
      </c>
      <c r="M1308" t="s">
        <v>1039</v>
      </c>
      <c r="N1308" s="7" t="str">
        <f t="shared" si="145"/>
        <v>2020-62</v>
      </c>
      <c r="O1308" s="7">
        <f t="shared" si="146"/>
        <v>-42</v>
      </c>
      <c r="P1308">
        <v>42</v>
      </c>
      <c r="Q1308">
        <v>0</v>
      </c>
    </row>
    <row r="1309" spans="1:17" x14ac:dyDescent="0.25">
      <c r="A1309" t="s">
        <v>1032</v>
      </c>
      <c r="B1309" t="s">
        <v>1033</v>
      </c>
      <c r="C1309" s="1">
        <v>44018</v>
      </c>
      <c r="D1309" s="2">
        <f t="shared" si="140"/>
        <v>7</v>
      </c>
      <c r="E1309" s="2">
        <f t="shared" si="141"/>
        <v>2020</v>
      </c>
      <c r="F1309">
        <v>531</v>
      </c>
      <c r="G1309" s="8">
        <f t="shared" si="142"/>
        <v>5</v>
      </c>
      <c r="H1309" s="8" t="str">
        <f t="shared" si="143"/>
        <v>53</v>
      </c>
      <c r="I1309" s="8" t="str">
        <f t="shared" si="144"/>
        <v>531</v>
      </c>
      <c r="J1309" t="s">
        <v>1034</v>
      </c>
      <c r="K1309">
        <v>13</v>
      </c>
      <c r="L1309" t="s">
        <v>1067</v>
      </c>
      <c r="M1309" t="s">
        <v>1039</v>
      </c>
      <c r="N1309" s="7" t="str">
        <f t="shared" si="145"/>
        <v>2020-53</v>
      </c>
      <c r="O1309" s="7">
        <f t="shared" si="146"/>
        <v>42</v>
      </c>
      <c r="P1309">
        <v>0</v>
      </c>
      <c r="Q1309">
        <v>42</v>
      </c>
    </row>
    <row r="1310" spans="1:17" x14ac:dyDescent="0.25">
      <c r="A1310" t="s">
        <v>1032</v>
      </c>
      <c r="B1310" t="s">
        <v>1033</v>
      </c>
      <c r="C1310" s="1">
        <v>44022</v>
      </c>
      <c r="D1310" s="2">
        <f t="shared" si="140"/>
        <v>7</v>
      </c>
      <c r="E1310" s="2">
        <f t="shared" si="141"/>
        <v>2020</v>
      </c>
      <c r="F1310">
        <v>6063</v>
      </c>
      <c r="G1310" s="8">
        <f t="shared" si="142"/>
        <v>6</v>
      </c>
      <c r="H1310" s="8" t="str">
        <f t="shared" si="143"/>
        <v>60</v>
      </c>
      <c r="I1310" s="8" t="str">
        <f t="shared" si="144"/>
        <v>606</v>
      </c>
      <c r="J1310" t="s">
        <v>1040</v>
      </c>
      <c r="K1310">
        <v>14</v>
      </c>
      <c r="L1310" t="s">
        <v>1068</v>
      </c>
      <c r="M1310" t="s">
        <v>1069</v>
      </c>
      <c r="N1310" s="7" t="str">
        <f t="shared" si="145"/>
        <v>2020-60</v>
      </c>
      <c r="O1310" s="7">
        <f t="shared" si="146"/>
        <v>-47</v>
      </c>
      <c r="P1310">
        <v>47</v>
      </c>
      <c r="Q1310">
        <v>0</v>
      </c>
    </row>
    <row r="1311" spans="1:17" x14ac:dyDescent="0.25">
      <c r="A1311" t="s">
        <v>1032</v>
      </c>
      <c r="B1311" t="s">
        <v>1033</v>
      </c>
      <c r="C1311" s="1">
        <v>44022</v>
      </c>
      <c r="D1311" s="2">
        <f t="shared" si="140"/>
        <v>7</v>
      </c>
      <c r="E1311" s="2">
        <f t="shared" si="141"/>
        <v>2020</v>
      </c>
      <c r="F1311">
        <v>445661</v>
      </c>
      <c r="G1311" s="8">
        <f t="shared" si="142"/>
        <v>4</v>
      </c>
      <c r="H1311" s="8" t="str">
        <f t="shared" si="143"/>
        <v>44</v>
      </c>
      <c r="I1311" s="8" t="str">
        <f t="shared" si="144"/>
        <v>445</v>
      </c>
      <c r="J1311" t="s">
        <v>29</v>
      </c>
      <c r="K1311">
        <v>14</v>
      </c>
      <c r="L1311" t="s">
        <v>1068</v>
      </c>
      <c r="M1311" t="s">
        <v>1069</v>
      </c>
      <c r="N1311" s="7" t="str">
        <f t="shared" si="145"/>
        <v>2020-44</v>
      </c>
      <c r="O1311" s="7">
        <f t="shared" si="146"/>
        <v>-9.4</v>
      </c>
      <c r="P1311">
        <v>9.4</v>
      </c>
      <c r="Q1311">
        <v>0</v>
      </c>
    </row>
    <row r="1312" spans="1:17" x14ac:dyDescent="0.25">
      <c r="A1312" t="s">
        <v>1032</v>
      </c>
      <c r="B1312" t="s">
        <v>1033</v>
      </c>
      <c r="C1312" s="1">
        <v>44022</v>
      </c>
      <c r="D1312" s="2">
        <f t="shared" si="140"/>
        <v>7</v>
      </c>
      <c r="E1312" s="2">
        <f t="shared" si="141"/>
        <v>2020</v>
      </c>
      <c r="F1312">
        <v>531</v>
      </c>
      <c r="G1312" s="8">
        <f t="shared" si="142"/>
        <v>5</v>
      </c>
      <c r="H1312" s="8" t="str">
        <f t="shared" si="143"/>
        <v>53</v>
      </c>
      <c r="I1312" s="8" t="str">
        <f t="shared" si="144"/>
        <v>531</v>
      </c>
      <c r="J1312" t="s">
        <v>1034</v>
      </c>
      <c r="K1312">
        <v>14</v>
      </c>
      <c r="L1312" t="s">
        <v>1068</v>
      </c>
      <c r="M1312" t="s">
        <v>1069</v>
      </c>
      <c r="N1312" s="7" t="str">
        <f t="shared" si="145"/>
        <v>2020-53</v>
      </c>
      <c r="O1312" s="7">
        <f t="shared" si="146"/>
        <v>56.4</v>
      </c>
      <c r="P1312">
        <v>0</v>
      </c>
      <c r="Q1312">
        <v>56.4</v>
      </c>
    </row>
    <row r="1313" spans="1:17" x14ac:dyDescent="0.25">
      <c r="A1313" t="s">
        <v>1032</v>
      </c>
      <c r="B1313" t="s">
        <v>1033</v>
      </c>
      <c r="C1313" s="1">
        <v>44029</v>
      </c>
      <c r="D1313" s="2">
        <f t="shared" si="140"/>
        <v>7</v>
      </c>
      <c r="E1313" s="2">
        <f t="shared" si="141"/>
        <v>2020</v>
      </c>
      <c r="F1313">
        <v>531</v>
      </c>
      <c r="G1313" s="8">
        <f t="shared" si="142"/>
        <v>5</v>
      </c>
      <c r="H1313" s="8" t="str">
        <f t="shared" si="143"/>
        <v>53</v>
      </c>
      <c r="I1313" s="8" t="str">
        <f t="shared" si="144"/>
        <v>531</v>
      </c>
      <c r="J1313" t="s">
        <v>1034</v>
      </c>
      <c r="K1313">
        <v>15</v>
      </c>
      <c r="L1313" t="s">
        <v>1070</v>
      </c>
      <c r="M1313" t="s">
        <v>1036</v>
      </c>
      <c r="N1313" s="7" t="str">
        <f t="shared" si="145"/>
        <v>2020-53</v>
      </c>
      <c r="O1313" s="7">
        <f t="shared" si="146"/>
        <v>-1000</v>
      </c>
      <c r="P1313">
        <v>1000</v>
      </c>
      <c r="Q1313">
        <v>0</v>
      </c>
    </row>
    <row r="1314" spans="1:17" x14ac:dyDescent="0.25">
      <c r="A1314" t="s">
        <v>1032</v>
      </c>
      <c r="B1314" t="s">
        <v>1033</v>
      </c>
      <c r="C1314" s="1">
        <v>44029</v>
      </c>
      <c r="D1314" s="2">
        <f t="shared" si="140"/>
        <v>7</v>
      </c>
      <c r="E1314" s="2">
        <f t="shared" si="141"/>
        <v>2020</v>
      </c>
      <c r="F1314">
        <v>580</v>
      </c>
      <c r="G1314" s="8">
        <f t="shared" si="142"/>
        <v>5</v>
      </c>
      <c r="H1314" s="8" t="str">
        <f t="shared" si="143"/>
        <v>58</v>
      </c>
      <c r="I1314" s="8" t="str">
        <f t="shared" si="144"/>
        <v>580</v>
      </c>
      <c r="J1314" t="s">
        <v>454</v>
      </c>
      <c r="K1314">
        <v>15</v>
      </c>
      <c r="L1314" t="s">
        <v>1070</v>
      </c>
      <c r="M1314" t="s">
        <v>1036</v>
      </c>
      <c r="N1314" s="7" t="str">
        <f t="shared" si="145"/>
        <v>2020-58</v>
      </c>
      <c r="O1314" s="7">
        <f t="shared" si="146"/>
        <v>1000</v>
      </c>
      <c r="P1314">
        <v>0</v>
      </c>
      <c r="Q1314">
        <v>1000</v>
      </c>
    </row>
    <row r="1315" spans="1:17" x14ac:dyDescent="0.25">
      <c r="A1315" t="s">
        <v>1032</v>
      </c>
      <c r="B1315" t="s">
        <v>1033</v>
      </c>
      <c r="C1315" s="1">
        <v>44037</v>
      </c>
      <c r="D1315" s="2">
        <f t="shared" si="140"/>
        <v>7</v>
      </c>
      <c r="E1315" s="2">
        <f t="shared" si="141"/>
        <v>2020</v>
      </c>
      <c r="F1315">
        <v>6064</v>
      </c>
      <c r="G1315" s="8">
        <f t="shared" si="142"/>
        <v>6</v>
      </c>
      <c r="H1315" s="8" t="str">
        <f t="shared" si="143"/>
        <v>60</v>
      </c>
      <c r="I1315" s="8" t="str">
        <f t="shared" si="144"/>
        <v>606</v>
      </c>
      <c r="J1315" t="s">
        <v>1046</v>
      </c>
      <c r="K1315">
        <v>16</v>
      </c>
      <c r="L1315" t="s">
        <v>1071</v>
      </c>
      <c r="M1315" t="s">
        <v>1072</v>
      </c>
      <c r="N1315" s="7" t="str">
        <f t="shared" si="145"/>
        <v>2020-60</v>
      </c>
      <c r="O1315" s="7">
        <f t="shared" si="146"/>
        <v>-26</v>
      </c>
      <c r="P1315">
        <v>26</v>
      </c>
      <c r="Q1315">
        <v>0</v>
      </c>
    </row>
    <row r="1316" spans="1:17" x14ac:dyDescent="0.25">
      <c r="A1316" t="s">
        <v>1032</v>
      </c>
      <c r="B1316" t="s">
        <v>1033</v>
      </c>
      <c r="C1316" s="1">
        <v>44037</v>
      </c>
      <c r="D1316" s="2">
        <f t="shared" si="140"/>
        <v>7</v>
      </c>
      <c r="E1316" s="2">
        <f t="shared" si="141"/>
        <v>2020</v>
      </c>
      <c r="F1316">
        <v>445661</v>
      </c>
      <c r="G1316" s="8">
        <f t="shared" si="142"/>
        <v>4</v>
      </c>
      <c r="H1316" s="8" t="str">
        <f t="shared" si="143"/>
        <v>44</v>
      </c>
      <c r="I1316" s="8" t="str">
        <f t="shared" si="144"/>
        <v>445</v>
      </c>
      <c r="J1316" t="s">
        <v>29</v>
      </c>
      <c r="K1316">
        <v>16</v>
      </c>
      <c r="L1316" t="s">
        <v>1071</v>
      </c>
      <c r="M1316" t="s">
        <v>1072</v>
      </c>
      <c r="N1316" s="7" t="str">
        <f t="shared" si="145"/>
        <v>2020-44</v>
      </c>
      <c r="O1316" s="7">
        <f t="shared" si="146"/>
        <v>-5.2</v>
      </c>
      <c r="P1316">
        <v>5.2</v>
      </c>
      <c r="Q1316">
        <v>0</v>
      </c>
    </row>
    <row r="1317" spans="1:17" x14ac:dyDescent="0.25">
      <c r="A1317" t="s">
        <v>1032</v>
      </c>
      <c r="B1317" t="s">
        <v>1033</v>
      </c>
      <c r="C1317" s="1">
        <v>44037</v>
      </c>
      <c r="D1317" s="2">
        <f t="shared" si="140"/>
        <v>7</v>
      </c>
      <c r="E1317" s="2">
        <f t="shared" si="141"/>
        <v>2020</v>
      </c>
      <c r="F1317">
        <v>531</v>
      </c>
      <c r="G1317" s="8">
        <f t="shared" si="142"/>
        <v>5</v>
      </c>
      <c r="H1317" s="8" t="str">
        <f t="shared" si="143"/>
        <v>53</v>
      </c>
      <c r="I1317" s="8" t="str">
        <f t="shared" si="144"/>
        <v>531</v>
      </c>
      <c r="J1317" t="s">
        <v>1034</v>
      </c>
      <c r="K1317">
        <v>16</v>
      </c>
      <c r="L1317" t="s">
        <v>1071</v>
      </c>
      <c r="M1317" t="s">
        <v>1072</v>
      </c>
      <c r="N1317" s="7" t="str">
        <f t="shared" si="145"/>
        <v>2020-53</v>
      </c>
      <c r="O1317" s="7">
        <f t="shared" si="146"/>
        <v>31.2</v>
      </c>
      <c r="P1317">
        <v>0</v>
      </c>
      <c r="Q1317">
        <v>31.2</v>
      </c>
    </row>
    <row r="1318" spans="1:17" x14ac:dyDescent="0.25">
      <c r="A1318" t="s">
        <v>1032</v>
      </c>
      <c r="B1318" t="s">
        <v>1033</v>
      </c>
      <c r="C1318" s="1">
        <v>44046</v>
      </c>
      <c r="D1318" s="2">
        <f t="shared" si="140"/>
        <v>8</v>
      </c>
      <c r="E1318" s="2">
        <f t="shared" si="141"/>
        <v>2020</v>
      </c>
      <c r="F1318">
        <v>6262</v>
      </c>
      <c r="G1318" s="8">
        <f t="shared" si="142"/>
        <v>6</v>
      </c>
      <c r="H1318" s="8" t="str">
        <f t="shared" si="143"/>
        <v>62</v>
      </c>
      <c r="I1318" s="8" t="str">
        <f t="shared" si="144"/>
        <v>626</v>
      </c>
      <c r="J1318" t="s">
        <v>1037</v>
      </c>
      <c r="K1318">
        <v>17</v>
      </c>
      <c r="L1318" t="s">
        <v>1073</v>
      </c>
      <c r="M1318" t="s">
        <v>1074</v>
      </c>
      <c r="N1318" s="7" t="str">
        <f t="shared" si="145"/>
        <v>2020-62</v>
      </c>
      <c r="O1318" s="7">
        <f t="shared" si="146"/>
        <v>-15.2</v>
      </c>
      <c r="P1318">
        <v>15.2</v>
      </c>
      <c r="Q1318">
        <v>0</v>
      </c>
    </row>
    <row r="1319" spans="1:17" x14ac:dyDescent="0.25">
      <c r="A1319" t="s">
        <v>1032</v>
      </c>
      <c r="B1319" t="s">
        <v>1033</v>
      </c>
      <c r="C1319" s="1">
        <v>44046</v>
      </c>
      <c r="D1319" s="2">
        <f t="shared" si="140"/>
        <v>8</v>
      </c>
      <c r="E1319" s="2">
        <f t="shared" si="141"/>
        <v>2020</v>
      </c>
      <c r="F1319">
        <v>531</v>
      </c>
      <c r="G1319" s="8">
        <f t="shared" si="142"/>
        <v>5</v>
      </c>
      <c r="H1319" s="8" t="str">
        <f t="shared" si="143"/>
        <v>53</v>
      </c>
      <c r="I1319" s="8" t="str">
        <f t="shared" si="144"/>
        <v>531</v>
      </c>
      <c r="J1319" t="s">
        <v>1034</v>
      </c>
      <c r="K1319">
        <v>17</v>
      </c>
      <c r="L1319" t="s">
        <v>1073</v>
      </c>
      <c r="M1319" t="s">
        <v>1074</v>
      </c>
      <c r="N1319" s="7" t="str">
        <f t="shared" si="145"/>
        <v>2020-53</v>
      </c>
      <c r="O1319" s="7">
        <f t="shared" si="146"/>
        <v>15.2</v>
      </c>
      <c r="P1319">
        <v>0</v>
      </c>
      <c r="Q1319">
        <v>15.2</v>
      </c>
    </row>
    <row r="1320" spans="1:17" x14ac:dyDescent="0.25">
      <c r="A1320" t="s">
        <v>1032</v>
      </c>
      <c r="B1320" t="s">
        <v>1033</v>
      </c>
      <c r="C1320" s="1">
        <v>44050</v>
      </c>
      <c r="D1320" s="2">
        <f t="shared" si="140"/>
        <v>8</v>
      </c>
      <c r="E1320" s="2">
        <f t="shared" si="141"/>
        <v>2020</v>
      </c>
      <c r="F1320">
        <v>6251</v>
      </c>
      <c r="G1320" s="8">
        <f t="shared" si="142"/>
        <v>6</v>
      </c>
      <c r="H1320" s="8" t="str">
        <f t="shared" si="143"/>
        <v>62</v>
      </c>
      <c r="I1320" s="8" t="str">
        <f t="shared" si="144"/>
        <v>625</v>
      </c>
      <c r="J1320" t="s">
        <v>1049</v>
      </c>
      <c r="K1320">
        <v>18</v>
      </c>
      <c r="L1320" t="s">
        <v>1075</v>
      </c>
      <c r="M1320" t="s">
        <v>1076</v>
      </c>
      <c r="N1320" s="7" t="str">
        <f t="shared" si="145"/>
        <v>2020-62</v>
      </c>
      <c r="O1320" s="7">
        <f t="shared" si="146"/>
        <v>-30</v>
      </c>
      <c r="P1320">
        <v>30</v>
      </c>
      <c r="Q1320">
        <v>0</v>
      </c>
    </row>
    <row r="1321" spans="1:17" x14ac:dyDescent="0.25">
      <c r="A1321" t="s">
        <v>1032</v>
      </c>
      <c r="B1321" t="s">
        <v>1033</v>
      </c>
      <c r="C1321" s="1">
        <v>44050</v>
      </c>
      <c r="D1321" s="2">
        <f t="shared" si="140"/>
        <v>8</v>
      </c>
      <c r="E1321" s="2">
        <f t="shared" si="141"/>
        <v>2020</v>
      </c>
      <c r="F1321">
        <v>445661</v>
      </c>
      <c r="G1321" s="8">
        <f t="shared" si="142"/>
        <v>4</v>
      </c>
      <c r="H1321" s="8" t="str">
        <f t="shared" si="143"/>
        <v>44</v>
      </c>
      <c r="I1321" s="8" t="str">
        <f t="shared" si="144"/>
        <v>445</v>
      </c>
      <c r="J1321" t="s">
        <v>29</v>
      </c>
      <c r="K1321">
        <v>18</v>
      </c>
      <c r="L1321" t="s">
        <v>1075</v>
      </c>
      <c r="M1321" t="s">
        <v>1076</v>
      </c>
      <c r="N1321" s="7" t="str">
        <f t="shared" si="145"/>
        <v>2020-44</v>
      </c>
      <c r="O1321" s="7">
        <f t="shared" si="146"/>
        <v>-6</v>
      </c>
      <c r="P1321">
        <v>6</v>
      </c>
      <c r="Q1321">
        <v>0</v>
      </c>
    </row>
    <row r="1322" spans="1:17" x14ac:dyDescent="0.25">
      <c r="A1322" t="s">
        <v>1032</v>
      </c>
      <c r="B1322" t="s">
        <v>1033</v>
      </c>
      <c r="C1322" s="1">
        <v>44050</v>
      </c>
      <c r="D1322" s="2">
        <f t="shared" si="140"/>
        <v>8</v>
      </c>
      <c r="E1322" s="2">
        <f t="shared" si="141"/>
        <v>2020</v>
      </c>
      <c r="F1322">
        <v>531</v>
      </c>
      <c r="G1322" s="8">
        <f t="shared" si="142"/>
        <v>5</v>
      </c>
      <c r="H1322" s="8" t="str">
        <f t="shared" si="143"/>
        <v>53</v>
      </c>
      <c r="I1322" s="8" t="str">
        <f t="shared" si="144"/>
        <v>531</v>
      </c>
      <c r="J1322" t="s">
        <v>1034</v>
      </c>
      <c r="K1322">
        <v>18</v>
      </c>
      <c r="L1322" t="s">
        <v>1075</v>
      </c>
      <c r="M1322" t="s">
        <v>1076</v>
      </c>
      <c r="N1322" s="7" t="str">
        <f t="shared" si="145"/>
        <v>2020-53</v>
      </c>
      <c r="O1322" s="7">
        <f t="shared" si="146"/>
        <v>36</v>
      </c>
      <c r="P1322">
        <v>0</v>
      </c>
      <c r="Q1322">
        <v>36</v>
      </c>
    </row>
    <row r="1323" spans="1:17" x14ac:dyDescent="0.25">
      <c r="A1323" t="s">
        <v>1032</v>
      </c>
      <c r="B1323" t="s">
        <v>1033</v>
      </c>
      <c r="C1323" s="1">
        <v>44059</v>
      </c>
      <c r="D1323" s="2">
        <f t="shared" si="140"/>
        <v>8</v>
      </c>
      <c r="E1323" s="2">
        <f t="shared" si="141"/>
        <v>2020</v>
      </c>
      <c r="F1323">
        <v>6238</v>
      </c>
      <c r="G1323" s="8">
        <f t="shared" si="142"/>
        <v>6</v>
      </c>
      <c r="H1323" s="8" t="str">
        <f t="shared" si="143"/>
        <v>62</v>
      </c>
      <c r="I1323" s="8" t="str">
        <f t="shared" si="144"/>
        <v>623</v>
      </c>
      <c r="J1323" t="s">
        <v>1062</v>
      </c>
      <c r="K1323">
        <v>19</v>
      </c>
      <c r="L1323" t="s">
        <v>1077</v>
      </c>
      <c r="M1323" t="s">
        <v>1064</v>
      </c>
      <c r="N1323" s="7" t="str">
        <f t="shared" si="145"/>
        <v>2020-62</v>
      </c>
      <c r="O1323" s="7">
        <f t="shared" si="146"/>
        <v>-5</v>
      </c>
      <c r="P1323">
        <v>5</v>
      </c>
      <c r="Q1323">
        <v>0</v>
      </c>
    </row>
    <row r="1324" spans="1:17" x14ac:dyDescent="0.25">
      <c r="A1324" t="s">
        <v>1032</v>
      </c>
      <c r="B1324" t="s">
        <v>1033</v>
      </c>
      <c r="C1324" s="1">
        <v>44059</v>
      </c>
      <c r="D1324" s="2">
        <f t="shared" si="140"/>
        <v>8</v>
      </c>
      <c r="E1324" s="2">
        <f t="shared" si="141"/>
        <v>2020</v>
      </c>
      <c r="F1324">
        <v>531</v>
      </c>
      <c r="G1324" s="8">
        <f t="shared" si="142"/>
        <v>5</v>
      </c>
      <c r="H1324" s="8" t="str">
        <f t="shared" si="143"/>
        <v>53</v>
      </c>
      <c r="I1324" s="8" t="str">
        <f t="shared" si="144"/>
        <v>531</v>
      </c>
      <c r="J1324" t="s">
        <v>1034</v>
      </c>
      <c r="K1324">
        <v>19</v>
      </c>
      <c r="L1324" t="s">
        <v>1077</v>
      </c>
      <c r="M1324" t="s">
        <v>1064</v>
      </c>
      <c r="N1324" s="7" t="str">
        <f t="shared" si="145"/>
        <v>2020-53</v>
      </c>
      <c r="O1324" s="7">
        <f t="shared" si="146"/>
        <v>5</v>
      </c>
      <c r="P1324">
        <v>0</v>
      </c>
      <c r="Q1324">
        <v>5</v>
      </c>
    </row>
    <row r="1325" spans="1:17" x14ac:dyDescent="0.25">
      <c r="A1325" t="s">
        <v>1032</v>
      </c>
      <c r="B1325" t="s">
        <v>1033</v>
      </c>
      <c r="C1325" s="1">
        <v>44064</v>
      </c>
      <c r="D1325" s="2">
        <f t="shared" si="140"/>
        <v>8</v>
      </c>
      <c r="E1325" s="2">
        <f t="shared" si="141"/>
        <v>2020</v>
      </c>
      <c r="F1325">
        <v>6257</v>
      </c>
      <c r="G1325" s="8">
        <f t="shared" si="142"/>
        <v>6</v>
      </c>
      <c r="H1325" s="8" t="str">
        <f t="shared" si="143"/>
        <v>62</v>
      </c>
      <c r="I1325" s="8" t="str">
        <f t="shared" si="144"/>
        <v>625</v>
      </c>
      <c r="J1325" t="s">
        <v>1052</v>
      </c>
      <c r="K1325">
        <v>20</v>
      </c>
      <c r="L1325" t="s">
        <v>1078</v>
      </c>
      <c r="M1325" t="s">
        <v>1079</v>
      </c>
      <c r="N1325" s="7" t="str">
        <f t="shared" si="145"/>
        <v>2020-62</v>
      </c>
      <c r="O1325" s="7">
        <f t="shared" si="146"/>
        <v>-50</v>
      </c>
      <c r="P1325">
        <v>50</v>
      </c>
      <c r="Q1325">
        <v>0</v>
      </c>
    </row>
    <row r="1326" spans="1:17" x14ac:dyDescent="0.25">
      <c r="A1326" t="s">
        <v>1032</v>
      </c>
      <c r="B1326" t="s">
        <v>1033</v>
      </c>
      <c r="C1326" s="1">
        <v>44064</v>
      </c>
      <c r="D1326" s="2">
        <f t="shared" si="140"/>
        <v>8</v>
      </c>
      <c r="E1326" s="2">
        <f t="shared" si="141"/>
        <v>2020</v>
      </c>
      <c r="F1326">
        <v>4456613</v>
      </c>
      <c r="G1326" s="8">
        <f t="shared" si="142"/>
        <v>4</v>
      </c>
      <c r="H1326" s="8" t="str">
        <f t="shared" si="143"/>
        <v>44</v>
      </c>
      <c r="I1326" s="8" t="str">
        <f t="shared" si="144"/>
        <v>445</v>
      </c>
      <c r="J1326" t="s">
        <v>1055</v>
      </c>
      <c r="K1326">
        <v>20</v>
      </c>
      <c r="L1326" t="s">
        <v>1078</v>
      </c>
      <c r="M1326" t="s">
        <v>1079</v>
      </c>
      <c r="N1326" s="7" t="str">
        <f t="shared" si="145"/>
        <v>2020-44</v>
      </c>
      <c r="O1326" s="7">
        <f t="shared" si="146"/>
        <v>-3</v>
      </c>
      <c r="P1326">
        <v>3</v>
      </c>
      <c r="Q1326">
        <v>0</v>
      </c>
    </row>
    <row r="1327" spans="1:17" x14ac:dyDescent="0.25">
      <c r="A1327" t="s">
        <v>1032</v>
      </c>
      <c r="B1327" t="s">
        <v>1033</v>
      </c>
      <c r="C1327" s="1">
        <v>44064</v>
      </c>
      <c r="D1327" s="2">
        <f t="shared" si="140"/>
        <v>8</v>
      </c>
      <c r="E1327" s="2">
        <f t="shared" si="141"/>
        <v>2020</v>
      </c>
      <c r="F1327">
        <v>445661</v>
      </c>
      <c r="G1327" s="8">
        <f t="shared" si="142"/>
        <v>4</v>
      </c>
      <c r="H1327" s="8" t="str">
        <f t="shared" si="143"/>
        <v>44</v>
      </c>
      <c r="I1327" s="8" t="str">
        <f t="shared" si="144"/>
        <v>445</v>
      </c>
      <c r="J1327" t="s">
        <v>29</v>
      </c>
      <c r="K1327">
        <v>20</v>
      </c>
      <c r="L1327" t="s">
        <v>1078</v>
      </c>
      <c r="M1327" t="s">
        <v>1079</v>
      </c>
      <c r="N1327" s="7" t="str">
        <f t="shared" si="145"/>
        <v>2020-44</v>
      </c>
      <c r="O1327" s="7">
        <f t="shared" si="146"/>
        <v>-4</v>
      </c>
      <c r="P1327">
        <v>4</v>
      </c>
      <c r="Q1327">
        <v>0</v>
      </c>
    </row>
    <row r="1328" spans="1:17" x14ac:dyDescent="0.25">
      <c r="A1328" t="s">
        <v>1032</v>
      </c>
      <c r="B1328" t="s">
        <v>1033</v>
      </c>
      <c r="C1328" s="1">
        <v>44064</v>
      </c>
      <c r="D1328" s="2">
        <f t="shared" si="140"/>
        <v>8</v>
      </c>
      <c r="E1328" s="2">
        <f t="shared" si="141"/>
        <v>2020</v>
      </c>
      <c r="F1328">
        <v>531</v>
      </c>
      <c r="G1328" s="8">
        <f t="shared" si="142"/>
        <v>5</v>
      </c>
      <c r="H1328" s="8" t="str">
        <f t="shared" si="143"/>
        <v>53</v>
      </c>
      <c r="I1328" s="8" t="str">
        <f t="shared" si="144"/>
        <v>531</v>
      </c>
      <c r="J1328" t="s">
        <v>1034</v>
      </c>
      <c r="K1328">
        <v>20</v>
      </c>
      <c r="L1328" t="s">
        <v>1078</v>
      </c>
      <c r="M1328" t="s">
        <v>1079</v>
      </c>
      <c r="N1328" s="7" t="str">
        <f t="shared" si="145"/>
        <v>2020-53</v>
      </c>
      <c r="O1328" s="7">
        <f t="shared" si="146"/>
        <v>57</v>
      </c>
      <c r="P1328">
        <v>0</v>
      </c>
      <c r="Q1328">
        <v>57</v>
      </c>
    </row>
    <row r="1329" spans="1:17" x14ac:dyDescent="0.25">
      <c r="A1329" t="s">
        <v>1032</v>
      </c>
      <c r="B1329" t="s">
        <v>1033</v>
      </c>
      <c r="C1329" s="1">
        <v>44078</v>
      </c>
      <c r="D1329" s="2">
        <f t="shared" si="140"/>
        <v>9</v>
      </c>
      <c r="E1329" s="2">
        <f t="shared" si="141"/>
        <v>2020</v>
      </c>
      <c r="F1329">
        <v>60222</v>
      </c>
      <c r="G1329" s="8">
        <f t="shared" si="142"/>
        <v>6</v>
      </c>
      <c r="H1329" s="8" t="str">
        <f t="shared" si="143"/>
        <v>60</v>
      </c>
      <c r="I1329" s="8" t="str">
        <f t="shared" si="144"/>
        <v>602</v>
      </c>
      <c r="J1329" t="s">
        <v>1080</v>
      </c>
      <c r="K1329">
        <v>21</v>
      </c>
      <c r="L1329" t="s">
        <v>1081</v>
      </c>
      <c r="M1329" t="s">
        <v>1082</v>
      </c>
      <c r="N1329" s="7" t="str">
        <f t="shared" si="145"/>
        <v>2020-60</v>
      </c>
      <c r="O1329" s="7">
        <f t="shared" si="146"/>
        <v>-25.4</v>
      </c>
      <c r="P1329">
        <v>25.4</v>
      </c>
      <c r="Q1329">
        <v>0</v>
      </c>
    </row>
    <row r="1330" spans="1:17" x14ac:dyDescent="0.25">
      <c r="A1330" t="s">
        <v>1032</v>
      </c>
      <c r="B1330" t="s">
        <v>1033</v>
      </c>
      <c r="C1330" s="1">
        <v>44078</v>
      </c>
      <c r="D1330" s="2">
        <f t="shared" si="140"/>
        <v>9</v>
      </c>
      <c r="E1330" s="2">
        <f t="shared" si="141"/>
        <v>2020</v>
      </c>
      <c r="F1330">
        <v>445661</v>
      </c>
      <c r="G1330" s="8">
        <f t="shared" si="142"/>
        <v>4</v>
      </c>
      <c r="H1330" s="8" t="str">
        <f t="shared" si="143"/>
        <v>44</v>
      </c>
      <c r="I1330" s="8" t="str">
        <f t="shared" si="144"/>
        <v>445</v>
      </c>
      <c r="J1330" t="s">
        <v>29</v>
      </c>
      <c r="K1330">
        <v>21</v>
      </c>
      <c r="L1330" t="s">
        <v>1081</v>
      </c>
      <c r="M1330" t="s">
        <v>1082</v>
      </c>
      <c r="N1330" s="7" t="str">
        <f t="shared" si="145"/>
        <v>2020-44</v>
      </c>
      <c r="O1330" s="7">
        <f t="shared" si="146"/>
        <v>-5.08</v>
      </c>
      <c r="P1330">
        <v>5.08</v>
      </c>
      <c r="Q1330">
        <v>0</v>
      </c>
    </row>
    <row r="1331" spans="1:17" x14ac:dyDescent="0.25">
      <c r="A1331" t="s">
        <v>1032</v>
      </c>
      <c r="B1331" t="s">
        <v>1033</v>
      </c>
      <c r="C1331" s="1">
        <v>44078</v>
      </c>
      <c r="D1331" s="2">
        <f t="shared" si="140"/>
        <v>9</v>
      </c>
      <c r="E1331" s="2">
        <f t="shared" si="141"/>
        <v>2020</v>
      </c>
      <c r="F1331">
        <v>531</v>
      </c>
      <c r="G1331" s="8">
        <f t="shared" si="142"/>
        <v>5</v>
      </c>
      <c r="H1331" s="8" t="str">
        <f t="shared" si="143"/>
        <v>53</v>
      </c>
      <c r="I1331" s="8" t="str">
        <f t="shared" si="144"/>
        <v>531</v>
      </c>
      <c r="J1331" t="s">
        <v>1034</v>
      </c>
      <c r="K1331">
        <v>21</v>
      </c>
      <c r="L1331" t="s">
        <v>1081</v>
      </c>
      <c r="M1331" t="s">
        <v>1082</v>
      </c>
      <c r="N1331" s="7" t="str">
        <f t="shared" si="145"/>
        <v>2020-53</v>
      </c>
      <c r="O1331" s="7">
        <f t="shared" si="146"/>
        <v>30.48</v>
      </c>
      <c r="P1331">
        <v>0</v>
      </c>
      <c r="Q1331">
        <v>30.48</v>
      </c>
    </row>
    <row r="1332" spans="1:17" x14ac:dyDescent="0.25">
      <c r="A1332" t="s">
        <v>1032</v>
      </c>
      <c r="B1332" t="s">
        <v>1033</v>
      </c>
      <c r="C1332" s="1">
        <v>44082</v>
      </c>
      <c r="D1332" s="2">
        <f t="shared" si="140"/>
        <v>9</v>
      </c>
      <c r="E1332" s="2">
        <f t="shared" si="141"/>
        <v>2020</v>
      </c>
      <c r="F1332">
        <v>6257</v>
      </c>
      <c r="G1332" s="8">
        <f t="shared" si="142"/>
        <v>6</v>
      </c>
      <c r="H1332" s="8" t="str">
        <f t="shared" si="143"/>
        <v>62</v>
      </c>
      <c r="I1332" s="8" t="str">
        <f t="shared" si="144"/>
        <v>625</v>
      </c>
      <c r="J1332" t="s">
        <v>1052</v>
      </c>
      <c r="K1332">
        <v>22</v>
      </c>
      <c r="L1332" t="s">
        <v>1083</v>
      </c>
      <c r="M1332" t="s">
        <v>1084</v>
      </c>
      <c r="N1332" s="7" t="str">
        <f t="shared" si="145"/>
        <v>2020-62</v>
      </c>
      <c r="O1332" s="7">
        <f t="shared" si="146"/>
        <v>-70</v>
      </c>
      <c r="P1332">
        <v>70</v>
      </c>
      <c r="Q1332">
        <v>0</v>
      </c>
    </row>
    <row r="1333" spans="1:17" x14ac:dyDescent="0.25">
      <c r="A1333" t="s">
        <v>1032</v>
      </c>
      <c r="B1333" t="s">
        <v>1033</v>
      </c>
      <c r="C1333" s="1">
        <v>44082</v>
      </c>
      <c r="D1333" s="2">
        <f t="shared" si="140"/>
        <v>9</v>
      </c>
      <c r="E1333" s="2">
        <f t="shared" si="141"/>
        <v>2020</v>
      </c>
      <c r="F1333">
        <v>445661</v>
      </c>
      <c r="G1333" s="8">
        <f t="shared" si="142"/>
        <v>4</v>
      </c>
      <c r="H1333" s="8" t="str">
        <f t="shared" si="143"/>
        <v>44</v>
      </c>
      <c r="I1333" s="8" t="str">
        <f t="shared" si="144"/>
        <v>445</v>
      </c>
      <c r="J1333" t="s">
        <v>29</v>
      </c>
      <c r="K1333">
        <v>22</v>
      </c>
      <c r="L1333" t="s">
        <v>1083</v>
      </c>
      <c r="M1333" t="s">
        <v>1084</v>
      </c>
      <c r="N1333" s="7" t="str">
        <f t="shared" si="145"/>
        <v>2020-44</v>
      </c>
      <c r="O1333" s="7">
        <f t="shared" si="146"/>
        <v>-4</v>
      </c>
      <c r="P1333">
        <v>4</v>
      </c>
      <c r="Q1333">
        <v>0</v>
      </c>
    </row>
    <row r="1334" spans="1:17" x14ac:dyDescent="0.25">
      <c r="A1334" t="s">
        <v>1032</v>
      </c>
      <c r="B1334" t="s">
        <v>1033</v>
      </c>
      <c r="C1334" s="1">
        <v>44082</v>
      </c>
      <c r="D1334" s="2">
        <f t="shared" si="140"/>
        <v>9</v>
      </c>
      <c r="E1334" s="2">
        <f t="shared" si="141"/>
        <v>2020</v>
      </c>
      <c r="F1334">
        <v>4456613</v>
      </c>
      <c r="G1334" s="8">
        <f t="shared" si="142"/>
        <v>4</v>
      </c>
      <c r="H1334" s="8" t="str">
        <f t="shared" si="143"/>
        <v>44</v>
      </c>
      <c r="I1334" s="8" t="str">
        <f t="shared" si="144"/>
        <v>445</v>
      </c>
      <c r="J1334" t="s">
        <v>1055</v>
      </c>
      <c r="K1334">
        <v>22</v>
      </c>
      <c r="L1334" t="s">
        <v>1083</v>
      </c>
      <c r="M1334" t="s">
        <v>1084</v>
      </c>
      <c r="N1334" s="7" t="str">
        <f t="shared" si="145"/>
        <v>2020-44</v>
      </c>
      <c r="O1334" s="7">
        <f t="shared" si="146"/>
        <v>-5.5</v>
      </c>
      <c r="P1334">
        <v>5.5</v>
      </c>
      <c r="Q1334">
        <v>0</v>
      </c>
    </row>
    <row r="1335" spans="1:17" x14ac:dyDescent="0.25">
      <c r="A1335" t="s">
        <v>1032</v>
      </c>
      <c r="B1335" t="s">
        <v>1033</v>
      </c>
      <c r="C1335" s="1">
        <v>44082</v>
      </c>
      <c r="D1335" s="2">
        <f t="shared" si="140"/>
        <v>9</v>
      </c>
      <c r="E1335" s="2">
        <f t="shared" si="141"/>
        <v>2020</v>
      </c>
      <c r="F1335">
        <v>531</v>
      </c>
      <c r="G1335" s="8">
        <f t="shared" si="142"/>
        <v>5</v>
      </c>
      <c r="H1335" s="8" t="str">
        <f t="shared" si="143"/>
        <v>53</v>
      </c>
      <c r="I1335" s="8" t="str">
        <f t="shared" si="144"/>
        <v>531</v>
      </c>
      <c r="J1335" t="s">
        <v>1034</v>
      </c>
      <c r="K1335">
        <v>22</v>
      </c>
      <c r="L1335" t="s">
        <v>1083</v>
      </c>
      <c r="M1335" t="s">
        <v>1084</v>
      </c>
      <c r="N1335" s="7" t="str">
        <f t="shared" si="145"/>
        <v>2020-53</v>
      </c>
      <c r="O1335" s="7">
        <f t="shared" si="146"/>
        <v>79.5</v>
      </c>
      <c r="P1335">
        <v>0</v>
      </c>
      <c r="Q1335">
        <v>79.5</v>
      </c>
    </row>
    <row r="1336" spans="1:17" x14ac:dyDescent="0.25">
      <c r="A1336" t="s">
        <v>1032</v>
      </c>
      <c r="B1336" t="s">
        <v>1033</v>
      </c>
      <c r="C1336" s="1">
        <v>44092</v>
      </c>
      <c r="D1336" s="2">
        <f t="shared" si="140"/>
        <v>9</v>
      </c>
      <c r="E1336" s="2">
        <f t="shared" si="141"/>
        <v>2020</v>
      </c>
      <c r="F1336">
        <v>60225</v>
      </c>
      <c r="G1336" s="8">
        <f t="shared" si="142"/>
        <v>6</v>
      </c>
      <c r="H1336" s="8" t="str">
        <f t="shared" si="143"/>
        <v>60</v>
      </c>
      <c r="I1336" s="8" t="str">
        <f t="shared" si="144"/>
        <v>602</v>
      </c>
      <c r="J1336" t="s">
        <v>1085</v>
      </c>
      <c r="K1336">
        <v>23</v>
      </c>
      <c r="L1336" t="s">
        <v>1086</v>
      </c>
      <c r="M1336" t="s">
        <v>1087</v>
      </c>
      <c r="N1336" s="7" t="str">
        <f t="shared" si="145"/>
        <v>2020-60</v>
      </c>
      <c r="O1336" s="7">
        <f t="shared" si="146"/>
        <v>-68</v>
      </c>
      <c r="P1336">
        <v>68</v>
      </c>
      <c r="Q1336">
        <v>0</v>
      </c>
    </row>
    <row r="1337" spans="1:17" x14ac:dyDescent="0.25">
      <c r="A1337" t="s">
        <v>1032</v>
      </c>
      <c r="B1337" t="s">
        <v>1033</v>
      </c>
      <c r="C1337" s="1">
        <v>44092</v>
      </c>
      <c r="D1337" s="2">
        <f t="shared" si="140"/>
        <v>9</v>
      </c>
      <c r="E1337" s="2">
        <f t="shared" si="141"/>
        <v>2020</v>
      </c>
      <c r="F1337">
        <v>445661</v>
      </c>
      <c r="G1337" s="8">
        <f t="shared" si="142"/>
        <v>4</v>
      </c>
      <c r="H1337" s="8" t="str">
        <f t="shared" si="143"/>
        <v>44</v>
      </c>
      <c r="I1337" s="8" t="str">
        <f t="shared" si="144"/>
        <v>445</v>
      </c>
      <c r="J1337" t="s">
        <v>29</v>
      </c>
      <c r="K1337">
        <v>23</v>
      </c>
      <c r="L1337" t="s">
        <v>1086</v>
      </c>
      <c r="M1337" t="s">
        <v>1087</v>
      </c>
      <c r="N1337" s="7" t="str">
        <f t="shared" si="145"/>
        <v>2020-44</v>
      </c>
      <c r="O1337" s="7">
        <f t="shared" si="146"/>
        <v>-13.6</v>
      </c>
      <c r="P1337">
        <v>13.6</v>
      </c>
      <c r="Q1337">
        <v>0</v>
      </c>
    </row>
    <row r="1338" spans="1:17" x14ac:dyDescent="0.25">
      <c r="A1338" t="s">
        <v>1032</v>
      </c>
      <c r="B1338" t="s">
        <v>1033</v>
      </c>
      <c r="C1338" s="1">
        <v>44092</v>
      </c>
      <c r="D1338" s="2">
        <f t="shared" si="140"/>
        <v>9</v>
      </c>
      <c r="E1338" s="2">
        <f t="shared" si="141"/>
        <v>2020</v>
      </c>
      <c r="F1338">
        <v>531</v>
      </c>
      <c r="G1338" s="8">
        <f t="shared" si="142"/>
        <v>5</v>
      </c>
      <c r="H1338" s="8" t="str">
        <f t="shared" si="143"/>
        <v>53</v>
      </c>
      <c r="I1338" s="8" t="str">
        <f t="shared" si="144"/>
        <v>531</v>
      </c>
      <c r="J1338" t="s">
        <v>1034</v>
      </c>
      <c r="K1338">
        <v>23</v>
      </c>
      <c r="L1338" t="s">
        <v>1086</v>
      </c>
      <c r="M1338" t="s">
        <v>1087</v>
      </c>
      <c r="N1338" s="7" t="str">
        <f t="shared" si="145"/>
        <v>2020-53</v>
      </c>
      <c r="O1338" s="7">
        <f t="shared" si="146"/>
        <v>81.599999999999994</v>
      </c>
      <c r="P1338">
        <v>0</v>
      </c>
      <c r="Q1338">
        <v>81.599999999999994</v>
      </c>
    </row>
    <row r="1339" spans="1:17" x14ac:dyDescent="0.25">
      <c r="A1339" t="s">
        <v>1032</v>
      </c>
      <c r="B1339" t="s">
        <v>1033</v>
      </c>
      <c r="C1339" s="1">
        <v>44110</v>
      </c>
      <c r="D1339" s="2">
        <f t="shared" si="140"/>
        <v>10</v>
      </c>
      <c r="E1339" s="2">
        <f t="shared" si="141"/>
        <v>2020</v>
      </c>
      <c r="F1339">
        <v>6234</v>
      </c>
      <c r="G1339" s="8">
        <f t="shared" si="142"/>
        <v>6</v>
      </c>
      <c r="H1339" s="8" t="str">
        <f t="shared" si="143"/>
        <v>62</v>
      </c>
      <c r="I1339" s="8" t="str">
        <f t="shared" si="144"/>
        <v>623</v>
      </c>
      <c r="J1339" t="s">
        <v>1088</v>
      </c>
      <c r="K1339">
        <v>24</v>
      </c>
      <c r="L1339" t="s">
        <v>1089</v>
      </c>
      <c r="M1339" t="s">
        <v>1090</v>
      </c>
      <c r="N1339" s="7" t="str">
        <f t="shared" si="145"/>
        <v>2020-62</v>
      </c>
      <c r="O1339" s="7">
        <f t="shared" si="146"/>
        <v>-86</v>
      </c>
      <c r="P1339">
        <v>86</v>
      </c>
      <c r="Q1339">
        <v>0</v>
      </c>
    </row>
    <row r="1340" spans="1:17" x14ac:dyDescent="0.25">
      <c r="A1340" t="s">
        <v>1032</v>
      </c>
      <c r="B1340" t="s">
        <v>1033</v>
      </c>
      <c r="C1340" s="1">
        <v>44110</v>
      </c>
      <c r="D1340" s="2">
        <f t="shared" si="140"/>
        <v>10</v>
      </c>
      <c r="E1340" s="2">
        <f t="shared" si="141"/>
        <v>2020</v>
      </c>
      <c r="F1340">
        <v>531</v>
      </c>
      <c r="G1340" s="8">
        <f t="shared" si="142"/>
        <v>5</v>
      </c>
      <c r="H1340" s="8" t="str">
        <f t="shared" si="143"/>
        <v>53</v>
      </c>
      <c r="I1340" s="8" t="str">
        <f t="shared" si="144"/>
        <v>531</v>
      </c>
      <c r="J1340" t="s">
        <v>1034</v>
      </c>
      <c r="K1340">
        <v>24</v>
      </c>
      <c r="L1340" t="s">
        <v>1089</v>
      </c>
      <c r="M1340" t="s">
        <v>1090</v>
      </c>
      <c r="N1340" s="7" t="str">
        <f t="shared" si="145"/>
        <v>2020-53</v>
      </c>
      <c r="O1340" s="7">
        <f t="shared" si="146"/>
        <v>86</v>
      </c>
      <c r="P1340">
        <v>0</v>
      </c>
      <c r="Q1340">
        <v>86</v>
      </c>
    </row>
    <row r="1341" spans="1:17" x14ac:dyDescent="0.25">
      <c r="A1341" t="s">
        <v>1032</v>
      </c>
      <c r="B1341" t="s">
        <v>1033</v>
      </c>
      <c r="C1341" s="1">
        <v>44113</v>
      </c>
      <c r="D1341" s="2">
        <f t="shared" si="140"/>
        <v>10</v>
      </c>
      <c r="E1341" s="2">
        <f t="shared" si="141"/>
        <v>2020</v>
      </c>
      <c r="F1341">
        <v>6262</v>
      </c>
      <c r="G1341" s="8">
        <f t="shared" si="142"/>
        <v>6</v>
      </c>
      <c r="H1341" s="8" t="str">
        <f t="shared" si="143"/>
        <v>62</v>
      </c>
      <c r="I1341" s="8" t="str">
        <f t="shared" si="144"/>
        <v>626</v>
      </c>
      <c r="J1341" t="s">
        <v>1037</v>
      </c>
      <c r="K1341">
        <v>25</v>
      </c>
      <c r="L1341" t="s">
        <v>1091</v>
      </c>
      <c r="M1341" t="s">
        <v>1039</v>
      </c>
      <c r="N1341" s="7" t="str">
        <f t="shared" si="145"/>
        <v>2020-62</v>
      </c>
      <c r="O1341" s="7">
        <f t="shared" si="146"/>
        <v>-62</v>
      </c>
      <c r="P1341">
        <v>62</v>
      </c>
      <c r="Q1341">
        <v>0</v>
      </c>
    </row>
    <row r="1342" spans="1:17" x14ac:dyDescent="0.25">
      <c r="A1342" t="s">
        <v>1032</v>
      </c>
      <c r="B1342" t="s">
        <v>1033</v>
      </c>
      <c r="C1342" s="1">
        <v>44113</v>
      </c>
      <c r="D1342" s="2">
        <f t="shared" si="140"/>
        <v>10</v>
      </c>
      <c r="E1342" s="2">
        <f t="shared" si="141"/>
        <v>2020</v>
      </c>
      <c r="F1342">
        <v>531</v>
      </c>
      <c r="G1342" s="8">
        <f t="shared" si="142"/>
        <v>5</v>
      </c>
      <c r="H1342" s="8" t="str">
        <f t="shared" si="143"/>
        <v>53</v>
      </c>
      <c r="I1342" s="8" t="str">
        <f t="shared" si="144"/>
        <v>531</v>
      </c>
      <c r="J1342" t="s">
        <v>1034</v>
      </c>
      <c r="K1342">
        <v>25</v>
      </c>
      <c r="L1342" t="s">
        <v>1091</v>
      </c>
      <c r="M1342" t="s">
        <v>1039</v>
      </c>
      <c r="N1342" s="7" t="str">
        <f t="shared" si="145"/>
        <v>2020-53</v>
      </c>
      <c r="O1342" s="7">
        <f t="shared" si="146"/>
        <v>62</v>
      </c>
      <c r="P1342">
        <v>0</v>
      </c>
      <c r="Q1342">
        <v>62</v>
      </c>
    </row>
    <row r="1343" spans="1:17" x14ac:dyDescent="0.25">
      <c r="A1343" t="s">
        <v>1032</v>
      </c>
      <c r="B1343" t="s">
        <v>1033</v>
      </c>
      <c r="C1343" s="1">
        <v>44123</v>
      </c>
      <c r="D1343" s="2">
        <f t="shared" si="140"/>
        <v>10</v>
      </c>
      <c r="E1343" s="2">
        <f t="shared" si="141"/>
        <v>2020</v>
      </c>
      <c r="F1343">
        <v>6257</v>
      </c>
      <c r="G1343" s="8">
        <f t="shared" si="142"/>
        <v>6</v>
      </c>
      <c r="H1343" s="8" t="str">
        <f t="shared" si="143"/>
        <v>62</v>
      </c>
      <c r="I1343" s="8" t="str">
        <f t="shared" si="144"/>
        <v>625</v>
      </c>
      <c r="J1343" t="s">
        <v>1052</v>
      </c>
      <c r="K1343">
        <v>26</v>
      </c>
      <c r="L1343" t="s">
        <v>1092</v>
      </c>
      <c r="M1343" t="s">
        <v>1093</v>
      </c>
      <c r="N1343" s="7" t="str">
        <f t="shared" si="145"/>
        <v>2020-62</v>
      </c>
      <c r="O1343" s="7">
        <f t="shared" si="146"/>
        <v>-104.2</v>
      </c>
      <c r="P1343">
        <v>104.2</v>
      </c>
      <c r="Q1343">
        <v>0</v>
      </c>
    </row>
    <row r="1344" spans="1:17" x14ac:dyDescent="0.25">
      <c r="A1344" t="s">
        <v>1032</v>
      </c>
      <c r="B1344" t="s">
        <v>1033</v>
      </c>
      <c r="C1344" s="1">
        <v>44123</v>
      </c>
      <c r="D1344" s="2">
        <f t="shared" si="140"/>
        <v>10</v>
      </c>
      <c r="E1344" s="2">
        <f t="shared" si="141"/>
        <v>2020</v>
      </c>
      <c r="F1344">
        <v>445661</v>
      </c>
      <c r="G1344" s="8">
        <f t="shared" si="142"/>
        <v>4</v>
      </c>
      <c r="H1344" s="8" t="str">
        <f t="shared" si="143"/>
        <v>44</v>
      </c>
      <c r="I1344" s="8" t="str">
        <f t="shared" si="144"/>
        <v>445</v>
      </c>
      <c r="J1344" t="s">
        <v>29</v>
      </c>
      <c r="K1344">
        <v>26</v>
      </c>
      <c r="L1344" t="s">
        <v>1092</v>
      </c>
      <c r="M1344" t="s">
        <v>1093</v>
      </c>
      <c r="N1344" s="7" t="str">
        <f t="shared" si="145"/>
        <v>2020-44</v>
      </c>
      <c r="O1344" s="7">
        <f t="shared" si="146"/>
        <v>-6</v>
      </c>
      <c r="P1344">
        <v>6</v>
      </c>
      <c r="Q1344">
        <v>0</v>
      </c>
    </row>
    <row r="1345" spans="1:17" x14ac:dyDescent="0.25">
      <c r="A1345" t="s">
        <v>1032</v>
      </c>
      <c r="B1345" t="s">
        <v>1033</v>
      </c>
      <c r="C1345" s="1">
        <v>44123</v>
      </c>
      <c r="D1345" s="2">
        <f t="shared" si="140"/>
        <v>10</v>
      </c>
      <c r="E1345" s="2">
        <f t="shared" si="141"/>
        <v>2020</v>
      </c>
      <c r="F1345">
        <v>4456613</v>
      </c>
      <c r="G1345" s="8">
        <f t="shared" si="142"/>
        <v>4</v>
      </c>
      <c r="H1345" s="8" t="str">
        <f t="shared" si="143"/>
        <v>44</v>
      </c>
      <c r="I1345" s="8" t="str">
        <f t="shared" si="144"/>
        <v>445</v>
      </c>
      <c r="J1345" t="s">
        <v>1055</v>
      </c>
      <c r="K1345">
        <v>26</v>
      </c>
      <c r="L1345" t="s">
        <v>1092</v>
      </c>
      <c r="M1345" t="s">
        <v>1093</v>
      </c>
      <c r="N1345" s="7" t="str">
        <f t="shared" si="145"/>
        <v>2020-44</v>
      </c>
      <c r="O1345" s="7">
        <f t="shared" si="146"/>
        <v>-6.2</v>
      </c>
      <c r="P1345">
        <v>6.2</v>
      </c>
      <c r="Q1345">
        <v>0</v>
      </c>
    </row>
    <row r="1346" spans="1:17" x14ac:dyDescent="0.25">
      <c r="A1346" t="s">
        <v>1032</v>
      </c>
      <c r="B1346" t="s">
        <v>1033</v>
      </c>
      <c r="C1346" s="1">
        <v>44123</v>
      </c>
      <c r="D1346" s="2">
        <f t="shared" si="140"/>
        <v>10</v>
      </c>
      <c r="E1346" s="2">
        <f t="shared" si="141"/>
        <v>2020</v>
      </c>
      <c r="F1346">
        <v>531</v>
      </c>
      <c r="G1346" s="8">
        <f t="shared" si="142"/>
        <v>5</v>
      </c>
      <c r="H1346" s="8" t="str">
        <f t="shared" si="143"/>
        <v>53</v>
      </c>
      <c r="I1346" s="8" t="str">
        <f t="shared" si="144"/>
        <v>531</v>
      </c>
      <c r="J1346" t="s">
        <v>1034</v>
      </c>
      <c r="K1346">
        <v>26</v>
      </c>
      <c r="L1346" t="s">
        <v>1092</v>
      </c>
      <c r="M1346" t="s">
        <v>1093</v>
      </c>
      <c r="N1346" s="7" t="str">
        <f t="shared" si="145"/>
        <v>2020-53</v>
      </c>
      <c r="O1346" s="7">
        <f t="shared" si="146"/>
        <v>116.4</v>
      </c>
      <c r="P1346">
        <v>0</v>
      </c>
      <c r="Q1346">
        <v>116.4</v>
      </c>
    </row>
    <row r="1347" spans="1:17" x14ac:dyDescent="0.25">
      <c r="A1347" t="s">
        <v>1032</v>
      </c>
      <c r="B1347" t="s">
        <v>1033</v>
      </c>
      <c r="C1347" s="1">
        <v>44127</v>
      </c>
      <c r="D1347" s="2">
        <f t="shared" ref="D1347:D1410" si="147">MONTH(C1347)</f>
        <v>10</v>
      </c>
      <c r="E1347" s="2">
        <f t="shared" ref="E1347:E1410" si="148">YEAR(C1347)</f>
        <v>2020</v>
      </c>
      <c r="F1347">
        <v>60225</v>
      </c>
      <c r="G1347" s="8">
        <f t="shared" ref="G1347:G1410" si="149">VALUE(LEFT($F1347,1))</f>
        <v>6</v>
      </c>
      <c r="H1347" s="8" t="str">
        <f t="shared" ref="H1347:H1410" si="150">LEFT($F1347,2)</f>
        <v>60</v>
      </c>
      <c r="I1347" s="8" t="str">
        <f t="shared" ref="I1347:I1410" si="151">LEFT($F1347,3)</f>
        <v>602</v>
      </c>
      <c r="J1347" t="s">
        <v>1085</v>
      </c>
      <c r="K1347">
        <v>27</v>
      </c>
      <c r="L1347" t="s">
        <v>1094</v>
      </c>
      <c r="M1347" t="s">
        <v>1095</v>
      </c>
      <c r="N1347" s="7" t="str">
        <f t="shared" ref="N1347:N1410" si="152">$E1347&amp;"-"&amp;H1347</f>
        <v>2020-60</v>
      </c>
      <c r="O1347" s="7">
        <f t="shared" ref="O1347:O1410" si="153">Q1347-P1347</f>
        <v>-68</v>
      </c>
      <c r="P1347">
        <v>68</v>
      </c>
      <c r="Q1347">
        <v>0</v>
      </c>
    </row>
    <row r="1348" spans="1:17" x14ac:dyDescent="0.25">
      <c r="A1348" t="s">
        <v>1032</v>
      </c>
      <c r="B1348" t="s">
        <v>1033</v>
      </c>
      <c r="C1348" s="1">
        <v>44127</v>
      </c>
      <c r="D1348" s="2">
        <f t="shared" si="147"/>
        <v>10</v>
      </c>
      <c r="E1348" s="2">
        <f t="shared" si="148"/>
        <v>2020</v>
      </c>
      <c r="F1348">
        <v>445661</v>
      </c>
      <c r="G1348" s="8">
        <f t="shared" si="149"/>
        <v>4</v>
      </c>
      <c r="H1348" s="8" t="str">
        <f t="shared" si="150"/>
        <v>44</v>
      </c>
      <c r="I1348" s="8" t="str">
        <f t="shared" si="151"/>
        <v>445</v>
      </c>
      <c r="J1348" t="s">
        <v>29</v>
      </c>
      <c r="K1348">
        <v>27</v>
      </c>
      <c r="L1348" t="s">
        <v>1094</v>
      </c>
      <c r="M1348" t="s">
        <v>1095</v>
      </c>
      <c r="N1348" s="7" t="str">
        <f t="shared" si="152"/>
        <v>2020-44</v>
      </c>
      <c r="O1348" s="7">
        <f t="shared" si="153"/>
        <v>-13.6</v>
      </c>
      <c r="P1348">
        <v>13.6</v>
      </c>
      <c r="Q1348">
        <v>0</v>
      </c>
    </row>
    <row r="1349" spans="1:17" x14ac:dyDescent="0.25">
      <c r="A1349" t="s">
        <v>1032</v>
      </c>
      <c r="B1349" t="s">
        <v>1033</v>
      </c>
      <c r="C1349" s="1">
        <v>44127</v>
      </c>
      <c r="D1349" s="2">
        <f t="shared" si="147"/>
        <v>10</v>
      </c>
      <c r="E1349" s="2">
        <f t="shared" si="148"/>
        <v>2020</v>
      </c>
      <c r="F1349">
        <v>531</v>
      </c>
      <c r="G1349" s="8">
        <f t="shared" si="149"/>
        <v>5</v>
      </c>
      <c r="H1349" s="8" t="str">
        <f t="shared" si="150"/>
        <v>53</v>
      </c>
      <c r="I1349" s="8" t="str">
        <f t="shared" si="151"/>
        <v>531</v>
      </c>
      <c r="J1349" t="s">
        <v>1034</v>
      </c>
      <c r="K1349">
        <v>27</v>
      </c>
      <c r="L1349" t="s">
        <v>1094</v>
      </c>
      <c r="M1349" t="s">
        <v>1095</v>
      </c>
      <c r="N1349" s="7" t="str">
        <f t="shared" si="152"/>
        <v>2020-53</v>
      </c>
      <c r="O1349" s="7">
        <f t="shared" si="153"/>
        <v>81.599999999999994</v>
      </c>
      <c r="P1349">
        <v>0</v>
      </c>
      <c r="Q1349">
        <v>81.599999999999994</v>
      </c>
    </row>
    <row r="1350" spans="1:17" x14ac:dyDescent="0.25">
      <c r="A1350" t="s">
        <v>1032</v>
      </c>
      <c r="B1350" t="s">
        <v>1033</v>
      </c>
      <c r="C1350" s="1">
        <v>44141</v>
      </c>
      <c r="D1350" s="2">
        <f t="shared" si="147"/>
        <v>11</v>
      </c>
      <c r="E1350" s="2">
        <f t="shared" si="148"/>
        <v>2020</v>
      </c>
      <c r="F1350">
        <v>60225</v>
      </c>
      <c r="G1350" s="8">
        <f t="shared" si="149"/>
        <v>6</v>
      </c>
      <c r="H1350" s="8" t="str">
        <f t="shared" si="150"/>
        <v>60</v>
      </c>
      <c r="I1350" s="8" t="str">
        <f t="shared" si="151"/>
        <v>602</v>
      </c>
      <c r="J1350" t="s">
        <v>1085</v>
      </c>
      <c r="K1350">
        <v>28</v>
      </c>
      <c r="L1350" t="s">
        <v>1096</v>
      </c>
      <c r="M1350" t="s">
        <v>1097</v>
      </c>
      <c r="N1350" s="7" t="str">
        <f t="shared" si="152"/>
        <v>2020-60</v>
      </c>
      <c r="O1350" s="7">
        <f t="shared" si="153"/>
        <v>-36</v>
      </c>
      <c r="P1350">
        <v>36</v>
      </c>
      <c r="Q1350">
        <v>0</v>
      </c>
    </row>
    <row r="1351" spans="1:17" x14ac:dyDescent="0.25">
      <c r="A1351" t="s">
        <v>1032</v>
      </c>
      <c r="B1351" t="s">
        <v>1033</v>
      </c>
      <c r="C1351" s="1">
        <v>44141</v>
      </c>
      <c r="D1351" s="2">
        <f t="shared" si="147"/>
        <v>11</v>
      </c>
      <c r="E1351" s="2">
        <f t="shared" si="148"/>
        <v>2020</v>
      </c>
      <c r="F1351">
        <v>445661</v>
      </c>
      <c r="G1351" s="8">
        <f t="shared" si="149"/>
        <v>4</v>
      </c>
      <c r="H1351" s="8" t="str">
        <f t="shared" si="150"/>
        <v>44</v>
      </c>
      <c r="I1351" s="8" t="str">
        <f t="shared" si="151"/>
        <v>445</v>
      </c>
      <c r="J1351" t="s">
        <v>29</v>
      </c>
      <c r="K1351">
        <v>28</v>
      </c>
      <c r="L1351" t="s">
        <v>1096</v>
      </c>
      <c r="M1351" t="s">
        <v>1097</v>
      </c>
      <c r="N1351" s="7" t="str">
        <f t="shared" si="152"/>
        <v>2020-44</v>
      </c>
      <c r="O1351" s="7">
        <f t="shared" si="153"/>
        <v>-7.2</v>
      </c>
      <c r="P1351">
        <v>7.2</v>
      </c>
      <c r="Q1351">
        <v>0</v>
      </c>
    </row>
    <row r="1352" spans="1:17" x14ac:dyDescent="0.25">
      <c r="A1352" t="s">
        <v>1032</v>
      </c>
      <c r="B1352" t="s">
        <v>1033</v>
      </c>
      <c r="C1352" s="1">
        <v>44141</v>
      </c>
      <c r="D1352" s="2">
        <f t="shared" si="147"/>
        <v>11</v>
      </c>
      <c r="E1352" s="2">
        <f t="shared" si="148"/>
        <v>2020</v>
      </c>
      <c r="F1352">
        <v>531</v>
      </c>
      <c r="G1352" s="8">
        <f t="shared" si="149"/>
        <v>5</v>
      </c>
      <c r="H1352" s="8" t="str">
        <f t="shared" si="150"/>
        <v>53</v>
      </c>
      <c r="I1352" s="8" t="str">
        <f t="shared" si="151"/>
        <v>531</v>
      </c>
      <c r="J1352" t="s">
        <v>1034</v>
      </c>
      <c r="K1352">
        <v>28</v>
      </c>
      <c r="L1352" t="s">
        <v>1096</v>
      </c>
      <c r="M1352" t="s">
        <v>1097</v>
      </c>
      <c r="N1352" s="7" t="str">
        <f t="shared" si="152"/>
        <v>2020-53</v>
      </c>
      <c r="O1352" s="7">
        <f t="shared" si="153"/>
        <v>43.2</v>
      </c>
      <c r="P1352">
        <v>0</v>
      </c>
      <c r="Q1352">
        <v>43.2</v>
      </c>
    </row>
    <row r="1353" spans="1:17" x14ac:dyDescent="0.25">
      <c r="A1353" t="s">
        <v>1032</v>
      </c>
      <c r="B1353" t="s">
        <v>1033</v>
      </c>
      <c r="C1353" s="1">
        <v>44149</v>
      </c>
      <c r="D1353" s="2">
        <f t="shared" si="147"/>
        <v>11</v>
      </c>
      <c r="E1353" s="2">
        <f t="shared" si="148"/>
        <v>2020</v>
      </c>
      <c r="F1353">
        <v>6251</v>
      </c>
      <c r="G1353" s="8">
        <f t="shared" si="149"/>
        <v>6</v>
      </c>
      <c r="H1353" s="8" t="str">
        <f t="shared" si="150"/>
        <v>62</v>
      </c>
      <c r="I1353" s="8" t="str">
        <f t="shared" si="151"/>
        <v>625</v>
      </c>
      <c r="J1353" t="s">
        <v>1049</v>
      </c>
      <c r="K1353">
        <v>29</v>
      </c>
      <c r="L1353" t="s">
        <v>1098</v>
      </c>
      <c r="M1353" t="s">
        <v>1099</v>
      </c>
      <c r="N1353" s="7" t="str">
        <f t="shared" si="152"/>
        <v>2020-62</v>
      </c>
      <c r="O1353" s="7">
        <f t="shared" si="153"/>
        <v>-48</v>
      </c>
      <c r="P1353">
        <v>48</v>
      </c>
      <c r="Q1353">
        <v>0</v>
      </c>
    </row>
    <row r="1354" spans="1:17" x14ac:dyDescent="0.25">
      <c r="A1354" t="s">
        <v>1032</v>
      </c>
      <c r="B1354" t="s">
        <v>1033</v>
      </c>
      <c r="C1354" s="1">
        <v>44149</v>
      </c>
      <c r="D1354" s="2">
        <f t="shared" si="147"/>
        <v>11</v>
      </c>
      <c r="E1354" s="2">
        <f t="shared" si="148"/>
        <v>2020</v>
      </c>
      <c r="F1354">
        <v>445661</v>
      </c>
      <c r="G1354" s="8">
        <f t="shared" si="149"/>
        <v>4</v>
      </c>
      <c r="H1354" s="8" t="str">
        <f t="shared" si="150"/>
        <v>44</v>
      </c>
      <c r="I1354" s="8" t="str">
        <f t="shared" si="151"/>
        <v>445</v>
      </c>
      <c r="J1354" t="s">
        <v>29</v>
      </c>
      <c r="K1354">
        <v>29</v>
      </c>
      <c r="L1354" t="s">
        <v>1098</v>
      </c>
      <c r="M1354" t="s">
        <v>1099</v>
      </c>
      <c r="N1354" s="7" t="str">
        <f t="shared" si="152"/>
        <v>2020-44</v>
      </c>
      <c r="O1354" s="7">
        <f t="shared" si="153"/>
        <v>-9.6</v>
      </c>
      <c r="P1354">
        <v>9.6</v>
      </c>
      <c r="Q1354">
        <v>0</v>
      </c>
    </row>
    <row r="1355" spans="1:17" x14ac:dyDescent="0.25">
      <c r="A1355" t="s">
        <v>1032</v>
      </c>
      <c r="B1355" t="s">
        <v>1033</v>
      </c>
      <c r="C1355" s="1">
        <v>44149</v>
      </c>
      <c r="D1355" s="2">
        <f t="shared" si="147"/>
        <v>11</v>
      </c>
      <c r="E1355" s="2">
        <f t="shared" si="148"/>
        <v>2020</v>
      </c>
      <c r="F1355">
        <v>531</v>
      </c>
      <c r="G1355" s="8">
        <f t="shared" si="149"/>
        <v>5</v>
      </c>
      <c r="H1355" s="8" t="str">
        <f t="shared" si="150"/>
        <v>53</v>
      </c>
      <c r="I1355" s="8" t="str">
        <f t="shared" si="151"/>
        <v>531</v>
      </c>
      <c r="J1355" t="s">
        <v>1034</v>
      </c>
      <c r="K1355">
        <v>29</v>
      </c>
      <c r="L1355" t="s">
        <v>1098</v>
      </c>
      <c r="M1355" t="s">
        <v>1099</v>
      </c>
      <c r="N1355" s="7" t="str">
        <f t="shared" si="152"/>
        <v>2020-53</v>
      </c>
      <c r="O1355" s="7">
        <f t="shared" si="153"/>
        <v>57.6</v>
      </c>
      <c r="P1355">
        <v>0</v>
      </c>
      <c r="Q1355">
        <v>57.6</v>
      </c>
    </row>
    <row r="1356" spans="1:17" x14ac:dyDescent="0.25">
      <c r="A1356" t="s">
        <v>1032</v>
      </c>
      <c r="B1356" t="s">
        <v>1033</v>
      </c>
      <c r="C1356" s="1">
        <v>44170</v>
      </c>
      <c r="D1356" s="2">
        <f t="shared" si="147"/>
        <v>12</v>
      </c>
      <c r="E1356" s="2">
        <f t="shared" si="148"/>
        <v>2020</v>
      </c>
      <c r="F1356">
        <v>6262</v>
      </c>
      <c r="G1356" s="8">
        <f t="shared" si="149"/>
        <v>6</v>
      </c>
      <c r="H1356" s="8" t="str">
        <f t="shared" si="150"/>
        <v>62</v>
      </c>
      <c r="I1356" s="8" t="str">
        <f t="shared" si="151"/>
        <v>626</v>
      </c>
      <c r="J1356" t="s">
        <v>1037</v>
      </c>
      <c r="K1356">
        <v>30</v>
      </c>
      <c r="L1356" t="s">
        <v>1100</v>
      </c>
      <c r="M1356" t="s">
        <v>1074</v>
      </c>
      <c r="N1356" s="7" t="str">
        <f t="shared" si="152"/>
        <v>2020-62</v>
      </c>
      <c r="O1356" s="7">
        <f t="shared" si="153"/>
        <v>-24</v>
      </c>
      <c r="P1356">
        <v>24</v>
      </c>
      <c r="Q1356">
        <v>0</v>
      </c>
    </row>
    <row r="1357" spans="1:17" x14ac:dyDescent="0.25">
      <c r="A1357" t="s">
        <v>1032</v>
      </c>
      <c r="B1357" t="s">
        <v>1033</v>
      </c>
      <c r="C1357" s="1">
        <v>44170</v>
      </c>
      <c r="D1357" s="2">
        <f t="shared" si="147"/>
        <v>12</v>
      </c>
      <c r="E1357" s="2">
        <f t="shared" si="148"/>
        <v>2020</v>
      </c>
      <c r="F1357">
        <v>531</v>
      </c>
      <c r="G1357" s="8">
        <f t="shared" si="149"/>
        <v>5</v>
      </c>
      <c r="H1357" s="8" t="str">
        <f t="shared" si="150"/>
        <v>53</v>
      </c>
      <c r="I1357" s="8" t="str">
        <f t="shared" si="151"/>
        <v>531</v>
      </c>
      <c r="J1357" t="s">
        <v>1034</v>
      </c>
      <c r="K1357">
        <v>30</v>
      </c>
      <c r="L1357" t="s">
        <v>1100</v>
      </c>
      <c r="M1357" t="s">
        <v>1074</v>
      </c>
      <c r="N1357" s="7" t="str">
        <f t="shared" si="152"/>
        <v>2020-53</v>
      </c>
      <c r="O1357" s="7">
        <f t="shared" si="153"/>
        <v>24</v>
      </c>
      <c r="P1357">
        <v>0</v>
      </c>
      <c r="Q1357">
        <v>24</v>
      </c>
    </row>
    <row r="1358" spans="1:17" x14ac:dyDescent="0.25">
      <c r="A1358" t="s">
        <v>1032</v>
      </c>
      <c r="B1358" t="s">
        <v>1033</v>
      </c>
      <c r="C1358" s="1">
        <v>44176</v>
      </c>
      <c r="D1358" s="2">
        <f t="shared" si="147"/>
        <v>12</v>
      </c>
      <c r="E1358" s="2">
        <f t="shared" si="148"/>
        <v>2020</v>
      </c>
      <c r="F1358">
        <v>6183</v>
      </c>
      <c r="G1358" s="8">
        <f t="shared" si="149"/>
        <v>6</v>
      </c>
      <c r="H1358" s="8" t="str">
        <f t="shared" si="150"/>
        <v>61</v>
      </c>
      <c r="I1358" s="8" t="str">
        <f t="shared" si="151"/>
        <v>618</v>
      </c>
      <c r="J1358" t="s">
        <v>1101</v>
      </c>
      <c r="K1358">
        <v>31</v>
      </c>
      <c r="L1358" t="s">
        <v>1102</v>
      </c>
      <c r="M1358" t="s">
        <v>1103</v>
      </c>
      <c r="N1358" s="7" t="str">
        <f t="shared" si="152"/>
        <v>2020-61</v>
      </c>
      <c r="O1358" s="7">
        <f t="shared" si="153"/>
        <v>-26.5</v>
      </c>
      <c r="P1358">
        <v>26.5</v>
      </c>
      <c r="Q1358">
        <v>0</v>
      </c>
    </row>
    <row r="1359" spans="1:17" x14ac:dyDescent="0.25">
      <c r="A1359" t="s">
        <v>1032</v>
      </c>
      <c r="B1359" t="s">
        <v>1033</v>
      </c>
      <c r="C1359" s="1">
        <v>44176</v>
      </c>
      <c r="D1359" s="2">
        <f t="shared" si="147"/>
        <v>12</v>
      </c>
      <c r="E1359" s="2">
        <f t="shared" si="148"/>
        <v>2020</v>
      </c>
      <c r="F1359">
        <v>445661</v>
      </c>
      <c r="G1359" s="8">
        <f t="shared" si="149"/>
        <v>4</v>
      </c>
      <c r="H1359" s="8" t="str">
        <f t="shared" si="150"/>
        <v>44</v>
      </c>
      <c r="I1359" s="8" t="str">
        <f t="shared" si="151"/>
        <v>445</v>
      </c>
      <c r="J1359" t="s">
        <v>29</v>
      </c>
      <c r="K1359">
        <v>31</v>
      </c>
      <c r="L1359" t="s">
        <v>1102</v>
      </c>
      <c r="M1359" t="s">
        <v>1103</v>
      </c>
      <c r="N1359" s="7" t="str">
        <f t="shared" si="152"/>
        <v>2020-44</v>
      </c>
      <c r="O1359" s="7">
        <f t="shared" si="153"/>
        <v>-5.3</v>
      </c>
      <c r="P1359">
        <v>5.3</v>
      </c>
      <c r="Q1359">
        <v>0</v>
      </c>
    </row>
    <row r="1360" spans="1:17" x14ac:dyDescent="0.25">
      <c r="A1360" t="s">
        <v>1032</v>
      </c>
      <c r="B1360" t="s">
        <v>1033</v>
      </c>
      <c r="C1360" s="1">
        <v>44176</v>
      </c>
      <c r="D1360" s="2">
        <f t="shared" si="147"/>
        <v>12</v>
      </c>
      <c r="E1360" s="2">
        <f t="shared" si="148"/>
        <v>2020</v>
      </c>
      <c r="F1360">
        <v>531</v>
      </c>
      <c r="G1360" s="8">
        <f t="shared" si="149"/>
        <v>5</v>
      </c>
      <c r="H1360" s="8" t="str">
        <f t="shared" si="150"/>
        <v>53</v>
      </c>
      <c r="I1360" s="8" t="str">
        <f t="shared" si="151"/>
        <v>531</v>
      </c>
      <c r="J1360" t="s">
        <v>1034</v>
      </c>
      <c r="K1360">
        <v>31</v>
      </c>
      <c r="L1360" t="s">
        <v>1102</v>
      </c>
      <c r="M1360" t="s">
        <v>1103</v>
      </c>
      <c r="N1360" s="7" t="str">
        <f t="shared" si="152"/>
        <v>2020-53</v>
      </c>
      <c r="O1360" s="7">
        <f t="shared" si="153"/>
        <v>31.8</v>
      </c>
      <c r="P1360">
        <v>0</v>
      </c>
      <c r="Q1360">
        <v>31.8</v>
      </c>
    </row>
    <row r="1361" spans="1:17" x14ac:dyDescent="0.25">
      <c r="A1361" t="s">
        <v>1032</v>
      </c>
      <c r="B1361" t="s">
        <v>1033</v>
      </c>
      <c r="C1361" s="1">
        <v>44187</v>
      </c>
      <c r="D1361" s="2">
        <f t="shared" si="147"/>
        <v>12</v>
      </c>
      <c r="E1361" s="2">
        <f t="shared" si="148"/>
        <v>2020</v>
      </c>
      <c r="F1361">
        <v>6238</v>
      </c>
      <c r="G1361" s="8">
        <f t="shared" si="149"/>
        <v>6</v>
      </c>
      <c r="H1361" s="8" t="str">
        <f t="shared" si="150"/>
        <v>62</v>
      </c>
      <c r="I1361" s="8" t="str">
        <f t="shared" si="151"/>
        <v>623</v>
      </c>
      <c r="J1361" t="s">
        <v>1062</v>
      </c>
      <c r="K1361">
        <v>32</v>
      </c>
      <c r="L1361" t="s">
        <v>1104</v>
      </c>
      <c r="M1361" t="s">
        <v>1064</v>
      </c>
      <c r="N1361" s="7" t="str">
        <f t="shared" si="152"/>
        <v>2020-62</v>
      </c>
      <c r="O1361" s="7">
        <f t="shared" si="153"/>
        <v>-10</v>
      </c>
      <c r="P1361">
        <v>10</v>
      </c>
      <c r="Q1361">
        <v>0</v>
      </c>
    </row>
    <row r="1362" spans="1:17" x14ac:dyDescent="0.25">
      <c r="A1362" t="s">
        <v>1032</v>
      </c>
      <c r="B1362" t="s">
        <v>1033</v>
      </c>
      <c r="C1362" s="1">
        <v>44187</v>
      </c>
      <c r="D1362" s="2">
        <f t="shared" si="147"/>
        <v>12</v>
      </c>
      <c r="E1362" s="2">
        <f t="shared" si="148"/>
        <v>2020</v>
      </c>
      <c r="F1362">
        <v>531</v>
      </c>
      <c r="G1362" s="8">
        <f t="shared" si="149"/>
        <v>5</v>
      </c>
      <c r="H1362" s="8" t="str">
        <f t="shared" si="150"/>
        <v>53</v>
      </c>
      <c r="I1362" s="8" t="str">
        <f t="shared" si="151"/>
        <v>531</v>
      </c>
      <c r="J1362" t="s">
        <v>1034</v>
      </c>
      <c r="K1362">
        <v>32</v>
      </c>
      <c r="L1362" t="s">
        <v>1104</v>
      </c>
      <c r="M1362" t="s">
        <v>1064</v>
      </c>
      <c r="N1362" s="7" t="str">
        <f t="shared" si="152"/>
        <v>2020-53</v>
      </c>
      <c r="O1362" s="7">
        <f t="shared" si="153"/>
        <v>10</v>
      </c>
      <c r="P1362">
        <v>0</v>
      </c>
      <c r="Q1362">
        <v>10</v>
      </c>
    </row>
    <row r="1363" spans="1:17" x14ac:dyDescent="0.25">
      <c r="A1363" t="s">
        <v>1032</v>
      </c>
      <c r="B1363" t="s">
        <v>1033</v>
      </c>
      <c r="C1363" s="1">
        <v>44190</v>
      </c>
      <c r="D1363" s="2">
        <f t="shared" si="147"/>
        <v>12</v>
      </c>
      <c r="E1363" s="2">
        <f t="shared" si="148"/>
        <v>2020</v>
      </c>
      <c r="F1363">
        <v>60611</v>
      </c>
      <c r="G1363" s="8">
        <f t="shared" si="149"/>
        <v>6</v>
      </c>
      <c r="H1363" s="8" t="str">
        <f t="shared" si="150"/>
        <v>60</v>
      </c>
      <c r="I1363" s="8" t="str">
        <f t="shared" si="151"/>
        <v>606</v>
      </c>
      <c r="J1363" t="s">
        <v>119</v>
      </c>
      <c r="K1363">
        <v>33</v>
      </c>
      <c r="L1363" t="s">
        <v>1105</v>
      </c>
      <c r="M1363" t="s">
        <v>1106</v>
      </c>
      <c r="N1363" s="7" t="str">
        <f t="shared" si="152"/>
        <v>2020-60</v>
      </c>
      <c r="O1363" s="7">
        <f t="shared" si="153"/>
        <v>-40</v>
      </c>
      <c r="P1363">
        <v>40</v>
      </c>
      <c r="Q1363">
        <v>0</v>
      </c>
    </row>
    <row r="1364" spans="1:17" x14ac:dyDescent="0.25">
      <c r="A1364" t="s">
        <v>1032</v>
      </c>
      <c r="B1364" t="s">
        <v>1033</v>
      </c>
      <c r="C1364" s="1">
        <v>44190</v>
      </c>
      <c r="D1364" s="2">
        <f t="shared" si="147"/>
        <v>12</v>
      </c>
      <c r="E1364" s="2">
        <f t="shared" si="148"/>
        <v>2020</v>
      </c>
      <c r="F1364">
        <v>445661</v>
      </c>
      <c r="G1364" s="8">
        <f t="shared" si="149"/>
        <v>4</v>
      </c>
      <c r="H1364" s="8" t="str">
        <f t="shared" si="150"/>
        <v>44</v>
      </c>
      <c r="I1364" s="8" t="str">
        <f t="shared" si="151"/>
        <v>445</v>
      </c>
      <c r="J1364" t="s">
        <v>29</v>
      </c>
      <c r="K1364">
        <v>33</v>
      </c>
      <c r="L1364" t="s">
        <v>1105</v>
      </c>
      <c r="M1364" t="s">
        <v>1106</v>
      </c>
      <c r="N1364" s="7" t="str">
        <f t="shared" si="152"/>
        <v>2020-44</v>
      </c>
      <c r="O1364" s="7">
        <f t="shared" si="153"/>
        <v>-8</v>
      </c>
      <c r="P1364">
        <v>8</v>
      </c>
      <c r="Q1364">
        <v>0</v>
      </c>
    </row>
    <row r="1365" spans="1:17" x14ac:dyDescent="0.25">
      <c r="A1365" t="s">
        <v>1032</v>
      </c>
      <c r="B1365" t="s">
        <v>1033</v>
      </c>
      <c r="C1365" s="1">
        <v>44190</v>
      </c>
      <c r="D1365" s="2">
        <f t="shared" si="147"/>
        <v>12</v>
      </c>
      <c r="E1365" s="2">
        <f t="shared" si="148"/>
        <v>2020</v>
      </c>
      <c r="F1365">
        <v>531</v>
      </c>
      <c r="G1365" s="8">
        <f t="shared" si="149"/>
        <v>5</v>
      </c>
      <c r="H1365" s="8" t="str">
        <f t="shared" si="150"/>
        <v>53</v>
      </c>
      <c r="I1365" s="8" t="str">
        <f t="shared" si="151"/>
        <v>531</v>
      </c>
      <c r="J1365" t="s">
        <v>1034</v>
      </c>
      <c r="K1365">
        <v>33</v>
      </c>
      <c r="L1365" t="s">
        <v>1105</v>
      </c>
      <c r="M1365" t="s">
        <v>1106</v>
      </c>
      <c r="N1365" s="7" t="str">
        <f t="shared" si="152"/>
        <v>2020-53</v>
      </c>
      <c r="O1365" s="7">
        <f t="shared" si="153"/>
        <v>48</v>
      </c>
      <c r="P1365">
        <v>0</v>
      </c>
      <c r="Q1365">
        <v>48</v>
      </c>
    </row>
    <row r="1366" spans="1:17" x14ac:dyDescent="0.25">
      <c r="A1366" t="s">
        <v>1032</v>
      </c>
      <c r="B1366" t="s">
        <v>1033</v>
      </c>
      <c r="C1366" s="1">
        <v>44201</v>
      </c>
      <c r="D1366" s="2">
        <f t="shared" si="147"/>
        <v>1</v>
      </c>
      <c r="E1366" s="2">
        <f t="shared" si="148"/>
        <v>2021</v>
      </c>
      <c r="F1366">
        <v>6262</v>
      </c>
      <c r="G1366" s="8">
        <f t="shared" si="149"/>
        <v>6</v>
      </c>
      <c r="H1366" s="8" t="str">
        <f t="shared" si="150"/>
        <v>62</v>
      </c>
      <c r="I1366" s="8" t="str">
        <f t="shared" si="151"/>
        <v>626</v>
      </c>
      <c r="J1366" t="s">
        <v>1037</v>
      </c>
      <c r="K1366">
        <v>34</v>
      </c>
      <c r="L1366" t="s">
        <v>1107</v>
      </c>
      <c r="M1366" t="s">
        <v>1039</v>
      </c>
      <c r="N1366" s="7" t="str">
        <f t="shared" si="152"/>
        <v>2021-62</v>
      </c>
      <c r="O1366" s="7">
        <f t="shared" si="153"/>
        <v>-47</v>
      </c>
      <c r="P1366">
        <v>47</v>
      </c>
      <c r="Q1366">
        <v>0</v>
      </c>
    </row>
    <row r="1367" spans="1:17" x14ac:dyDescent="0.25">
      <c r="A1367" t="s">
        <v>1032</v>
      </c>
      <c r="B1367" t="s">
        <v>1033</v>
      </c>
      <c r="C1367" s="1">
        <v>44201</v>
      </c>
      <c r="D1367" s="2">
        <f t="shared" si="147"/>
        <v>1</v>
      </c>
      <c r="E1367" s="2">
        <f t="shared" si="148"/>
        <v>2021</v>
      </c>
      <c r="F1367">
        <v>531</v>
      </c>
      <c r="G1367" s="8">
        <f t="shared" si="149"/>
        <v>5</v>
      </c>
      <c r="H1367" s="8" t="str">
        <f t="shared" si="150"/>
        <v>53</v>
      </c>
      <c r="I1367" s="8" t="str">
        <f t="shared" si="151"/>
        <v>531</v>
      </c>
      <c r="J1367" t="s">
        <v>1034</v>
      </c>
      <c r="K1367">
        <v>34</v>
      </c>
      <c r="L1367" t="s">
        <v>1107</v>
      </c>
      <c r="M1367" t="s">
        <v>1039</v>
      </c>
      <c r="N1367" s="7" t="str">
        <f t="shared" si="152"/>
        <v>2021-53</v>
      </c>
      <c r="O1367" s="7">
        <f t="shared" si="153"/>
        <v>47</v>
      </c>
      <c r="P1367">
        <v>0</v>
      </c>
      <c r="Q1367">
        <v>47</v>
      </c>
    </row>
    <row r="1368" spans="1:17" x14ac:dyDescent="0.25">
      <c r="A1368" t="s">
        <v>1032</v>
      </c>
      <c r="B1368" t="s">
        <v>1033</v>
      </c>
      <c r="C1368" s="1">
        <v>44208</v>
      </c>
      <c r="D1368" s="2">
        <f t="shared" si="147"/>
        <v>1</v>
      </c>
      <c r="E1368" s="2">
        <f t="shared" si="148"/>
        <v>2021</v>
      </c>
      <c r="F1368">
        <v>6256</v>
      </c>
      <c r="G1368" s="8">
        <f t="shared" si="149"/>
        <v>6</v>
      </c>
      <c r="H1368" s="8" t="str">
        <f t="shared" si="150"/>
        <v>62</v>
      </c>
      <c r="I1368" s="8" t="str">
        <f t="shared" si="151"/>
        <v>625</v>
      </c>
      <c r="J1368" t="s">
        <v>1108</v>
      </c>
      <c r="K1368">
        <v>35</v>
      </c>
      <c r="L1368" t="s">
        <v>1109</v>
      </c>
      <c r="M1368" t="s">
        <v>1110</v>
      </c>
      <c r="N1368" s="7" t="str">
        <f t="shared" si="152"/>
        <v>2021-62</v>
      </c>
      <c r="O1368" s="7">
        <f t="shared" si="153"/>
        <v>-56</v>
      </c>
      <c r="P1368">
        <v>56</v>
      </c>
      <c r="Q1368">
        <v>0</v>
      </c>
    </row>
    <row r="1369" spans="1:17" x14ac:dyDescent="0.25">
      <c r="A1369" t="s">
        <v>1032</v>
      </c>
      <c r="B1369" t="s">
        <v>1033</v>
      </c>
      <c r="C1369" s="1">
        <v>44208</v>
      </c>
      <c r="D1369" s="2">
        <f t="shared" si="147"/>
        <v>1</v>
      </c>
      <c r="E1369" s="2">
        <f t="shared" si="148"/>
        <v>2021</v>
      </c>
      <c r="F1369">
        <v>531</v>
      </c>
      <c r="G1369" s="8">
        <f t="shared" si="149"/>
        <v>5</v>
      </c>
      <c r="H1369" s="8" t="str">
        <f t="shared" si="150"/>
        <v>53</v>
      </c>
      <c r="I1369" s="8" t="str">
        <f t="shared" si="151"/>
        <v>531</v>
      </c>
      <c r="J1369" t="s">
        <v>1034</v>
      </c>
      <c r="K1369">
        <v>35</v>
      </c>
      <c r="L1369" t="s">
        <v>1109</v>
      </c>
      <c r="M1369" t="s">
        <v>1110</v>
      </c>
      <c r="N1369" s="7" t="str">
        <f t="shared" si="152"/>
        <v>2021-53</v>
      </c>
      <c r="O1369" s="7">
        <f t="shared" si="153"/>
        <v>56</v>
      </c>
      <c r="P1369">
        <v>0</v>
      </c>
      <c r="Q1369">
        <v>56</v>
      </c>
    </row>
    <row r="1370" spans="1:17" x14ac:dyDescent="0.25">
      <c r="A1370" t="s">
        <v>1032</v>
      </c>
      <c r="B1370" t="s">
        <v>1033</v>
      </c>
      <c r="C1370" s="1">
        <v>44219</v>
      </c>
      <c r="D1370" s="2">
        <f t="shared" si="147"/>
        <v>1</v>
      </c>
      <c r="E1370" s="2">
        <f t="shared" si="148"/>
        <v>2021</v>
      </c>
      <c r="F1370">
        <v>6155</v>
      </c>
      <c r="G1370" s="8">
        <f t="shared" si="149"/>
        <v>6</v>
      </c>
      <c r="H1370" s="8" t="str">
        <f t="shared" si="150"/>
        <v>61</v>
      </c>
      <c r="I1370" s="8" t="str">
        <f t="shared" si="151"/>
        <v>615</v>
      </c>
      <c r="J1370" t="s">
        <v>1111</v>
      </c>
      <c r="K1370">
        <v>36</v>
      </c>
      <c r="L1370" t="s">
        <v>1112</v>
      </c>
      <c r="M1370" t="s">
        <v>1113</v>
      </c>
      <c r="N1370" s="7" t="str">
        <f t="shared" si="152"/>
        <v>2021-61</v>
      </c>
      <c r="O1370" s="7">
        <f t="shared" si="153"/>
        <v>-46</v>
      </c>
      <c r="P1370">
        <v>46</v>
      </c>
      <c r="Q1370">
        <v>0</v>
      </c>
    </row>
    <row r="1371" spans="1:17" x14ac:dyDescent="0.25">
      <c r="A1371" t="s">
        <v>1032</v>
      </c>
      <c r="B1371" t="s">
        <v>1033</v>
      </c>
      <c r="C1371" s="1">
        <v>44219</v>
      </c>
      <c r="D1371" s="2">
        <f t="shared" si="147"/>
        <v>1</v>
      </c>
      <c r="E1371" s="2">
        <f t="shared" si="148"/>
        <v>2021</v>
      </c>
      <c r="F1371">
        <v>445661</v>
      </c>
      <c r="G1371" s="8">
        <f t="shared" si="149"/>
        <v>4</v>
      </c>
      <c r="H1371" s="8" t="str">
        <f t="shared" si="150"/>
        <v>44</v>
      </c>
      <c r="I1371" s="8" t="str">
        <f t="shared" si="151"/>
        <v>445</v>
      </c>
      <c r="J1371" t="s">
        <v>29</v>
      </c>
      <c r="K1371">
        <v>36</v>
      </c>
      <c r="L1371" t="s">
        <v>1112</v>
      </c>
      <c r="M1371" t="s">
        <v>1113</v>
      </c>
      <c r="N1371" s="7" t="str">
        <f t="shared" si="152"/>
        <v>2021-44</v>
      </c>
      <c r="O1371" s="7">
        <f t="shared" si="153"/>
        <v>-9.1999999999999993</v>
      </c>
      <c r="P1371">
        <v>9.1999999999999993</v>
      </c>
      <c r="Q1371">
        <v>0</v>
      </c>
    </row>
    <row r="1372" spans="1:17" x14ac:dyDescent="0.25">
      <c r="A1372" t="s">
        <v>1032</v>
      </c>
      <c r="B1372" t="s">
        <v>1033</v>
      </c>
      <c r="C1372" s="1">
        <v>44219</v>
      </c>
      <c r="D1372" s="2">
        <f t="shared" si="147"/>
        <v>1</v>
      </c>
      <c r="E1372" s="2">
        <f t="shared" si="148"/>
        <v>2021</v>
      </c>
      <c r="F1372">
        <v>531</v>
      </c>
      <c r="G1372" s="8">
        <f t="shared" si="149"/>
        <v>5</v>
      </c>
      <c r="H1372" s="8" t="str">
        <f t="shared" si="150"/>
        <v>53</v>
      </c>
      <c r="I1372" s="8" t="str">
        <f t="shared" si="151"/>
        <v>531</v>
      </c>
      <c r="J1372" t="s">
        <v>1034</v>
      </c>
      <c r="K1372">
        <v>36</v>
      </c>
      <c r="L1372" t="s">
        <v>1112</v>
      </c>
      <c r="M1372" t="s">
        <v>1113</v>
      </c>
      <c r="N1372" s="7" t="str">
        <f t="shared" si="152"/>
        <v>2021-53</v>
      </c>
      <c r="O1372" s="7">
        <f t="shared" si="153"/>
        <v>55.2</v>
      </c>
      <c r="P1372">
        <v>0</v>
      </c>
      <c r="Q1372">
        <v>55.2</v>
      </c>
    </row>
    <row r="1373" spans="1:17" x14ac:dyDescent="0.25">
      <c r="A1373" t="s">
        <v>1032</v>
      </c>
      <c r="B1373" t="s">
        <v>1033</v>
      </c>
      <c r="C1373" s="1">
        <v>44225</v>
      </c>
      <c r="D1373" s="2">
        <f t="shared" si="147"/>
        <v>1</v>
      </c>
      <c r="E1373" s="2">
        <f t="shared" si="148"/>
        <v>2021</v>
      </c>
      <c r="F1373">
        <v>531</v>
      </c>
      <c r="G1373" s="8">
        <f t="shared" si="149"/>
        <v>5</v>
      </c>
      <c r="H1373" s="8" t="str">
        <f t="shared" si="150"/>
        <v>53</v>
      </c>
      <c r="I1373" s="8" t="str">
        <f t="shared" si="151"/>
        <v>531</v>
      </c>
      <c r="J1373" t="s">
        <v>1034</v>
      </c>
      <c r="K1373">
        <v>37</v>
      </c>
      <c r="L1373" t="s">
        <v>1114</v>
      </c>
      <c r="M1373" t="s">
        <v>1115</v>
      </c>
      <c r="N1373" s="7" t="str">
        <f t="shared" si="152"/>
        <v>2021-53</v>
      </c>
      <c r="O1373" s="7">
        <f t="shared" si="153"/>
        <v>-400</v>
      </c>
      <c r="P1373">
        <v>400</v>
      </c>
      <c r="Q1373">
        <v>0</v>
      </c>
    </row>
    <row r="1374" spans="1:17" x14ac:dyDescent="0.25">
      <c r="A1374" t="s">
        <v>1032</v>
      </c>
      <c r="B1374" t="s">
        <v>1033</v>
      </c>
      <c r="C1374" s="1">
        <v>44225</v>
      </c>
      <c r="D1374" s="2">
        <f t="shared" si="147"/>
        <v>1</v>
      </c>
      <c r="E1374" s="2">
        <f t="shared" si="148"/>
        <v>2021</v>
      </c>
      <c r="F1374">
        <v>580</v>
      </c>
      <c r="G1374" s="8">
        <f t="shared" si="149"/>
        <v>5</v>
      </c>
      <c r="H1374" s="8" t="str">
        <f t="shared" si="150"/>
        <v>58</v>
      </c>
      <c r="I1374" s="8" t="str">
        <f t="shared" si="151"/>
        <v>580</v>
      </c>
      <c r="J1374" t="s">
        <v>454</v>
      </c>
      <c r="K1374">
        <v>37</v>
      </c>
      <c r="L1374" t="s">
        <v>1114</v>
      </c>
      <c r="M1374" t="s">
        <v>1115</v>
      </c>
      <c r="N1374" s="7" t="str">
        <f t="shared" si="152"/>
        <v>2021-58</v>
      </c>
      <c r="O1374" s="7">
        <f t="shared" si="153"/>
        <v>400</v>
      </c>
      <c r="P1374">
        <v>0</v>
      </c>
      <c r="Q1374">
        <v>400</v>
      </c>
    </row>
    <row r="1375" spans="1:17" x14ac:dyDescent="0.25">
      <c r="A1375" t="s">
        <v>1032</v>
      </c>
      <c r="B1375" t="s">
        <v>1033</v>
      </c>
      <c r="C1375" s="1">
        <v>44239</v>
      </c>
      <c r="D1375" s="2">
        <f t="shared" si="147"/>
        <v>2</v>
      </c>
      <c r="E1375" s="2">
        <f t="shared" si="148"/>
        <v>2021</v>
      </c>
      <c r="F1375">
        <v>6063</v>
      </c>
      <c r="G1375" s="8">
        <f t="shared" si="149"/>
        <v>6</v>
      </c>
      <c r="H1375" s="8" t="str">
        <f t="shared" si="150"/>
        <v>60</v>
      </c>
      <c r="I1375" s="8" t="str">
        <f t="shared" si="151"/>
        <v>606</v>
      </c>
      <c r="J1375" t="s">
        <v>1040</v>
      </c>
      <c r="K1375">
        <v>38</v>
      </c>
      <c r="L1375" t="s">
        <v>1116</v>
      </c>
      <c r="M1375" t="s">
        <v>1042</v>
      </c>
      <c r="N1375" s="7" t="str">
        <f t="shared" si="152"/>
        <v>2021-60</v>
      </c>
      <c r="O1375" s="7">
        <f t="shared" si="153"/>
        <v>-32</v>
      </c>
      <c r="P1375">
        <v>32</v>
      </c>
      <c r="Q1375">
        <v>0</v>
      </c>
    </row>
    <row r="1376" spans="1:17" x14ac:dyDescent="0.25">
      <c r="A1376" t="s">
        <v>1032</v>
      </c>
      <c r="B1376" t="s">
        <v>1033</v>
      </c>
      <c r="C1376" s="1">
        <v>44239</v>
      </c>
      <c r="D1376" s="2">
        <f t="shared" si="147"/>
        <v>2</v>
      </c>
      <c r="E1376" s="2">
        <f t="shared" si="148"/>
        <v>2021</v>
      </c>
      <c r="F1376">
        <v>445661</v>
      </c>
      <c r="G1376" s="8">
        <f t="shared" si="149"/>
        <v>4</v>
      </c>
      <c r="H1376" s="8" t="str">
        <f t="shared" si="150"/>
        <v>44</v>
      </c>
      <c r="I1376" s="8" t="str">
        <f t="shared" si="151"/>
        <v>445</v>
      </c>
      <c r="J1376" t="s">
        <v>29</v>
      </c>
      <c r="K1376">
        <v>38</v>
      </c>
      <c r="L1376" t="s">
        <v>1116</v>
      </c>
      <c r="M1376" t="s">
        <v>1042</v>
      </c>
      <c r="N1376" s="7" t="str">
        <f t="shared" si="152"/>
        <v>2021-44</v>
      </c>
      <c r="O1376" s="7">
        <f t="shared" si="153"/>
        <v>-6.4</v>
      </c>
      <c r="P1376">
        <v>6.4</v>
      </c>
      <c r="Q1376">
        <v>0</v>
      </c>
    </row>
    <row r="1377" spans="1:17" x14ac:dyDescent="0.25">
      <c r="A1377" t="s">
        <v>1032</v>
      </c>
      <c r="B1377" t="s">
        <v>1033</v>
      </c>
      <c r="C1377" s="1">
        <v>44239</v>
      </c>
      <c r="D1377" s="2">
        <f t="shared" si="147"/>
        <v>2</v>
      </c>
      <c r="E1377" s="2">
        <f t="shared" si="148"/>
        <v>2021</v>
      </c>
      <c r="F1377">
        <v>531</v>
      </c>
      <c r="G1377" s="8">
        <f t="shared" si="149"/>
        <v>5</v>
      </c>
      <c r="H1377" s="8" t="str">
        <f t="shared" si="150"/>
        <v>53</v>
      </c>
      <c r="I1377" s="8" t="str">
        <f t="shared" si="151"/>
        <v>531</v>
      </c>
      <c r="J1377" t="s">
        <v>1034</v>
      </c>
      <c r="K1377">
        <v>38</v>
      </c>
      <c r="L1377" t="s">
        <v>1116</v>
      </c>
      <c r="M1377" t="s">
        <v>1042</v>
      </c>
      <c r="N1377" s="7" t="str">
        <f t="shared" si="152"/>
        <v>2021-53</v>
      </c>
      <c r="O1377" s="7">
        <f t="shared" si="153"/>
        <v>38.4</v>
      </c>
      <c r="P1377">
        <v>0</v>
      </c>
      <c r="Q1377">
        <v>38.4</v>
      </c>
    </row>
    <row r="1378" spans="1:17" x14ac:dyDescent="0.25">
      <c r="A1378" t="s">
        <v>1032</v>
      </c>
      <c r="B1378" t="s">
        <v>1033</v>
      </c>
      <c r="C1378" s="1">
        <v>44241</v>
      </c>
      <c r="D1378" s="2">
        <f t="shared" si="147"/>
        <v>2</v>
      </c>
      <c r="E1378" s="2">
        <f t="shared" si="148"/>
        <v>2021</v>
      </c>
      <c r="F1378">
        <v>6262</v>
      </c>
      <c r="G1378" s="8">
        <f t="shared" si="149"/>
        <v>6</v>
      </c>
      <c r="H1378" s="8" t="str">
        <f t="shared" si="150"/>
        <v>62</v>
      </c>
      <c r="I1378" s="8" t="str">
        <f t="shared" si="151"/>
        <v>626</v>
      </c>
      <c r="J1378" t="s">
        <v>1037</v>
      </c>
      <c r="K1378">
        <v>39</v>
      </c>
      <c r="L1378" t="s">
        <v>1117</v>
      </c>
      <c r="M1378" t="s">
        <v>1039</v>
      </c>
      <c r="N1378" s="7" t="str">
        <f t="shared" si="152"/>
        <v>2021-62</v>
      </c>
      <c r="O1378" s="7">
        <f t="shared" si="153"/>
        <v>-45</v>
      </c>
      <c r="P1378">
        <v>45</v>
      </c>
      <c r="Q1378">
        <v>0</v>
      </c>
    </row>
    <row r="1379" spans="1:17" x14ac:dyDescent="0.25">
      <c r="A1379" t="s">
        <v>1032</v>
      </c>
      <c r="B1379" t="s">
        <v>1033</v>
      </c>
      <c r="C1379" s="1">
        <v>44241</v>
      </c>
      <c r="D1379" s="2">
        <f t="shared" si="147"/>
        <v>2</v>
      </c>
      <c r="E1379" s="2">
        <f t="shared" si="148"/>
        <v>2021</v>
      </c>
      <c r="F1379">
        <v>531</v>
      </c>
      <c r="G1379" s="8">
        <f t="shared" si="149"/>
        <v>5</v>
      </c>
      <c r="H1379" s="8" t="str">
        <f t="shared" si="150"/>
        <v>53</v>
      </c>
      <c r="I1379" s="8" t="str">
        <f t="shared" si="151"/>
        <v>531</v>
      </c>
      <c r="J1379" t="s">
        <v>1034</v>
      </c>
      <c r="K1379">
        <v>39</v>
      </c>
      <c r="L1379" t="s">
        <v>1117</v>
      </c>
      <c r="M1379" t="s">
        <v>1039</v>
      </c>
      <c r="N1379" s="7" t="str">
        <f t="shared" si="152"/>
        <v>2021-53</v>
      </c>
      <c r="O1379" s="7">
        <f t="shared" si="153"/>
        <v>45</v>
      </c>
      <c r="P1379">
        <v>0</v>
      </c>
      <c r="Q1379">
        <v>45</v>
      </c>
    </row>
    <row r="1380" spans="1:17" x14ac:dyDescent="0.25">
      <c r="A1380" t="s">
        <v>1032</v>
      </c>
      <c r="B1380" t="s">
        <v>1033</v>
      </c>
      <c r="C1380" s="1">
        <v>44249</v>
      </c>
      <c r="D1380" s="2">
        <f t="shared" si="147"/>
        <v>2</v>
      </c>
      <c r="E1380" s="2">
        <f t="shared" si="148"/>
        <v>2021</v>
      </c>
      <c r="F1380">
        <v>60225</v>
      </c>
      <c r="G1380" s="8">
        <f t="shared" si="149"/>
        <v>6</v>
      </c>
      <c r="H1380" s="8" t="str">
        <f t="shared" si="150"/>
        <v>60</v>
      </c>
      <c r="I1380" s="8" t="str">
        <f t="shared" si="151"/>
        <v>602</v>
      </c>
      <c r="J1380" t="s">
        <v>1085</v>
      </c>
      <c r="K1380">
        <v>40</v>
      </c>
      <c r="L1380" t="s">
        <v>1118</v>
      </c>
      <c r="M1380" t="s">
        <v>1119</v>
      </c>
      <c r="N1380" s="7" t="str">
        <f t="shared" si="152"/>
        <v>2021-60</v>
      </c>
      <c r="O1380" s="7">
        <f t="shared" si="153"/>
        <v>-105</v>
      </c>
      <c r="P1380">
        <v>105</v>
      </c>
      <c r="Q1380">
        <v>0</v>
      </c>
    </row>
    <row r="1381" spans="1:17" x14ac:dyDescent="0.25">
      <c r="A1381" t="s">
        <v>1032</v>
      </c>
      <c r="B1381" t="s">
        <v>1033</v>
      </c>
      <c r="C1381" s="1">
        <v>44249</v>
      </c>
      <c r="D1381" s="2">
        <f t="shared" si="147"/>
        <v>2</v>
      </c>
      <c r="E1381" s="2">
        <f t="shared" si="148"/>
        <v>2021</v>
      </c>
      <c r="F1381">
        <v>44566</v>
      </c>
      <c r="G1381" s="8">
        <f t="shared" si="149"/>
        <v>4</v>
      </c>
      <c r="H1381" s="8" t="str">
        <f t="shared" si="150"/>
        <v>44</v>
      </c>
      <c r="I1381" s="8" t="str">
        <f t="shared" si="151"/>
        <v>445</v>
      </c>
      <c r="J1381" t="s">
        <v>17</v>
      </c>
      <c r="K1381">
        <v>40</v>
      </c>
      <c r="L1381" t="s">
        <v>1118</v>
      </c>
      <c r="M1381" t="s">
        <v>1119</v>
      </c>
      <c r="N1381" s="7" t="str">
        <f t="shared" si="152"/>
        <v>2021-44</v>
      </c>
      <c r="O1381" s="7">
        <f t="shared" si="153"/>
        <v>-21</v>
      </c>
      <c r="P1381">
        <v>21</v>
      </c>
      <c r="Q1381">
        <v>0</v>
      </c>
    </row>
    <row r="1382" spans="1:17" x14ac:dyDescent="0.25">
      <c r="A1382" t="s">
        <v>1032</v>
      </c>
      <c r="B1382" t="s">
        <v>1033</v>
      </c>
      <c r="C1382" s="1">
        <v>44249</v>
      </c>
      <c r="D1382" s="2">
        <f t="shared" si="147"/>
        <v>2</v>
      </c>
      <c r="E1382" s="2">
        <f t="shared" si="148"/>
        <v>2021</v>
      </c>
      <c r="F1382">
        <v>531</v>
      </c>
      <c r="G1382" s="8">
        <f t="shared" si="149"/>
        <v>5</v>
      </c>
      <c r="H1382" s="8" t="str">
        <f t="shared" si="150"/>
        <v>53</v>
      </c>
      <c r="I1382" s="8" t="str">
        <f t="shared" si="151"/>
        <v>531</v>
      </c>
      <c r="J1382" t="s">
        <v>1034</v>
      </c>
      <c r="K1382">
        <v>40</v>
      </c>
      <c r="L1382" t="s">
        <v>1118</v>
      </c>
      <c r="M1382" t="s">
        <v>1119</v>
      </c>
      <c r="N1382" s="7" t="str">
        <f t="shared" si="152"/>
        <v>2021-53</v>
      </c>
      <c r="O1382" s="7">
        <f t="shared" si="153"/>
        <v>126</v>
      </c>
      <c r="P1382">
        <v>0</v>
      </c>
      <c r="Q1382">
        <v>126</v>
      </c>
    </row>
    <row r="1383" spans="1:17" x14ac:dyDescent="0.25">
      <c r="A1383" t="s">
        <v>1032</v>
      </c>
      <c r="B1383" t="s">
        <v>1033</v>
      </c>
      <c r="C1383" s="1">
        <v>44256</v>
      </c>
      <c r="D1383" s="2">
        <f t="shared" si="147"/>
        <v>3</v>
      </c>
      <c r="E1383" s="2">
        <f t="shared" si="148"/>
        <v>2021</v>
      </c>
      <c r="F1383">
        <v>6354</v>
      </c>
      <c r="G1383" s="8">
        <f t="shared" si="149"/>
        <v>6</v>
      </c>
      <c r="H1383" s="8" t="str">
        <f t="shared" si="150"/>
        <v>63</v>
      </c>
      <c r="I1383" s="8" t="str">
        <f t="shared" si="151"/>
        <v>635</v>
      </c>
      <c r="J1383" t="s">
        <v>1043</v>
      </c>
      <c r="K1383">
        <v>41</v>
      </c>
      <c r="L1383" t="s">
        <v>1120</v>
      </c>
      <c r="M1383" t="s">
        <v>1057</v>
      </c>
      <c r="N1383" s="7" t="str">
        <f t="shared" si="152"/>
        <v>2021-63</v>
      </c>
      <c r="O1383" s="7">
        <f t="shared" si="153"/>
        <v>-24</v>
      </c>
      <c r="P1383">
        <v>24</v>
      </c>
      <c r="Q1383">
        <v>0</v>
      </c>
    </row>
    <row r="1384" spans="1:17" x14ac:dyDescent="0.25">
      <c r="A1384" t="s">
        <v>1032</v>
      </c>
      <c r="B1384" t="s">
        <v>1033</v>
      </c>
      <c r="C1384" s="1">
        <v>44256</v>
      </c>
      <c r="D1384" s="2">
        <f t="shared" si="147"/>
        <v>3</v>
      </c>
      <c r="E1384" s="2">
        <f t="shared" si="148"/>
        <v>2021</v>
      </c>
      <c r="F1384">
        <v>531</v>
      </c>
      <c r="G1384" s="8">
        <f t="shared" si="149"/>
        <v>5</v>
      </c>
      <c r="H1384" s="8" t="str">
        <f t="shared" si="150"/>
        <v>53</v>
      </c>
      <c r="I1384" s="8" t="str">
        <f t="shared" si="151"/>
        <v>531</v>
      </c>
      <c r="J1384" t="s">
        <v>1034</v>
      </c>
      <c r="K1384">
        <v>41</v>
      </c>
      <c r="L1384" t="s">
        <v>1120</v>
      </c>
      <c r="M1384" t="s">
        <v>1057</v>
      </c>
      <c r="N1384" s="7" t="str">
        <f t="shared" si="152"/>
        <v>2021-53</v>
      </c>
      <c r="O1384" s="7">
        <f t="shared" si="153"/>
        <v>24</v>
      </c>
      <c r="P1384">
        <v>0</v>
      </c>
      <c r="Q1384">
        <v>24</v>
      </c>
    </row>
    <row r="1385" spans="1:17" x14ac:dyDescent="0.25">
      <c r="A1385" t="s">
        <v>1032</v>
      </c>
      <c r="B1385" t="s">
        <v>1033</v>
      </c>
      <c r="C1385" s="1">
        <v>44262</v>
      </c>
      <c r="D1385" s="2">
        <f t="shared" si="147"/>
        <v>3</v>
      </c>
      <c r="E1385" s="2">
        <f t="shared" si="148"/>
        <v>2021</v>
      </c>
      <c r="F1385">
        <v>6262</v>
      </c>
      <c r="G1385" s="8">
        <f t="shared" si="149"/>
        <v>6</v>
      </c>
      <c r="H1385" s="8" t="str">
        <f t="shared" si="150"/>
        <v>62</v>
      </c>
      <c r="I1385" s="8" t="str">
        <f t="shared" si="151"/>
        <v>626</v>
      </c>
      <c r="J1385" t="s">
        <v>1037</v>
      </c>
      <c r="K1385">
        <v>42</v>
      </c>
      <c r="L1385" t="s">
        <v>1121</v>
      </c>
      <c r="M1385" t="s">
        <v>1074</v>
      </c>
      <c r="N1385" s="7" t="str">
        <f t="shared" si="152"/>
        <v>2021-62</v>
      </c>
      <c r="O1385" s="7">
        <f t="shared" si="153"/>
        <v>-24.5</v>
      </c>
      <c r="P1385">
        <v>24.5</v>
      </c>
      <c r="Q1385">
        <v>0</v>
      </c>
    </row>
    <row r="1386" spans="1:17" x14ac:dyDescent="0.25">
      <c r="A1386" t="s">
        <v>1032</v>
      </c>
      <c r="B1386" t="s">
        <v>1033</v>
      </c>
      <c r="C1386" s="1">
        <v>44262</v>
      </c>
      <c r="D1386" s="2">
        <f t="shared" si="147"/>
        <v>3</v>
      </c>
      <c r="E1386" s="2">
        <f t="shared" si="148"/>
        <v>2021</v>
      </c>
      <c r="F1386">
        <v>531</v>
      </c>
      <c r="G1386" s="8">
        <f t="shared" si="149"/>
        <v>5</v>
      </c>
      <c r="H1386" s="8" t="str">
        <f t="shared" si="150"/>
        <v>53</v>
      </c>
      <c r="I1386" s="8" t="str">
        <f t="shared" si="151"/>
        <v>531</v>
      </c>
      <c r="J1386" t="s">
        <v>1034</v>
      </c>
      <c r="K1386">
        <v>42</v>
      </c>
      <c r="L1386" t="s">
        <v>1121</v>
      </c>
      <c r="M1386" t="s">
        <v>1074</v>
      </c>
      <c r="N1386" s="7" t="str">
        <f t="shared" si="152"/>
        <v>2021-53</v>
      </c>
      <c r="O1386" s="7">
        <f t="shared" si="153"/>
        <v>24.5</v>
      </c>
      <c r="P1386">
        <v>0</v>
      </c>
      <c r="Q1386">
        <v>24.5</v>
      </c>
    </row>
    <row r="1387" spans="1:17" x14ac:dyDescent="0.25">
      <c r="A1387" t="s">
        <v>1032</v>
      </c>
      <c r="B1387" t="s">
        <v>1033</v>
      </c>
      <c r="C1387" s="1">
        <v>44267</v>
      </c>
      <c r="D1387" s="2">
        <f t="shared" si="147"/>
        <v>3</v>
      </c>
      <c r="E1387" s="2">
        <f t="shared" si="148"/>
        <v>2021</v>
      </c>
      <c r="F1387">
        <v>6257</v>
      </c>
      <c r="G1387" s="8">
        <f t="shared" si="149"/>
        <v>6</v>
      </c>
      <c r="H1387" s="8" t="str">
        <f t="shared" si="150"/>
        <v>62</v>
      </c>
      <c r="I1387" s="8" t="str">
        <f t="shared" si="151"/>
        <v>625</v>
      </c>
      <c r="J1387" t="s">
        <v>1052</v>
      </c>
      <c r="K1387">
        <v>43</v>
      </c>
      <c r="L1387" t="s">
        <v>1122</v>
      </c>
      <c r="M1387" t="s">
        <v>1123</v>
      </c>
      <c r="N1387" s="7" t="str">
        <f t="shared" si="152"/>
        <v>2021-62</v>
      </c>
      <c r="O1387" s="7">
        <f t="shared" si="153"/>
        <v>-75</v>
      </c>
      <c r="P1387">
        <v>75</v>
      </c>
      <c r="Q1387">
        <v>0</v>
      </c>
    </row>
    <row r="1388" spans="1:17" x14ac:dyDescent="0.25">
      <c r="A1388" t="s">
        <v>1032</v>
      </c>
      <c r="B1388" t="s">
        <v>1033</v>
      </c>
      <c r="C1388" s="1">
        <v>44267</v>
      </c>
      <c r="D1388" s="2">
        <f t="shared" si="147"/>
        <v>3</v>
      </c>
      <c r="E1388" s="2">
        <f t="shared" si="148"/>
        <v>2021</v>
      </c>
      <c r="F1388">
        <v>445661</v>
      </c>
      <c r="G1388" s="8">
        <f t="shared" si="149"/>
        <v>4</v>
      </c>
      <c r="H1388" s="8" t="str">
        <f t="shared" si="150"/>
        <v>44</v>
      </c>
      <c r="I1388" s="8" t="str">
        <f t="shared" si="151"/>
        <v>445</v>
      </c>
      <c r="J1388" t="s">
        <v>29</v>
      </c>
      <c r="K1388">
        <v>43</v>
      </c>
      <c r="L1388" t="s">
        <v>1122</v>
      </c>
      <c r="M1388" t="s">
        <v>1123</v>
      </c>
      <c r="N1388" s="7" t="str">
        <f t="shared" si="152"/>
        <v>2021-44</v>
      </c>
      <c r="O1388" s="7">
        <f t="shared" si="153"/>
        <v>-4.2</v>
      </c>
      <c r="P1388">
        <v>4.2</v>
      </c>
      <c r="Q1388">
        <v>0</v>
      </c>
    </row>
    <row r="1389" spans="1:17" x14ac:dyDescent="0.25">
      <c r="A1389" t="s">
        <v>1032</v>
      </c>
      <c r="B1389" t="s">
        <v>1033</v>
      </c>
      <c r="C1389" s="1">
        <v>44267</v>
      </c>
      <c r="D1389" s="2">
        <f t="shared" si="147"/>
        <v>3</v>
      </c>
      <c r="E1389" s="2">
        <f t="shared" si="148"/>
        <v>2021</v>
      </c>
      <c r="F1389">
        <v>4456613</v>
      </c>
      <c r="G1389" s="8">
        <f t="shared" si="149"/>
        <v>4</v>
      </c>
      <c r="H1389" s="8" t="str">
        <f t="shared" si="150"/>
        <v>44</v>
      </c>
      <c r="I1389" s="8" t="str">
        <f t="shared" si="151"/>
        <v>445</v>
      </c>
      <c r="J1389" t="s">
        <v>1055</v>
      </c>
      <c r="K1389">
        <v>43</v>
      </c>
      <c r="L1389" t="s">
        <v>1122</v>
      </c>
      <c r="M1389" t="s">
        <v>1123</v>
      </c>
      <c r="N1389" s="7" t="str">
        <f t="shared" si="152"/>
        <v>2021-44</v>
      </c>
      <c r="O1389" s="7">
        <f t="shared" si="153"/>
        <v>-5.4</v>
      </c>
      <c r="P1389">
        <v>5.4</v>
      </c>
      <c r="Q1389">
        <v>0</v>
      </c>
    </row>
    <row r="1390" spans="1:17" x14ac:dyDescent="0.25">
      <c r="A1390" t="s">
        <v>1032</v>
      </c>
      <c r="B1390" t="s">
        <v>1033</v>
      </c>
      <c r="C1390" s="1">
        <v>44267</v>
      </c>
      <c r="D1390" s="2">
        <f t="shared" si="147"/>
        <v>3</v>
      </c>
      <c r="E1390" s="2">
        <f t="shared" si="148"/>
        <v>2021</v>
      </c>
      <c r="F1390">
        <v>531</v>
      </c>
      <c r="G1390" s="8">
        <f t="shared" si="149"/>
        <v>5</v>
      </c>
      <c r="H1390" s="8" t="str">
        <f t="shared" si="150"/>
        <v>53</v>
      </c>
      <c r="I1390" s="8" t="str">
        <f t="shared" si="151"/>
        <v>531</v>
      </c>
      <c r="J1390" t="s">
        <v>1034</v>
      </c>
      <c r="K1390">
        <v>43</v>
      </c>
      <c r="L1390" t="s">
        <v>1122</v>
      </c>
      <c r="M1390" t="s">
        <v>1123</v>
      </c>
      <c r="N1390" s="7" t="str">
        <f t="shared" si="152"/>
        <v>2021-53</v>
      </c>
      <c r="O1390" s="7">
        <f t="shared" si="153"/>
        <v>84.6</v>
      </c>
      <c r="P1390">
        <v>0</v>
      </c>
      <c r="Q1390">
        <v>84.6</v>
      </c>
    </row>
    <row r="1391" spans="1:17" x14ac:dyDescent="0.25">
      <c r="A1391" t="s">
        <v>1032</v>
      </c>
      <c r="B1391" t="s">
        <v>1033</v>
      </c>
      <c r="C1391" s="1">
        <v>44276</v>
      </c>
      <c r="D1391" s="2">
        <f t="shared" si="147"/>
        <v>3</v>
      </c>
      <c r="E1391" s="2">
        <f t="shared" si="148"/>
        <v>2021</v>
      </c>
      <c r="F1391">
        <v>6238</v>
      </c>
      <c r="G1391" s="8">
        <f t="shared" si="149"/>
        <v>6</v>
      </c>
      <c r="H1391" s="8" t="str">
        <f t="shared" si="150"/>
        <v>62</v>
      </c>
      <c r="I1391" s="8" t="str">
        <f t="shared" si="151"/>
        <v>623</v>
      </c>
      <c r="J1391" t="s">
        <v>1062</v>
      </c>
      <c r="K1391">
        <v>44</v>
      </c>
      <c r="L1391" t="s">
        <v>1124</v>
      </c>
      <c r="M1391" t="s">
        <v>1064</v>
      </c>
      <c r="N1391" s="7" t="str">
        <f t="shared" si="152"/>
        <v>2021-62</v>
      </c>
      <c r="O1391" s="7">
        <f t="shared" si="153"/>
        <v>-5</v>
      </c>
      <c r="P1391">
        <v>5</v>
      </c>
      <c r="Q1391">
        <v>0</v>
      </c>
    </row>
    <row r="1392" spans="1:17" x14ac:dyDescent="0.25">
      <c r="A1392" t="s">
        <v>1032</v>
      </c>
      <c r="B1392" t="s">
        <v>1033</v>
      </c>
      <c r="C1392" s="1">
        <v>44276</v>
      </c>
      <c r="D1392" s="2">
        <f t="shared" si="147"/>
        <v>3</v>
      </c>
      <c r="E1392" s="2">
        <f t="shared" si="148"/>
        <v>2021</v>
      </c>
      <c r="F1392">
        <v>531</v>
      </c>
      <c r="G1392" s="8">
        <f t="shared" si="149"/>
        <v>5</v>
      </c>
      <c r="H1392" s="8" t="str">
        <f t="shared" si="150"/>
        <v>53</v>
      </c>
      <c r="I1392" s="8" t="str">
        <f t="shared" si="151"/>
        <v>531</v>
      </c>
      <c r="J1392" t="s">
        <v>1034</v>
      </c>
      <c r="K1392">
        <v>44</v>
      </c>
      <c r="L1392" t="s">
        <v>1124</v>
      </c>
      <c r="M1392" t="s">
        <v>1064</v>
      </c>
      <c r="N1392" s="7" t="str">
        <f t="shared" si="152"/>
        <v>2021-53</v>
      </c>
      <c r="O1392" s="7">
        <f t="shared" si="153"/>
        <v>5</v>
      </c>
      <c r="P1392">
        <v>0</v>
      </c>
      <c r="Q1392">
        <v>5</v>
      </c>
    </row>
    <row r="1393" spans="1:17" x14ac:dyDescent="0.25">
      <c r="A1393" t="s">
        <v>1125</v>
      </c>
      <c r="B1393" t="s">
        <v>1126</v>
      </c>
      <c r="C1393" s="1">
        <v>43931</v>
      </c>
      <c r="D1393" s="2">
        <f t="shared" si="147"/>
        <v>4</v>
      </c>
      <c r="E1393" s="2">
        <f t="shared" si="148"/>
        <v>2020</v>
      </c>
      <c r="F1393">
        <v>1642</v>
      </c>
      <c r="G1393" s="8">
        <f t="shared" si="149"/>
        <v>1</v>
      </c>
      <c r="H1393" s="8" t="str">
        <f t="shared" si="150"/>
        <v>16</v>
      </c>
      <c r="I1393" s="8" t="str">
        <f t="shared" si="151"/>
        <v>164</v>
      </c>
      <c r="J1393" t="s">
        <v>1127</v>
      </c>
      <c r="K1393">
        <v>51</v>
      </c>
      <c r="L1393" t="s">
        <v>1128</v>
      </c>
      <c r="M1393" t="s">
        <v>1129</v>
      </c>
      <c r="N1393" s="7" t="str">
        <f t="shared" si="152"/>
        <v>2020-16</v>
      </c>
      <c r="O1393" s="7">
        <f t="shared" si="153"/>
        <v>350000</v>
      </c>
      <c r="P1393">
        <v>0</v>
      </c>
      <c r="Q1393">
        <v>350000</v>
      </c>
    </row>
    <row r="1394" spans="1:17" x14ac:dyDescent="0.25">
      <c r="A1394" t="s">
        <v>1125</v>
      </c>
      <c r="B1394" t="s">
        <v>1126</v>
      </c>
      <c r="C1394" s="1">
        <v>43931</v>
      </c>
      <c r="D1394" s="2">
        <f t="shared" si="147"/>
        <v>4</v>
      </c>
      <c r="E1394" s="2">
        <f t="shared" si="148"/>
        <v>2020</v>
      </c>
      <c r="F1394">
        <v>5122</v>
      </c>
      <c r="G1394" s="8">
        <f t="shared" si="149"/>
        <v>5</v>
      </c>
      <c r="H1394" s="8" t="str">
        <f t="shared" si="150"/>
        <v>51</v>
      </c>
      <c r="I1394" s="8" t="str">
        <f t="shared" si="151"/>
        <v>512</v>
      </c>
      <c r="J1394" t="s">
        <v>1126</v>
      </c>
      <c r="K1394">
        <v>51</v>
      </c>
      <c r="L1394" t="s">
        <v>1128</v>
      </c>
      <c r="M1394" t="s">
        <v>1129</v>
      </c>
      <c r="N1394" s="7" t="str">
        <f t="shared" si="152"/>
        <v>2020-51</v>
      </c>
      <c r="O1394" s="7">
        <f t="shared" si="153"/>
        <v>-350000</v>
      </c>
      <c r="P1394">
        <v>350000</v>
      </c>
      <c r="Q1394">
        <v>0</v>
      </c>
    </row>
    <row r="1395" spans="1:17" x14ac:dyDescent="0.25">
      <c r="A1395" t="s">
        <v>1125</v>
      </c>
      <c r="B1395" t="s">
        <v>1126</v>
      </c>
      <c r="C1395" s="1">
        <v>43931</v>
      </c>
      <c r="D1395" s="2">
        <f t="shared" si="147"/>
        <v>4</v>
      </c>
      <c r="E1395" s="2">
        <f t="shared" si="148"/>
        <v>2020</v>
      </c>
      <c r="F1395">
        <v>6272</v>
      </c>
      <c r="G1395" s="8">
        <f t="shared" si="149"/>
        <v>6</v>
      </c>
      <c r="H1395" s="8" t="str">
        <f t="shared" si="150"/>
        <v>62</v>
      </c>
      <c r="I1395" s="8" t="str">
        <f t="shared" si="151"/>
        <v>627</v>
      </c>
      <c r="J1395" t="s">
        <v>460</v>
      </c>
      <c r="K1395">
        <v>52</v>
      </c>
      <c r="L1395" t="s">
        <v>1128</v>
      </c>
      <c r="M1395" t="s">
        <v>1130</v>
      </c>
      <c r="N1395" s="7" t="str">
        <f t="shared" si="152"/>
        <v>2020-62</v>
      </c>
      <c r="O1395" s="7">
        <f t="shared" si="153"/>
        <v>-1250</v>
      </c>
      <c r="P1395">
        <v>1250</v>
      </c>
      <c r="Q1395">
        <v>0</v>
      </c>
    </row>
    <row r="1396" spans="1:17" x14ac:dyDescent="0.25">
      <c r="A1396" t="s">
        <v>1125</v>
      </c>
      <c r="B1396" t="s">
        <v>1126</v>
      </c>
      <c r="C1396" s="1">
        <v>43931</v>
      </c>
      <c r="D1396" s="2">
        <f t="shared" si="147"/>
        <v>4</v>
      </c>
      <c r="E1396" s="2">
        <f t="shared" si="148"/>
        <v>2020</v>
      </c>
      <c r="F1396">
        <v>445661</v>
      </c>
      <c r="G1396" s="8">
        <f t="shared" si="149"/>
        <v>4</v>
      </c>
      <c r="H1396" s="8" t="str">
        <f t="shared" si="150"/>
        <v>44</v>
      </c>
      <c r="I1396" s="8" t="str">
        <f t="shared" si="151"/>
        <v>445</v>
      </c>
      <c r="J1396" t="s">
        <v>29</v>
      </c>
      <c r="K1396">
        <v>52</v>
      </c>
      <c r="L1396" t="s">
        <v>1128</v>
      </c>
      <c r="M1396" t="s">
        <v>1130</v>
      </c>
      <c r="N1396" s="7" t="str">
        <f t="shared" si="152"/>
        <v>2020-44</v>
      </c>
      <c r="O1396" s="7">
        <f t="shared" si="153"/>
        <v>-250</v>
      </c>
      <c r="P1396">
        <v>250</v>
      </c>
      <c r="Q1396">
        <v>0</v>
      </c>
    </row>
    <row r="1397" spans="1:17" x14ac:dyDescent="0.25">
      <c r="A1397" t="s">
        <v>1125</v>
      </c>
      <c r="B1397" t="s">
        <v>1126</v>
      </c>
      <c r="C1397" s="1">
        <v>43931</v>
      </c>
      <c r="D1397" s="2">
        <f t="shared" si="147"/>
        <v>4</v>
      </c>
      <c r="E1397" s="2">
        <f t="shared" si="148"/>
        <v>2020</v>
      </c>
      <c r="F1397">
        <v>5122</v>
      </c>
      <c r="G1397" s="8">
        <f t="shared" si="149"/>
        <v>5</v>
      </c>
      <c r="H1397" s="8" t="str">
        <f t="shared" si="150"/>
        <v>51</v>
      </c>
      <c r="I1397" s="8" t="str">
        <f t="shared" si="151"/>
        <v>512</v>
      </c>
      <c r="J1397" t="s">
        <v>1126</v>
      </c>
      <c r="K1397">
        <v>52</v>
      </c>
      <c r="L1397" t="s">
        <v>1128</v>
      </c>
      <c r="M1397" t="s">
        <v>1130</v>
      </c>
      <c r="N1397" s="7" t="str">
        <f t="shared" si="152"/>
        <v>2020-51</v>
      </c>
      <c r="O1397" s="7">
        <f t="shared" si="153"/>
        <v>1500</v>
      </c>
      <c r="P1397">
        <v>0</v>
      </c>
      <c r="Q1397">
        <v>1500</v>
      </c>
    </row>
    <row r="1398" spans="1:17" x14ac:dyDescent="0.25">
      <c r="A1398" t="s">
        <v>1125</v>
      </c>
      <c r="B1398" t="s">
        <v>1126</v>
      </c>
      <c r="C1398" s="1">
        <v>43961</v>
      </c>
      <c r="D1398" s="2">
        <f t="shared" si="147"/>
        <v>5</v>
      </c>
      <c r="E1398" s="2">
        <f t="shared" si="148"/>
        <v>2020</v>
      </c>
      <c r="F1398">
        <v>1642</v>
      </c>
      <c r="G1398" s="8">
        <f t="shared" si="149"/>
        <v>1</v>
      </c>
      <c r="H1398" s="8" t="str">
        <f t="shared" si="150"/>
        <v>16</v>
      </c>
      <c r="I1398" s="8" t="str">
        <f t="shared" si="151"/>
        <v>164</v>
      </c>
      <c r="J1398" t="s">
        <v>1127</v>
      </c>
      <c r="K1398">
        <v>40</v>
      </c>
      <c r="L1398" t="s">
        <v>1128</v>
      </c>
      <c r="M1398" t="s">
        <v>1131</v>
      </c>
      <c r="N1398" s="7" t="str">
        <f t="shared" si="152"/>
        <v>2020-16</v>
      </c>
      <c r="O1398" s="7">
        <f t="shared" si="153"/>
        <v>-4476.6499999999996</v>
      </c>
      <c r="P1398">
        <v>4476.6499999999996</v>
      </c>
      <c r="Q1398">
        <v>0</v>
      </c>
    </row>
    <row r="1399" spans="1:17" x14ac:dyDescent="0.25">
      <c r="A1399" t="s">
        <v>1125</v>
      </c>
      <c r="B1399" t="s">
        <v>1126</v>
      </c>
      <c r="C1399" s="1">
        <v>43961</v>
      </c>
      <c r="D1399" s="2">
        <f t="shared" si="147"/>
        <v>5</v>
      </c>
      <c r="E1399" s="2">
        <f t="shared" si="148"/>
        <v>2020</v>
      </c>
      <c r="F1399">
        <v>6166</v>
      </c>
      <c r="G1399" s="8">
        <f t="shared" si="149"/>
        <v>6</v>
      </c>
      <c r="H1399" s="8" t="str">
        <f t="shared" si="150"/>
        <v>61</v>
      </c>
      <c r="I1399" s="8" t="str">
        <f t="shared" si="151"/>
        <v>616</v>
      </c>
      <c r="J1399" t="s">
        <v>498</v>
      </c>
      <c r="K1399">
        <v>40</v>
      </c>
      <c r="L1399" t="s">
        <v>1128</v>
      </c>
      <c r="M1399" t="s">
        <v>1131</v>
      </c>
      <c r="N1399" s="7" t="str">
        <f t="shared" si="152"/>
        <v>2020-61</v>
      </c>
      <c r="O1399" s="7">
        <f t="shared" si="153"/>
        <v>-29.17</v>
      </c>
      <c r="P1399">
        <v>29.17</v>
      </c>
      <c r="Q1399">
        <v>0</v>
      </c>
    </row>
    <row r="1400" spans="1:17" x14ac:dyDescent="0.25">
      <c r="A1400" t="s">
        <v>1125</v>
      </c>
      <c r="B1400" t="s">
        <v>1126</v>
      </c>
      <c r="C1400" s="1">
        <v>43961</v>
      </c>
      <c r="D1400" s="2">
        <f t="shared" si="147"/>
        <v>5</v>
      </c>
      <c r="E1400" s="2">
        <f t="shared" si="148"/>
        <v>2020</v>
      </c>
      <c r="F1400">
        <v>66116</v>
      </c>
      <c r="G1400" s="8">
        <f t="shared" si="149"/>
        <v>6</v>
      </c>
      <c r="H1400" s="8" t="str">
        <f t="shared" si="150"/>
        <v>66</v>
      </c>
      <c r="I1400" s="8" t="str">
        <f t="shared" si="151"/>
        <v>661</v>
      </c>
      <c r="J1400" t="s">
        <v>499</v>
      </c>
      <c r="K1400">
        <v>40</v>
      </c>
      <c r="L1400" t="s">
        <v>1128</v>
      </c>
      <c r="M1400" t="s">
        <v>1131</v>
      </c>
      <c r="N1400" s="7" t="str">
        <f t="shared" si="152"/>
        <v>2020-66</v>
      </c>
      <c r="O1400" s="7">
        <f t="shared" si="153"/>
        <v>-802.08</v>
      </c>
      <c r="P1400">
        <v>802.08</v>
      </c>
      <c r="Q1400">
        <v>0</v>
      </c>
    </row>
    <row r="1401" spans="1:17" x14ac:dyDescent="0.25">
      <c r="A1401" t="s">
        <v>1125</v>
      </c>
      <c r="B1401" t="s">
        <v>1126</v>
      </c>
      <c r="C1401" s="1">
        <v>43961</v>
      </c>
      <c r="D1401" s="2">
        <f t="shared" si="147"/>
        <v>5</v>
      </c>
      <c r="E1401" s="2">
        <f t="shared" si="148"/>
        <v>2020</v>
      </c>
      <c r="F1401">
        <v>5122</v>
      </c>
      <c r="G1401" s="8">
        <f t="shared" si="149"/>
        <v>5</v>
      </c>
      <c r="H1401" s="8" t="str">
        <f t="shared" si="150"/>
        <v>51</v>
      </c>
      <c r="I1401" s="8" t="str">
        <f t="shared" si="151"/>
        <v>512</v>
      </c>
      <c r="J1401" t="s">
        <v>1126</v>
      </c>
      <c r="K1401">
        <v>40</v>
      </c>
      <c r="L1401" t="s">
        <v>1128</v>
      </c>
      <c r="M1401" t="s">
        <v>1131</v>
      </c>
      <c r="N1401" s="7" t="str">
        <f t="shared" si="152"/>
        <v>2020-51</v>
      </c>
      <c r="O1401" s="7">
        <f t="shared" si="153"/>
        <v>5307.9</v>
      </c>
      <c r="P1401">
        <v>0</v>
      </c>
      <c r="Q1401">
        <v>5307.9</v>
      </c>
    </row>
    <row r="1402" spans="1:17" x14ac:dyDescent="0.25">
      <c r="A1402" t="s">
        <v>1125</v>
      </c>
      <c r="B1402" t="s">
        <v>1126</v>
      </c>
      <c r="C1402" s="1">
        <v>43966</v>
      </c>
      <c r="D1402" s="2">
        <f t="shared" si="147"/>
        <v>5</v>
      </c>
      <c r="E1402" s="2">
        <f t="shared" si="148"/>
        <v>2020</v>
      </c>
      <c r="F1402" t="s">
        <v>158</v>
      </c>
      <c r="G1402" s="8">
        <f t="shared" si="149"/>
        <v>4</v>
      </c>
      <c r="H1402" s="8" t="str">
        <f t="shared" si="150"/>
        <v>40</v>
      </c>
      <c r="I1402" s="8" t="str">
        <f t="shared" si="151"/>
        <v>404</v>
      </c>
      <c r="J1402" t="s">
        <v>159</v>
      </c>
      <c r="K1402">
        <v>54</v>
      </c>
      <c r="L1402" t="s">
        <v>1132</v>
      </c>
      <c r="M1402" t="s">
        <v>159</v>
      </c>
      <c r="N1402" s="7" t="str">
        <f t="shared" si="152"/>
        <v>2020-40</v>
      </c>
      <c r="O1402" s="7">
        <f t="shared" si="153"/>
        <v>-5496</v>
      </c>
      <c r="P1402">
        <v>5496</v>
      </c>
      <c r="Q1402">
        <v>0</v>
      </c>
    </row>
    <row r="1403" spans="1:17" x14ac:dyDescent="0.25">
      <c r="A1403" t="s">
        <v>1125</v>
      </c>
      <c r="B1403" t="s">
        <v>1126</v>
      </c>
      <c r="C1403" s="1">
        <v>43966</v>
      </c>
      <c r="D1403" s="2">
        <f t="shared" si="147"/>
        <v>5</v>
      </c>
      <c r="E1403" s="2">
        <f t="shared" si="148"/>
        <v>2020</v>
      </c>
      <c r="F1403">
        <v>5122</v>
      </c>
      <c r="G1403" s="8">
        <f t="shared" si="149"/>
        <v>5</v>
      </c>
      <c r="H1403" s="8" t="str">
        <f t="shared" si="150"/>
        <v>51</v>
      </c>
      <c r="I1403" s="8" t="str">
        <f t="shared" si="151"/>
        <v>512</v>
      </c>
      <c r="J1403" t="s">
        <v>1126</v>
      </c>
      <c r="K1403">
        <v>54</v>
      </c>
      <c r="L1403" t="s">
        <v>1132</v>
      </c>
      <c r="M1403" t="s">
        <v>159</v>
      </c>
      <c r="N1403" s="7" t="str">
        <f t="shared" si="152"/>
        <v>2020-51</v>
      </c>
      <c r="O1403" s="7">
        <f t="shared" si="153"/>
        <v>5496</v>
      </c>
      <c r="P1403">
        <v>0</v>
      </c>
      <c r="Q1403">
        <v>5496</v>
      </c>
    </row>
    <row r="1404" spans="1:17" x14ac:dyDescent="0.25">
      <c r="A1404" t="s">
        <v>1125</v>
      </c>
      <c r="B1404" t="s">
        <v>1126</v>
      </c>
      <c r="C1404" s="1">
        <v>43976</v>
      </c>
      <c r="D1404" s="2">
        <f t="shared" si="147"/>
        <v>5</v>
      </c>
      <c r="E1404" s="2">
        <f t="shared" si="148"/>
        <v>2020</v>
      </c>
      <c r="F1404" t="s">
        <v>1133</v>
      </c>
      <c r="G1404" s="8">
        <f t="shared" si="149"/>
        <v>4</v>
      </c>
      <c r="H1404" s="8" t="str">
        <f t="shared" si="150"/>
        <v>41</v>
      </c>
      <c r="I1404" s="8" t="str">
        <f t="shared" si="151"/>
        <v>411</v>
      </c>
      <c r="J1404" t="s">
        <v>1134</v>
      </c>
      <c r="K1404">
        <v>15</v>
      </c>
      <c r="L1404" t="s">
        <v>1135</v>
      </c>
      <c r="M1404" t="s">
        <v>942</v>
      </c>
      <c r="N1404" s="7" t="str">
        <f t="shared" si="152"/>
        <v>2020-41</v>
      </c>
      <c r="O1404" s="7">
        <f t="shared" si="153"/>
        <v>7405.32</v>
      </c>
      <c r="P1404">
        <v>0</v>
      </c>
      <c r="Q1404">
        <v>7405.32</v>
      </c>
    </row>
    <row r="1405" spans="1:17" x14ac:dyDescent="0.25">
      <c r="A1405" t="s">
        <v>1125</v>
      </c>
      <c r="B1405" t="s">
        <v>1126</v>
      </c>
      <c r="C1405" s="1">
        <v>43976</v>
      </c>
      <c r="D1405" s="2">
        <f t="shared" si="147"/>
        <v>5</v>
      </c>
      <c r="E1405" s="2">
        <f t="shared" si="148"/>
        <v>2020</v>
      </c>
      <c r="F1405">
        <v>5122</v>
      </c>
      <c r="G1405" s="8">
        <f t="shared" si="149"/>
        <v>5</v>
      </c>
      <c r="H1405" s="8" t="str">
        <f t="shared" si="150"/>
        <v>51</v>
      </c>
      <c r="I1405" s="8" t="str">
        <f t="shared" si="151"/>
        <v>512</v>
      </c>
      <c r="J1405" t="s">
        <v>1126</v>
      </c>
      <c r="K1405">
        <v>15</v>
      </c>
      <c r="L1405" t="s">
        <v>1135</v>
      </c>
      <c r="M1405" t="s">
        <v>942</v>
      </c>
      <c r="N1405" s="7" t="str">
        <f t="shared" si="152"/>
        <v>2020-51</v>
      </c>
      <c r="O1405" s="7">
        <f t="shared" si="153"/>
        <v>-7405.32</v>
      </c>
      <c r="P1405">
        <v>7405.32</v>
      </c>
      <c r="Q1405">
        <v>0</v>
      </c>
    </row>
    <row r="1406" spans="1:17" x14ac:dyDescent="0.25">
      <c r="A1406" t="s">
        <v>1125</v>
      </c>
      <c r="B1406" t="s">
        <v>1126</v>
      </c>
      <c r="C1406" s="1">
        <v>43983</v>
      </c>
      <c r="D1406" s="2">
        <f t="shared" si="147"/>
        <v>6</v>
      </c>
      <c r="E1406" s="2">
        <f t="shared" si="148"/>
        <v>2020</v>
      </c>
      <c r="F1406" t="s">
        <v>197</v>
      </c>
      <c r="G1406" s="8">
        <f t="shared" si="149"/>
        <v>4</v>
      </c>
      <c r="H1406" s="8" t="str">
        <f t="shared" si="150"/>
        <v>40</v>
      </c>
      <c r="I1406" s="8" t="str">
        <f t="shared" si="151"/>
        <v>404</v>
      </c>
      <c r="J1406" t="s">
        <v>198</v>
      </c>
      <c r="K1406">
        <v>55</v>
      </c>
      <c r="L1406" t="s">
        <v>1136</v>
      </c>
      <c r="M1406" t="s">
        <v>198</v>
      </c>
      <c r="N1406" s="7" t="str">
        <f t="shared" si="152"/>
        <v>2020-40</v>
      </c>
      <c r="O1406" s="7">
        <f t="shared" si="153"/>
        <v>-30576</v>
      </c>
      <c r="P1406">
        <v>30576</v>
      </c>
      <c r="Q1406">
        <v>0</v>
      </c>
    </row>
    <row r="1407" spans="1:17" x14ac:dyDescent="0.25">
      <c r="A1407" t="s">
        <v>1125</v>
      </c>
      <c r="B1407" t="s">
        <v>1126</v>
      </c>
      <c r="C1407" s="1">
        <v>43983</v>
      </c>
      <c r="D1407" s="2">
        <f t="shared" si="147"/>
        <v>6</v>
      </c>
      <c r="E1407" s="2">
        <f t="shared" si="148"/>
        <v>2020</v>
      </c>
      <c r="F1407">
        <v>5122</v>
      </c>
      <c r="G1407" s="8">
        <f t="shared" si="149"/>
        <v>5</v>
      </c>
      <c r="H1407" s="8" t="str">
        <f t="shared" si="150"/>
        <v>51</v>
      </c>
      <c r="I1407" s="8" t="str">
        <f t="shared" si="151"/>
        <v>512</v>
      </c>
      <c r="J1407" t="s">
        <v>1126</v>
      </c>
      <c r="K1407">
        <v>55</v>
      </c>
      <c r="L1407" t="s">
        <v>1136</v>
      </c>
      <c r="M1407" t="s">
        <v>198</v>
      </c>
      <c r="N1407" s="7" t="str">
        <f t="shared" si="152"/>
        <v>2020-51</v>
      </c>
      <c r="O1407" s="7">
        <f t="shared" si="153"/>
        <v>30576</v>
      </c>
      <c r="P1407">
        <v>0</v>
      </c>
      <c r="Q1407">
        <v>30576</v>
      </c>
    </row>
    <row r="1408" spans="1:17" x14ac:dyDescent="0.25">
      <c r="A1408" t="s">
        <v>1125</v>
      </c>
      <c r="B1408" t="s">
        <v>1126</v>
      </c>
      <c r="C1408" s="1">
        <v>43987</v>
      </c>
      <c r="D1408" s="2">
        <f t="shared" si="147"/>
        <v>6</v>
      </c>
      <c r="E1408" s="2">
        <f t="shared" si="148"/>
        <v>2020</v>
      </c>
      <c r="F1408" t="s">
        <v>1137</v>
      </c>
      <c r="G1408" s="8">
        <f t="shared" si="149"/>
        <v>4</v>
      </c>
      <c r="H1408" s="8" t="str">
        <f t="shared" si="150"/>
        <v>41</v>
      </c>
      <c r="I1408" s="8" t="str">
        <f t="shared" si="151"/>
        <v>411</v>
      </c>
      <c r="J1408" t="s">
        <v>1138</v>
      </c>
      <c r="K1408">
        <v>16</v>
      </c>
      <c r="L1408" t="s">
        <v>1139</v>
      </c>
      <c r="M1408" t="s">
        <v>1139</v>
      </c>
      <c r="N1408" s="7" t="str">
        <f t="shared" si="152"/>
        <v>2020-41</v>
      </c>
      <c r="O1408" s="7">
        <f t="shared" si="153"/>
        <v>14562.72</v>
      </c>
      <c r="P1408">
        <v>0</v>
      </c>
      <c r="Q1408">
        <v>14562.72</v>
      </c>
    </row>
    <row r="1409" spans="1:17" x14ac:dyDescent="0.25">
      <c r="A1409" t="s">
        <v>1125</v>
      </c>
      <c r="B1409" t="s">
        <v>1126</v>
      </c>
      <c r="C1409" s="1">
        <v>43987</v>
      </c>
      <c r="D1409" s="2">
        <f t="shared" si="147"/>
        <v>6</v>
      </c>
      <c r="E1409" s="2">
        <f t="shared" si="148"/>
        <v>2020</v>
      </c>
      <c r="F1409">
        <v>5122</v>
      </c>
      <c r="G1409" s="8">
        <f t="shared" si="149"/>
        <v>5</v>
      </c>
      <c r="H1409" s="8" t="str">
        <f t="shared" si="150"/>
        <v>51</v>
      </c>
      <c r="I1409" s="8" t="str">
        <f t="shared" si="151"/>
        <v>512</v>
      </c>
      <c r="J1409" t="s">
        <v>1126</v>
      </c>
      <c r="K1409">
        <v>16</v>
      </c>
      <c r="L1409" t="s">
        <v>1139</v>
      </c>
      <c r="M1409" t="s">
        <v>1139</v>
      </c>
      <c r="N1409" s="7" t="str">
        <f t="shared" si="152"/>
        <v>2020-51</v>
      </c>
      <c r="O1409" s="7">
        <f t="shared" si="153"/>
        <v>-14562.72</v>
      </c>
      <c r="P1409">
        <v>14562.72</v>
      </c>
      <c r="Q1409">
        <v>0</v>
      </c>
    </row>
    <row r="1410" spans="1:17" x14ac:dyDescent="0.25">
      <c r="A1410" t="s">
        <v>1125</v>
      </c>
      <c r="B1410" t="s">
        <v>1126</v>
      </c>
      <c r="C1410" s="1">
        <v>43987</v>
      </c>
      <c r="D1410" s="2">
        <f t="shared" si="147"/>
        <v>6</v>
      </c>
      <c r="E1410" s="2">
        <f t="shared" si="148"/>
        <v>2020</v>
      </c>
      <c r="F1410" t="s">
        <v>42</v>
      </c>
      <c r="G1410" s="8">
        <f t="shared" si="149"/>
        <v>4</v>
      </c>
      <c r="H1410" s="8" t="str">
        <f t="shared" si="150"/>
        <v>40</v>
      </c>
      <c r="I1410" s="8" t="str">
        <f t="shared" si="151"/>
        <v>401</v>
      </c>
      <c r="J1410" t="s">
        <v>43</v>
      </c>
      <c r="K1410">
        <v>91</v>
      </c>
      <c r="L1410" t="s">
        <v>1140</v>
      </c>
      <c r="M1410" t="s">
        <v>1140</v>
      </c>
      <c r="N1410" s="7" t="str">
        <f t="shared" si="152"/>
        <v>2020-40</v>
      </c>
      <c r="O1410" s="7">
        <f t="shared" si="153"/>
        <v>-44363.76</v>
      </c>
      <c r="P1410">
        <v>44363.76</v>
      </c>
      <c r="Q1410">
        <v>0</v>
      </c>
    </row>
    <row r="1411" spans="1:17" x14ac:dyDescent="0.25">
      <c r="A1411" t="s">
        <v>1125</v>
      </c>
      <c r="B1411" t="s">
        <v>1126</v>
      </c>
      <c r="C1411" s="1">
        <v>43987</v>
      </c>
      <c r="D1411" s="2">
        <f t="shared" ref="D1411:D1474" si="154">MONTH(C1411)</f>
        <v>6</v>
      </c>
      <c r="E1411" s="2">
        <f t="shared" ref="E1411:E1474" si="155">YEAR(C1411)</f>
        <v>2020</v>
      </c>
      <c r="F1411">
        <v>5122</v>
      </c>
      <c r="G1411" s="8">
        <f t="shared" ref="G1411:G1474" si="156">VALUE(LEFT($F1411,1))</f>
        <v>5</v>
      </c>
      <c r="H1411" s="8" t="str">
        <f t="shared" ref="H1411:H1474" si="157">LEFT($F1411,2)</f>
        <v>51</v>
      </c>
      <c r="I1411" s="8" t="str">
        <f t="shared" ref="I1411:I1474" si="158">LEFT($F1411,3)</f>
        <v>512</v>
      </c>
      <c r="J1411" t="s">
        <v>1126</v>
      </c>
      <c r="K1411">
        <v>91</v>
      </c>
      <c r="L1411" t="s">
        <v>1140</v>
      </c>
      <c r="M1411" t="s">
        <v>1140</v>
      </c>
      <c r="N1411" s="7" t="str">
        <f t="shared" ref="N1411:N1474" si="159">$E1411&amp;"-"&amp;H1411</f>
        <v>2020-51</v>
      </c>
      <c r="O1411" s="7">
        <f t="shared" ref="O1411:O1474" si="160">Q1411-P1411</f>
        <v>44363.76</v>
      </c>
      <c r="P1411">
        <v>0</v>
      </c>
      <c r="Q1411">
        <v>44363.76</v>
      </c>
    </row>
    <row r="1412" spans="1:17" x14ac:dyDescent="0.25">
      <c r="A1412" t="s">
        <v>1125</v>
      </c>
      <c r="B1412" t="s">
        <v>1126</v>
      </c>
      <c r="C1412" s="1">
        <v>43992</v>
      </c>
      <c r="D1412" s="2">
        <f t="shared" si="154"/>
        <v>6</v>
      </c>
      <c r="E1412" s="2">
        <f t="shared" si="155"/>
        <v>2020</v>
      </c>
      <c r="F1412">
        <v>1642</v>
      </c>
      <c r="G1412" s="8">
        <f t="shared" si="156"/>
        <v>1</v>
      </c>
      <c r="H1412" s="8" t="str">
        <f t="shared" si="157"/>
        <v>16</v>
      </c>
      <c r="I1412" s="8" t="str">
        <f t="shared" si="158"/>
        <v>164</v>
      </c>
      <c r="J1412" t="s">
        <v>1127</v>
      </c>
      <c r="K1412">
        <v>41</v>
      </c>
      <c r="L1412" t="s">
        <v>1128</v>
      </c>
      <c r="M1412" t="s">
        <v>1141</v>
      </c>
      <c r="N1412" s="7" t="str">
        <f t="shared" si="159"/>
        <v>2020-16</v>
      </c>
      <c r="O1412" s="7">
        <f t="shared" si="160"/>
        <v>-4486.91</v>
      </c>
      <c r="P1412">
        <v>4486.91</v>
      </c>
      <c r="Q1412">
        <v>0</v>
      </c>
    </row>
    <row r="1413" spans="1:17" x14ac:dyDescent="0.25">
      <c r="A1413" t="s">
        <v>1125</v>
      </c>
      <c r="B1413" t="s">
        <v>1126</v>
      </c>
      <c r="C1413" s="1">
        <v>43992</v>
      </c>
      <c r="D1413" s="2">
        <f t="shared" si="154"/>
        <v>6</v>
      </c>
      <c r="E1413" s="2">
        <f t="shared" si="155"/>
        <v>2020</v>
      </c>
      <c r="F1413">
        <v>6166</v>
      </c>
      <c r="G1413" s="8">
        <f t="shared" si="156"/>
        <v>6</v>
      </c>
      <c r="H1413" s="8" t="str">
        <f t="shared" si="157"/>
        <v>61</v>
      </c>
      <c r="I1413" s="8" t="str">
        <f t="shared" si="158"/>
        <v>616</v>
      </c>
      <c r="J1413" t="s">
        <v>498</v>
      </c>
      <c r="K1413">
        <v>41</v>
      </c>
      <c r="L1413" t="s">
        <v>1128</v>
      </c>
      <c r="M1413" t="s">
        <v>1141</v>
      </c>
      <c r="N1413" s="7" t="str">
        <f t="shared" si="159"/>
        <v>2020-61</v>
      </c>
      <c r="O1413" s="7">
        <f t="shared" si="160"/>
        <v>-29.17</v>
      </c>
      <c r="P1413">
        <v>29.17</v>
      </c>
      <c r="Q1413">
        <v>0</v>
      </c>
    </row>
    <row r="1414" spans="1:17" x14ac:dyDescent="0.25">
      <c r="A1414" t="s">
        <v>1125</v>
      </c>
      <c r="B1414" t="s">
        <v>1126</v>
      </c>
      <c r="C1414" s="1">
        <v>43992</v>
      </c>
      <c r="D1414" s="2">
        <f t="shared" si="154"/>
        <v>6</v>
      </c>
      <c r="E1414" s="2">
        <f t="shared" si="155"/>
        <v>2020</v>
      </c>
      <c r="F1414">
        <v>66116</v>
      </c>
      <c r="G1414" s="8">
        <f t="shared" si="156"/>
        <v>6</v>
      </c>
      <c r="H1414" s="8" t="str">
        <f t="shared" si="157"/>
        <v>66</v>
      </c>
      <c r="I1414" s="8" t="str">
        <f t="shared" si="158"/>
        <v>661</v>
      </c>
      <c r="J1414" t="s">
        <v>499</v>
      </c>
      <c r="K1414">
        <v>41</v>
      </c>
      <c r="L1414" t="s">
        <v>1128</v>
      </c>
      <c r="M1414" t="s">
        <v>1141</v>
      </c>
      <c r="N1414" s="7" t="str">
        <f t="shared" si="159"/>
        <v>2020-66</v>
      </c>
      <c r="O1414" s="7">
        <f t="shared" si="160"/>
        <v>-791.82</v>
      </c>
      <c r="P1414">
        <v>791.82</v>
      </c>
      <c r="Q1414">
        <v>0</v>
      </c>
    </row>
    <row r="1415" spans="1:17" x14ac:dyDescent="0.25">
      <c r="A1415" t="s">
        <v>1125</v>
      </c>
      <c r="B1415" t="s">
        <v>1126</v>
      </c>
      <c r="C1415" s="1">
        <v>43992</v>
      </c>
      <c r="D1415" s="2">
        <f t="shared" si="154"/>
        <v>6</v>
      </c>
      <c r="E1415" s="2">
        <f t="shared" si="155"/>
        <v>2020</v>
      </c>
      <c r="F1415">
        <v>5122</v>
      </c>
      <c r="G1415" s="8">
        <f t="shared" si="156"/>
        <v>5</v>
      </c>
      <c r="H1415" s="8" t="str">
        <f t="shared" si="157"/>
        <v>51</v>
      </c>
      <c r="I1415" s="8" t="str">
        <f t="shared" si="158"/>
        <v>512</v>
      </c>
      <c r="J1415" t="s">
        <v>1126</v>
      </c>
      <c r="K1415">
        <v>41</v>
      </c>
      <c r="L1415" t="s">
        <v>1128</v>
      </c>
      <c r="M1415" t="s">
        <v>1141</v>
      </c>
      <c r="N1415" s="7" t="str">
        <f t="shared" si="159"/>
        <v>2020-51</v>
      </c>
      <c r="O1415" s="7">
        <f t="shared" si="160"/>
        <v>5307.9</v>
      </c>
      <c r="P1415">
        <v>0</v>
      </c>
      <c r="Q1415">
        <v>5307.9</v>
      </c>
    </row>
    <row r="1416" spans="1:17" x14ac:dyDescent="0.25">
      <c r="A1416" t="s">
        <v>1125</v>
      </c>
      <c r="B1416" t="s">
        <v>1126</v>
      </c>
      <c r="C1416" s="1">
        <v>43994</v>
      </c>
      <c r="D1416" s="2">
        <f t="shared" si="154"/>
        <v>6</v>
      </c>
      <c r="E1416" s="2">
        <f t="shared" si="155"/>
        <v>2020</v>
      </c>
      <c r="F1416" t="s">
        <v>605</v>
      </c>
      <c r="G1416" s="8">
        <f t="shared" si="156"/>
        <v>4</v>
      </c>
      <c r="H1416" s="8" t="str">
        <f t="shared" si="157"/>
        <v>41</v>
      </c>
      <c r="I1416" s="8" t="str">
        <f t="shared" si="158"/>
        <v>411</v>
      </c>
      <c r="J1416" t="s">
        <v>606</v>
      </c>
      <c r="K1416">
        <v>38</v>
      </c>
      <c r="L1416" t="s">
        <v>1142</v>
      </c>
      <c r="M1416" t="s">
        <v>1143</v>
      </c>
      <c r="N1416" s="7" t="str">
        <f t="shared" si="159"/>
        <v>2020-41</v>
      </c>
      <c r="O1416" s="7">
        <f t="shared" si="160"/>
        <v>-13579.49</v>
      </c>
      <c r="P1416">
        <v>13579.49</v>
      </c>
      <c r="Q1416">
        <v>0</v>
      </c>
    </row>
    <row r="1417" spans="1:17" x14ac:dyDescent="0.25">
      <c r="A1417" t="s">
        <v>1125</v>
      </c>
      <c r="B1417" t="s">
        <v>1126</v>
      </c>
      <c r="C1417" s="1">
        <v>43994</v>
      </c>
      <c r="D1417" s="2">
        <f t="shared" si="154"/>
        <v>6</v>
      </c>
      <c r="E1417" s="2">
        <f t="shared" si="155"/>
        <v>2020</v>
      </c>
      <c r="F1417">
        <v>5122</v>
      </c>
      <c r="G1417" s="8">
        <f t="shared" si="156"/>
        <v>5</v>
      </c>
      <c r="H1417" s="8" t="str">
        <f t="shared" si="157"/>
        <v>51</v>
      </c>
      <c r="I1417" s="8" t="str">
        <f t="shared" si="158"/>
        <v>512</v>
      </c>
      <c r="J1417" t="s">
        <v>1126</v>
      </c>
      <c r="K1417">
        <v>38</v>
      </c>
      <c r="L1417" t="s">
        <v>1142</v>
      </c>
      <c r="M1417" t="s">
        <v>1143</v>
      </c>
      <c r="N1417" s="7" t="str">
        <f t="shared" si="159"/>
        <v>2020-51</v>
      </c>
      <c r="O1417" s="7">
        <f t="shared" si="160"/>
        <v>13579.49</v>
      </c>
      <c r="P1417">
        <v>0</v>
      </c>
      <c r="Q1417">
        <v>13579.49</v>
      </c>
    </row>
    <row r="1418" spans="1:17" x14ac:dyDescent="0.25">
      <c r="A1418" t="s">
        <v>1125</v>
      </c>
      <c r="B1418" t="s">
        <v>1126</v>
      </c>
      <c r="C1418" s="1">
        <v>43997</v>
      </c>
      <c r="D1418" s="2">
        <f t="shared" si="154"/>
        <v>6</v>
      </c>
      <c r="E1418" s="2">
        <f t="shared" si="155"/>
        <v>2020</v>
      </c>
      <c r="F1418">
        <v>580</v>
      </c>
      <c r="G1418" s="8">
        <f t="shared" si="156"/>
        <v>5</v>
      </c>
      <c r="H1418" s="8" t="str">
        <f t="shared" si="157"/>
        <v>58</v>
      </c>
      <c r="I1418" s="8" t="str">
        <f t="shared" si="158"/>
        <v>580</v>
      </c>
      <c r="J1418" t="s">
        <v>454</v>
      </c>
      <c r="K1418">
        <v>92</v>
      </c>
      <c r="L1418" t="s">
        <v>1144</v>
      </c>
      <c r="M1418" t="s">
        <v>1145</v>
      </c>
      <c r="N1418" s="7" t="str">
        <f t="shared" si="159"/>
        <v>2020-58</v>
      </c>
      <c r="O1418" s="7">
        <f t="shared" si="160"/>
        <v>-200000</v>
      </c>
      <c r="P1418">
        <v>200000</v>
      </c>
      <c r="Q1418">
        <v>0</v>
      </c>
    </row>
    <row r="1419" spans="1:17" x14ac:dyDescent="0.25">
      <c r="A1419" t="s">
        <v>1125</v>
      </c>
      <c r="B1419" t="s">
        <v>1126</v>
      </c>
      <c r="C1419" s="1">
        <v>43997</v>
      </c>
      <c r="D1419" s="2">
        <f t="shared" si="154"/>
        <v>6</v>
      </c>
      <c r="E1419" s="2">
        <f t="shared" si="155"/>
        <v>2020</v>
      </c>
      <c r="F1419">
        <v>5122</v>
      </c>
      <c r="G1419" s="8">
        <f t="shared" si="156"/>
        <v>5</v>
      </c>
      <c r="H1419" s="8" t="str">
        <f t="shared" si="157"/>
        <v>51</v>
      </c>
      <c r="I1419" s="8" t="str">
        <f t="shared" si="158"/>
        <v>512</v>
      </c>
      <c r="J1419" t="s">
        <v>1126</v>
      </c>
      <c r="K1419">
        <v>92</v>
      </c>
      <c r="L1419" t="s">
        <v>1144</v>
      </c>
      <c r="M1419" t="s">
        <v>1145</v>
      </c>
      <c r="N1419" s="7" t="str">
        <f t="shared" si="159"/>
        <v>2020-51</v>
      </c>
      <c r="O1419" s="7">
        <f t="shared" si="160"/>
        <v>200000</v>
      </c>
      <c r="P1419">
        <v>0</v>
      </c>
      <c r="Q1419">
        <v>200000</v>
      </c>
    </row>
    <row r="1420" spans="1:17" x14ac:dyDescent="0.25">
      <c r="A1420" t="s">
        <v>1125</v>
      </c>
      <c r="B1420" t="s">
        <v>1126</v>
      </c>
      <c r="C1420" s="1">
        <v>44005</v>
      </c>
      <c r="D1420" s="2">
        <f t="shared" si="154"/>
        <v>6</v>
      </c>
      <c r="E1420" s="2">
        <f t="shared" si="155"/>
        <v>2020</v>
      </c>
      <c r="F1420" t="s">
        <v>589</v>
      </c>
      <c r="G1420" s="8">
        <f t="shared" si="156"/>
        <v>4</v>
      </c>
      <c r="H1420" s="8" t="str">
        <f t="shared" si="157"/>
        <v>41</v>
      </c>
      <c r="I1420" s="8" t="str">
        <f t="shared" si="158"/>
        <v>411</v>
      </c>
      <c r="J1420" t="s">
        <v>590</v>
      </c>
      <c r="K1420">
        <v>4</v>
      </c>
      <c r="L1420" t="s">
        <v>1146</v>
      </c>
      <c r="M1420" t="s">
        <v>1146</v>
      </c>
      <c r="N1420" s="7" t="str">
        <f t="shared" si="159"/>
        <v>2020-41</v>
      </c>
      <c r="O1420" s="7">
        <f t="shared" si="160"/>
        <v>5400</v>
      </c>
      <c r="P1420">
        <v>0</v>
      </c>
      <c r="Q1420">
        <v>5400</v>
      </c>
    </row>
    <row r="1421" spans="1:17" x14ac:dyDescent="0.25">
      <c r="A1421" t="s">
        <v>1125</v>
      </c>
      <c r="B1421" t="s">
        <v>1126</v>
      </c>
      <c r="C1421" s="1">
        <v>44005</v>
      </c>
      <c r="D1421" s="2">
        <f t="shared" si="154"/>
        <v>6</v>
      </c>
      <c r="E1421" s="2">
        <f t="shared" si="155"/>
        <v>2020</v>
      </c>
      <c r="F1421">
        <v>5122</v>
      </c>
      <c r="G1421" s="8">
        <f t="shared" si="156"/>
        <v>5</v>
      </c>
      <c r="H1421" s="8" t="str">
        <f t="shared" si="157"/>
        <v>51</v>
      </c>
      <c r="I1421" s="8" t="str">
        <f t="shared" si="158"/>
        <v>512</v>
      </c>
      <c r="J1421" t="s">
        <v>1126</v>
      </c>
      <c r="K1421">
        <v>4</v>
      </c>
      <c r="L1421" t="s">
        <v>1146</v>
      </c>
      <c r="M1421" t="s">
        <v>1146</v>
      </c>
      <c r="N1421" s="7" t="str">
        <f t="shared" si="159"/>
        <v>2020-51</v>
      </c>
      <c r="O1421" s="7">
        <f t="shared" si="160"/>
        <v>-5400</v>
      </c>
      <c r="P1421">
        <v>5400</v>
      </c>
      <c r="Q1421">
        <v>0</v>
      </c>
    </row>
    <row r="1422" spans="1:17" x14ac:dyDescent="0.25">
      <c r="A1422" t="s">
        <v>1125</v>
      </c>
      <c r="B1422" t="s">
        <v>1126</v>
      </c>
      <c r="C1422" s="1">
        <v>44006</v>
      </c>
      <c r="D1422" s="2">
        <f t="shared" si="154"/>
        <v>6</v>
      </c>
      <c r="E1422" s="2">
        <f t="shared" si="155"/>
        <v>2020</v>
      </c>
      <c r="F1422" t="s">
        <v>204</v>
      </c>
      <c r="G1422" s="8">
        <f t="shared" si="156"/>
        <v>4</v>
      </c>
      <c r="H1422" s="8" t="str">
        <f t="shared" si="157"/>
        <v>40</v>
      </c>
      <c r="I1422" s="8" t="str">
        <f t="shared" si="158"/>
        <v>401</v>
      </c>
      <c r="J1422" t="s">
        <v>205</v>
      </c>
      <c r="K1422">
        <v>8</v>
      </c>
      <c r="L1422" t="s">
        <v>1147</v>
      </c>
      <c r="M1422" t="s">
        <v>1147</v>
      </c>
      <c r="N1422" s="7" t="str">
        <f t="shared" si="159"/>
        <v>2020-40</v>
      </c>
      <c r="O1422" s="7">
        <f t="shared" si="160"/>
        <v>-55755.95</v>
      </c>
      <c r="P1422">
        <v>55755.95</v>
      </c>
      <c r="Q1422">
        <v>0</v>
      </c>
    </row>
    <row r="1423" spans="1:17" x14ac:dyDescent="0.25">
      <c r="A1423" t="s">
        <v>1125</v>
      </c>
      <c r="B1423" t="s">
        <v>1126</v>
      </c>
      <c r="C1423" s="1">
        <v>44006</v>
      </c>
      <c r="D1423" s="2">
        <f t="shared" si="154"/>
        <v>6</v>
      </c>
      <c r="E1423" s="2">
        <f t="shared" si="155"/>
        <v>2020</v>
      </c>
      <c r="F1423">
        <v>5122</v>
      </c>
      <c r="G1423" s="8">
        <f t="shared" si="156"/>
        <v>5</v>
      </c>
      <c r="H1423" s="8" t="str">
        <f t="shared" si="157"/>
        <v>51</v>
      </c>
      <c r="I1423" s="8" t="str">
        <f t="shared" si="158"/>
        <v>512</v>
      </c>
      <c r="J1423" t="s">
        <v>1126</v>
      </c>
      <c r="K1423">
        <v>8</v>
      </c>
      <c r="L1423" t="s">
        <v>1147</v>
      </c>
      <c r="M1423" t="s">
        <v>1147</v>
      </c>
      <c r="N1423" s="7" t="str">
        <f t="shared" si="159"/>
        <v>2020-51</v>
      </c>
      <c r="O1423" s="7">
        <f t="shared" si="160"/>
        <v>55755.95</v>
      </c>
      <c r="P1423">
        <v>0</v>
      </c>
      <c r="Q1423">
        <v>55755.95</v>
      </c>
    </row>
    <row r="1424" spans="1:17" x14ac:dyDescent="0.25">
      <c r="A1424" t="s">
        <v>1125</v>
      </c>
      <c r="B1424" t="s">
        <v>1126</v>
      </c>
      <c r="C1424" s="1">
        <v>44009</v>
      </c>
      <c r="D1424" s="2">
        <f t="shared" si="154"/>
        <v>6</v>
      </c>
      <c r="E1424" s="2">
        <f t="shared" si="155"/>
        <v>2020</v>
      </c>
      <c r="F1424" t="s">
        <v>1148</v>
      </c>
      <c r="G1424" s="8">
        <f t="shared" si="156"/>
        <v>4</v>
      </c>
      <c r="H1424" s="8" t="str">
        <f t="shared" si="157"/>
        <v>41</v>
      </c>
      <c r="I1424" s="8" t="str">
        <f t="shared" si="158"/>
        <v>411</v>
      </c>
      <c r="J1424" t="s">
        <v>1149</v>
      </c>
      <c r="K1424">
        <v>3</v>
      </c>
      <c r="L1424" t="s">
        <v>1150</v>
      </c>
      <c r="M1424" t="s">
        <v>1150</v>
      </c>
      <c r="N1424" s="7" t="str">
        <f t="shared" si="159"/>
        <v>2020-41</v>
      </c>
      <c r="O1424" s="7">
        <f t="shared" si="160"/>
        <v>4585.54</v>
      </c>
      <c r="P1424">
        <v>0</v>
      </c>
      <c r="Q1424">
        <v>4585.54</v>
      </c>
    </row>
    <row r="1425" spans="1:17" x14ac:dyDescent="0.25">
      <c r="A1425" t="s">
        <v>1125</v>
      </c>
      <c r="B1425" t="s">
        <v>1126</v>
      </c>
      <c r="C1425" s="1">
        <v>44009</v>
      </c>
      <c r="D1425" s="2">
        <f t="shared" si="154"/>
        <v>6</v>
      </c>
      <c r="E1425" s="2">
        <f t="shared" si="155"/>
        <v>2020</v>
      </c>
      <c r="F1425">
        <v>5122</v>
      </c>
      <c r="G1425" s="8">
        <f t="shared" si="156"/>
        <v>5</v>
      </c>
      <c r="H1425" s="8" t="str">
        <f t="shared" si="157"/>
        <v>51</v>
      </c>
      <c r="I1425" s="8" t="str">
        <f t="shared" si="158"/>
        <v>512</v>
      </c>
      <c r="J1425" t="s">
        <v>1126</v>
      </c>
      <c r="K1425">
        <v>3</v>
      </c>
      <c r="L1425" t="s">
        <v>1150</v>
      </c>
      <c r="M1425" t="s">
        <v>1150</v>
      </c>
      <c r="N1425" s="7" t="str">
        <f t="shared" si="159"/>
        <v>2020-51</v>
      </c>
      <c r="O1425" s="7">
        <f t="shared" si="160"/>
        <v>-4585.54</v>
      </c>
      <c r="P1425">
        <v>4585.54</v>
      </c>
      <c r="Q1425">
        <v>0</v>
      </c>
    </row>
    <row r="1426" spans="1:17" x14ac:dyDescent="0.25">
      <c r="A1426" t="s">
        <v>1125</v>
      </c>
      <c r="B1426" t="s">
        <v>1126</v>
      </c>
      <c r="C1426" s="1">
        <v>44011</v>
      </c>
      <c r="D1426" s="2">
        <f t="shared" si="154"/>
        <v>6</v>
      </c>
      <c r="E1426" s="2">
        <f t="shared" si="155"/>
        <v>2020</v>
      </c>
      <c r="F1426" t="s">
        <v>1151</v>
      </c>
      <c r="G1426" s="8">
        <f t="shared" si="156"/>
        <v>4</v>
      </c>
      <c r="H1426" s="8" t="str">
        <f t="shared" si="157"/>
        <v>41</v>
      </c>
      <c r="I1426" s="8" t="str">
        <f t="shared" si="158"/>
        <v>411</v>
      </c>
      <c r="J1426" t="s">
        <v>1152</v>
      </c>
      <c r="K1426">
        <v>17</v>
      </c>
      <c r="L1426" t="s">
        <v>1153</v>
      </c>
      <c r="M1426" t="s">
        <v>1153</v>
      </c>
      <c r="N1426" s="7" t="str">
        <f t="shared" si="159"/>
        <v>2020-41</v>
      </c>
      <c r="O1426" s="7">
        <f t="shared" si="160"/>
        <v>85273.78</v>
      </c>
      <c r="P1426">
        <v>0</v>
      </c>
      <c r="Q1426">
        <v>85273.78</v>
      </c>
    </row>
    <row r="1427" spans="1:17" x14ac:dyDescent="0.25">
      <c r="A1427" t="s">
        <v>1125</v>
      </c>
      <c r="B1427" t="s">
        <v>1126</v>
      </c>
      <c r="C1427" s="1">
        <v>44011</v>
      </c>
      <c r="D1427" s="2">
        <f t="shared" si="154"/>
        <v>6</v>
      </c>
      <c r="E1427" s="2">
        <f t="shared" si="155"/>
        <v>2020</v>
      </c>
      <c r="F1427">
        <v>5122</v>
      </c>
      <c r="G1427" s="8">
        <f t="shared" si="156"/>
        <v>5</v>
      </c>
      <c r="H1427" s="8" t="str">
        <f t="shared" si="157"/>
        <v>51</v>
      </c>
      <c r="I1427" s="8" t="str">
        <f t="shared" si="158"/>
        <v>512</v>
      </c>
      <c r="J1427" t="s">
        <v>1126</v>
      </c>
      <c r="K1427">
        <v>17</v>
      </c>
      <c r="L1427" t="s">
        <v>1153</v>
      </c>
      <c r="M1427" t="s">
        <v>1153</v>
      </c>
      <c r="N1427" s="7" t="str">
        <f t="shared" si="159"/>
        <v>2020-51</v>
      </c>
      <c r="O1427" s="7">
        <f t="shared" si="160"/>
        <v>-85273.78</v>
      </c>
      <c r="P1427">
        <v>85273.78</v>
      </c>
      <c r="Q1427">
        <v>0</v>
      </c>
    </row>
    <row r="1428" spans="1:17" x14ac:dyDescent="0.25">
      <c r="A1428" t="s">
        <v>1125</v>
      </c>
      <c r="B1428" t="s">
        <v>1126</v>
      </c>
      <c r="C1428" s="1">
        <v>44012</v>
      </c>
      <c r="D1428" s="2">
        <f t="shared" si="154"/>
        <v>6</v>
      </c>
      <c r="E1428" s="2">
        <f t="shared" si="155"/>
        <v>2020</v>
      </c>
      <c r="F1428">
        <v>6275</v>
      </c>
      <c r="G1428" s="8">
        <f t="shared" si="156"/>
        <v>6</v>
      </c>
      <c r="H1428" s="8" t="str">
        <f t="shared" si="157"/>
        <v>62</v>
      </c>
      <c r="I1428" s="8" t="str">
        <f t="shared" si="158"/>
        <v>627</v>
      </c>
      <c r="J1428" t="s">
        <v>487</v>
      </c>
      <c r="K1428">
        <v>80</v>
      </c>
      <c r="L1428" t="s">
        <v>1154</v>
      </c>
      <c r="M1428" t="s">
        <v>1155</v>
      </c>
      <c r="N1428" s="7" t="str">
        <f t="shared" si="159"/>
        <v>2020-62</v>
      </c>
      <c r="O1428" s="7">
        <f t="shared" si="160"/>
        <v>-115</v>
      </c>
      <c r="P1428">
        <v>115</v>
      </c>
      <c r="Q1428">
        <v>0</v>
      </c>
    </row>
    <row r="1429" spans="1:17" x14ac:dyDescent="0.25">
      <c r="A1429" t="s">
        <v>1125</v>
      </c>
      <c r="B1429" t="s">
        <v>1126</v>
      </c>
      <c r="C1429" s="1">
        <v>44012</v>
      </c>
      <c r="D1429" s="2">
        <f t="shared" si="154"/>
        <v>6</v>
      </c>
      <c r="E1429" s="2">
        <f t="shared" si="155"/>
        <v>2020</v>
      </c>
      <c r="F1429">
        <v>445661</v>
      </c>
      <c r="G1429" s="8">
        <f t="shared" si="156"/>
        <v>4</v>
      </c>
      <c r="H1429" s="8" t="str">
        <f t="shared" si="157"/>
        <v>44</v>
      </c>
      <c r="I1429" s="8" t="str">
        <f t="shared" si="158"/>
        <v>445</v>
      </c>
      <c r="J1429" t="s">
        <v>29</v>
      </c>
      <c r="K1429">
        <v>80</v>
      </c>
      <c r="L1429" t="s">
        <v>1154</v>
      </c>
      <c r="M1429" t="s">
        <v>1155</v>
      </c>
      <c r="N1429" s="7" t="str">
        <f t="shared" si="159"/>
        <v>2020-44</v>
      </c>
      <c r="O1429" s="7">
        <f t="shared" si="160"/>
        <v>-23</v>
      </c>
      <c r="P1429">
        <v>23</v>
      </c>
      <c r="Q1429">
        <v>0</v>
      </c>
    </row>
    <row r="1430" spans="1:17" x14ac:dyDescent="0.25">
      <c r="A1430" t="s">
        <v>1125</v>
      </c>
      <c r="B1430" t="s">
        <v>1126</v>
      </c>
      <c r="C1430" s="1">
        <v>44012</v>
      </c>
      <c r="D1430" s="2">
        <f t="shared" si="154"/>
        <v>6</v>
      </c>
      <c r="E1430" s="2">
        <f t="shared" si="155"/>
        <v>2020</v>
      </c>
      <c r="F1430">
        <v>6278</v>
      </c>
      <c r="G1430" s="8">
        <f t="shared" si="156"/>
        <v>6</v>
      </c>
      <c r="H1430" s="8" t="str">
        <f t="shared" si="157"/>
        <v>62</v>
      </c>
      <c r="I1430" s="8" t="str">
        <f t="shared" si="158"/>
        <v>627</v>
      </c>
      <c r="J1430" t="s">
        <v>1156</v>
      </c>
      <c r="K1430">
        <v>80</v>
      </c>
      <c r="L1430" t="s">
        <v>1154</v>
      </c>
      <c r="M1430" t="s">
        <v>1157</v>
      </c>
      <c r="N1430" s="7" t="str">
        <f t="shared" si="159"/>
        <v>2020-62</v>
      </c>
      <c r="O1430" s="7">
        <f t="shared" si="160"/>
        <v>-45</v>
      </c>
      <c r="P1430">
        <v>45</v>
      </c>
      <c r="Q1430">
        <v>0</v>
      </c>
    </row>
    <row r="1431" spans="1:17" x14ac:dyDescent="0.25">
      <c r="A1431" t="s">
        <v>1125</v>
      </c>
      <c r="B1431" t="s">
        <v>1126</v>
      </c>
      <c r="C1431" s="1">
        <v>44012</v>
      </c>
      <c r="D1431" s="2">
        <f t="shared" si="154"/>
        <v>6</v>
      </c>
      <c r="E1431" s="2">
        <f t="shared" si="155"/>
        <v>2020</v>
      </c>
      <c r="F1431">
        <v>445661</v>
      </c>
      <c r="G1431" s="8">
        <f t="shared" si="156"/>
        <v>4</v>
      </c>
      <c r="H1431" s="8" t="str">
        <f t="shared" si="157"/>
        <v>44</v>
      </c>
      <c r="I1431" s="8" t="str">
        <f t="shared" si="158"/>
        <v>445</v>
      </c>
      <c r="J1431" t="s">
        <v>29</v>
      </c>
      <c r="K1431">
        <v>80</v>
      </c>
      <c r="L1431" t="s">
        <v>1154</v>
      </c>
      <c r="M1431" t="s">
        <v>1157</v>
      </c>
      <c r="N1431" s="7" t="str">
        <f t="shared" si="159"/>
        <v>2020-44</v>
      </c>
      <c r="O1431" s="7">
        <f t="shared" si="160"/>
        <v>-9</v>
      </c>
      <c r="P1431">
        <v>9</v>
      </c>
      <c r="Q1431">
        <v>0</v>
      </c>
    </row>
    <row r="1432" spans="1:17" x14ac:dyDescent="0.25">
      <c r="A1432" t="s">
        <v>1125</v>
      </c>
      <c r="B1432" t="s">
        <v>1126</v>
      </c>
      <c r="C1432" s="1">
        <v>44012</v>
      </c>
      <c r="D1432" s="2">
        <f t="shared" si="154"/>
        <v>6</v>
      </c>
      <c r="E1432" s="2">
        <f t="shared" si="155"/>
        <v>2020</v>
      </c>
      <c r="F1432">
        <v>5122</v>
      </c>
      <c r="G1432" s="8">
        <f t="shared" si="156"/>
        <v>5</v>
      </c>
      <c r="H1432" s="8" t="str">
        <f t="shared" si="157"/>
        <v>51</v>
      </c>
      <c r="I1432" s="8" t="str">
        <f t="shared" si="158"/>
        <v>512</v>
      </c>
      <c r="J1432" t="s">
        <v>1126</v>
      </c>
      <c r="K1432">
        <v>80</v>
      </c>
      <c r="L1432" t="s">
        <v>1154</v>
      </c>
      <c r="M1432" t="s">
        <v>1158</v>
      </c>
      <c r="N1432" s="7" t="str">
        <f t="shared" si="159"/>
        <v>2020-51</v>
      </c>
      <c r="O1432" s="7">
        <f t="shared" si="160"/>
        <v>192</v>
      </c>
      <c r="P1432">
        <v>0</v>
      </c>
      <c r="Q1432">
        <v>192</v>
      </c>
    </row>
    <row r="1433" spans="1:17" x14ac:dyDescent="0.25">
      <c r="A1433" t="s">
        <v>1125</v>
      </c>
      <c r="B1433" t="s">
        <v>1126</v>
      </c>
      <c r="C1433" s="1">
        <v>44017</v>
      </c>
      <c r="D1433" s="2">
        <f t="shared" si="154"/>
        <v>7</v>
      </c>
      <c r="E1433" s="2">
        <f t="shared" si="155"/>
        <v>2020</v>
      </c>
      <c r="F1433" t="s">
        <v>1159</v>
      </c>
      <c r="G1433" s="8">
        <f t="shared" si="156"/>
        <v>4</v>
      </c>
      <c r="H1433" s="8" t="str">
        <f t="shared" si="157"/>
        <v>41</v>
      </c>
      <c r="I1433" s="8" t="str">
        <f t="shared" si="158"/>
        <v>411</v>
      </c>
      <c r="J1433" t="s">
        <v>1160</v>
      </c>
      <c r="K1433">
        <v>1</v>
      </c>
      <c r="L1433" t="s">
        <v>1161</v>
      </c>
      <c r="M1433" t="s">
        <v>1162</v>
      </c>
      <c r="N1433" s="7" t="str">
        <f t="shared" si="159"/>
        <v>2020-41</v>
      </c>
      <c r="O1433" s="7">
        <f t="shared" si="160"/>
        <v>7231.68</v>
      </c>
      <c r="P1433">
        <v>0</v>
      </c>
      <c r="Q1433">
        <v>7231.68</v>
      </c>
    </row>
    <row r="1434" spans="1:17" x14ac:dyDescent="0.25">
      <c r="A1434" t="s">
        <v>1125</v>
      </c>
      <c r="B1434" t="s">
        <v>1126</v>
      </c>
      <c r="C1434" s="1">
        <v>44017</v>
      </c>
      <c r="D1434" s="2">
        <f t="shared" si="154"/>
        <v>7</v>
      </c>
      <c r="E1434" s="2">
        <f t="shared" si="155"/>
        <v>2020</v>
      </c>
      <c r="F1434">
        <v>5122</v>
      </c>
      <c r="G1434" s="8">
        <f t="shared" si="156"/>
        <v>5</v>
      </c>
      <c r="H1434" s="8" t="str">
        <f t="shared" si="157"/>
        <v>51</v>
      </c>
      <c r="I1434" s="8" t="str">
        <f t="shared" si="158"/>
        <v>512</v>
      </c>
      <c r="J1434" t="s">
        <v>1126</v>
      </c>
      <c r="K1434">
        <v>1</v>
      </c>
      <c r="L1434" t="s">
        <v>1161</v>
      </c>
      <c r="M1434" t="s">
        <v>1162</v>
      </c>
      <c r="N1434" s="7" t="str">
        <f t="shared" si="159"/>
        <v>2020-51</v>
      </c>
      <c r="O1434" s="7">
        <f t="shared" si="160"/>
        <v>-7231.68</v>
      </c>
      <c r="P1434">
        <v>7231.68</v>
      </c>
      <c r="Q1434">
        <v>0</v>
      </c>
    </row>
    <row r="1435" spans="1:17" x14ac:dyDescent="0.25">
      <c r="A1435" t="s">
        <v>1125</v>
      </c>
      <c r="B1435" t="s">
        <v>1126</v>
      </c>
      <c r="C1435" s="1">
        <v>44017</v>
      </c>
      <c r="D1435" s="2">
        <f t="shared" si="154"/>
        <v>7</v>
      </c>
      <c r="E1435" s="2">
        <f t="shared" si="155"/>
        <v>2020</v>
      </c>
      <c r="F1435" t="s">
        <v>42</v>
      </c>
      <c r="G1435" s="8">
        <f t="shared" si="156"/>
        <v>4</v>
      </c>
      <c r="H1435" s="8" t="str">
        <f t="shared" si="157"/>
        <v>40</v>
      </c>
      <c r="I1435" s="8" t="str">
        <f t="shared" si="158"/>
        <v>401</v>
      </c>
      <c r="J1435" t="s">
        <v>43</v>
      </c>
      <c r="K1435">
        <v>61</v>
      </c>
      <c r="L1435" t="s">
        <v>1163</v>
      </c>
      <c r="M1435" t="s">
        <v>1163</v>
      </c>
      <c r="N1435" s="7" t="str">
        <f t="shared" si="159"/>
        <v>2020-40</v>
      </c>
      <c r="O1435" s="7">
        <f t="shared" si="160"/>
        <v>-40164</v>
      </c>
      <c r="P1435">
        <v>40164</v>
      </c>
      <c r="Q1435">
        <v>0</v>
      </c>
    </row>
    <row r="1436" spans="1:17" x14ac:dyDescent="0.25">
      <c r="A1436" t="s">
        <v>1125</v>
      </c>
      <c r="B1436" t="s">
        <v>1126</v>
      </c>
      <c r="C1436" s="1">
        <v>44017</v>
      </c>
      <c r="D1436" s="2">
        <f t="shared" si="154"/>
        <v>7</v>
      </c>
      <c r="E1436" s="2">
        <f t="shared" si="155"/>
        <v>2020</v>
      </c>
      <c r="F1436">
        <v>5122</v>
      </c>
      <c r="G1436" s="8">
        <f t="shared" si="156"/>
        <v>5</v>
      </c>
      <c r="H1436" s="8" t="str">
        <f t="shared" si="157"/>
        <v>51</v>
      </c>
      <c r="I1436" s="8" t="str">
        <f t="shared" si="158"/>
        <v>512</v>
      </c>
      <c r="J1436" t="s">
        <v>1126</v>
      </c>
      <c r="K1436">
        <v>61</v>
      </c>
      <c r="L1436" t="s">
        <v>1163</v>
      </c>
      <c r="M1436" t="s">
        <v>1163</v>
      </c>
      <c r="N1436" s="7" t="str">
        <f t="shared" si="159"/>
        <v>2020-51</v>
      </c>
      <c r="O1436" s="7">
        <f t="shared" si="160"/>
        <v>40164</v>
      </c>
      <c r="P1436">
        <v>0</v>
      </c>
      <c r="Q1436">
        <v>40164</v>
      </c>
    </row>
    <row r="1437" spans="1:17" x14ac:dyDescent="0.25">
      <c r="A1437" t="s">
        <v>1125</v>
      </c>
      <c r="B1437" t="s">
        <v>1126</v>
      </c>
      <c r="C1437" s="1">
        <v>44017</v>
      </c>
      <c r="D1437" s="2">
        <f t="shared" si="154"/>
        <v>7</v>
      </c>
      <c r="E1437" s="2">
        <f t="shared" si="155"/>
        <v>2020</v>
      </c>
      <c r="F1437" t="s">
        <v>230</v>
      </c>
      <c r="G1437" s="8">
        <f t="shared" si="156"/>
        <v>4</v>
      </c>
      <c r="H1437" s="8" t="str">
        <f t="shared" si="157"/>
        <v>40</v>
      </c>
      <c r="I1437" s="8" t="str">
        <f t="shared" si="158"/>
        <v>401</v>
      </c>
      <c r="J1437" t="s">
        <v>231</v>
      </c>
      <c r="K1437">
        <v>75</v>
      </c>
      <c r="M1437" t="s">
        <v>1164</v>
      </c>
      <c r="N1437" s="7" t="str">
        <f t="shared" si="159"/>
        <v>2020-40</v>
      </c>
      <c r="O1437" s="7">
        <f t="shared" si="160"/>
        <v>-1500</v>
      </c>
      <c r="P1437">
        <v>1500</v>
      </c>
      <c r="Q1437">
        <v>0</v>
      </c>
    </row>
    <row r="1438" spans="1:17" x14ac:dyDescent="0.25">
      <c r="A1438" t="s">
        <v>1125</v>
      </c>
      <c r="B1438" t="s">
        <v>1126</v>
      </c>
      <c r="C1438" s="1">
        <v>44017</v>
      </c>
      <c r="D1438" s="2">
        <f t="shared" si="154"/>
        <v>7</v>
      </c>
      <c r="E1438" s="2">
        <f t="shared" si="155"/>
        <v>2020</v>
      </c>
      <c r="F1438">
        <v>445661</v>
      </c>
      <c r="G1438" s="8">
        <f t="shared" si="156"/>
        <v>4</v>
      </c>
      <c r="H1438" s="8" t="str">
        <f t="shared" si="157"/>
        <v>44</v>
      </c>
      <c r="I1438" s="8" t="str">
        <f t="shared" si="158"/>
        <v>445</v>
      </c>
      <c r="J1438" t="s">
        <v>29</v>
      </c>
      <c r="K1438">
        <v>75</v>
      </c>
      <c r="M1438" t="s">
        <v>1164</v>
      </c>
      <c r="N1438" s="7" t="str">
        <f t="shared" si="159"/>
        <v>2020-44</v>
      </c>
      <c r="O1438" s="7">
        <f t="shared" si="160"/>
        <v>-250</v>
      </c>
      <c r="P1438">
        <v>250</v>
      </c>
      <c r="Q1438">
        <v>0</v>
      </c>
    </row>
    <row r="1439" spans="1:17" x14ac:dyDescent="0.25">
      <c r="A1439" t="s">
        <v>1125</v>
      </c>
      <c r="B1439" t="s">
        <v>1126</v>
      </c>
      <c r="C1439" s="1">
        <v>44017</v>
      </c>
      <c r="D1439" s="2">
        <f t="shared" si="154"/>
        <v>7</v>
      </c>
      <c r="E1439" s="2">
        <f t="shared" si="155"/>
        <v>2020</v>
      </c>
      <c r="F1439">
        <v>4456614</v>
      </c>
      <c r="G1439" s="8">
        <f t="shared" si="156"/>
        <v>4</v>
      </c>
      <c r="H1439" s="8" t="str">
        <f t="shared" si="157"/>
        <v>44</v>
      </c>
      <c r="I1439" s="8" t="str">
        <f t="shared" si="158"/>
        <v>445</v>
      </c>
      <c r="J1439" t="s">
        <v>229</v>
      </c>
      <c r="K1439">
        <v>75</v>
      </c>
      <c r="M1439" t="s">
        <v>1164</v>
      </c>
      <c r="N1439" s="7" t="str">
        <f t="shared" si="159"/>
        <v>2020-44</v>
      </c>
      <c r="O1439" s="7">
        <f t="shared" si="160"/>
        <v>250</v>
      </c>
      <c r="P1439">
        <v>0</v>
      </c>
      <c r="Q1439">
        <v>250</v>
      </c>
    </row>
    <row r="1440" spans="1:17" x14ac:dyDescent="0.25">
      <c r="A1440" t="s">
        <v>1125</v>
      </c>
      <c r="B1440" t="s">
        <v>1126</v>
      </c>
      <c r="C1440" s="1">
        <v>44017</v>
      </c>
      <c r="D1440" s="2">
        <f t="shared" si="154"/>
        <v>7</v>
      </c>
      <c r="E1440" s="2">
        <f t="shared" si="155"/>
        <v>2020</v>
      </c>
      <c r="F1440">
        <v>5122</v>
      </c>
      <c r="G1440" s="8">
        <f t="shared" si="156"/>
        <v>5</v>
      </c>
      <c r="H1440" s="8" t="str">
        <f t="shared" si="157"/>
        <v>51</v>
      </c>
      <c r="I1440" s="8" t="str">
        <f t="shared" si="158"/>
        <v>512</v>
      </c>
      <c r="J1440" t="s">
        <v>1126</v>
      </c>
      <c r="K1440">
        <v>75</v>
      </c>
      <c r="M1440" t="s">
        <v>1164</v>
      </c>
      <c r="N1440" s="7" t="str">
        <f t="shared" si="159"/>
        <v>2020-51</v>
      </c>
      <c r="O1440" s="7">
        <f t="shared" si="160"/>
        <v>1500</v>
      </c>
      <c r="P1440">
        <v>0</v>
      </c>
      <c r="Q1440">
        <v>1500</v>
      </c>
    </row>
    <row r="1441" spans="1:17" x14ac:dyDescent="0.25">
      <c r="A1441" t="s">
        <v>1125</v>
      </c>
      <c r="B1441" t="s">
        <v>1126</v>
      </c>
      <c r="C1441" s="1">
        <v>44019</v>
      </c>
      <c r="D1441" s="2">
        <f t="shared" si="154"/>
        <v>7</v>
      </c>
      <c r="E1441" s="2">
        <f t="shared" si="155"/>
        <v>2020</v>
      </c>
      <c r="F1441">
        <v>6275</v>
      </c>
      <c r="G1441" s="8">
        <f t="shared" si="156"/>
        <v>6</v>
      </c>
      <c r="H1441" s="8" t="str">
        <f t="shared" si="157"/>
        <v>62</v>
      </c>
      <c r="I1441" s="8" t="str">
        <f t="shared" si="158"/>
        <v>627</v>
      </c>
      <c r="J1441" t="s">
        <v>487</v>
      </c>
      <c r="K1441">
        <v>2</v>
      </c>
      <c r="L1441" t="s">
        <v>1165</v>
      </c>
      <c r="M1441" t="s">
        <v>1166</v>
      </c>
      <c r="N1441" s="7" t="str">
        <f t="shared" si="159"/>
        <v>2020-62</v>
      </c>
      <c r="O1441" s="7">
        <f t="shared" si="160"/>
        <v>-26</v>
      </c>
      <c r="P1441">
        <v>26</v>
      </c>
      <c r="Q1441">
        <v>0</v>
      </c>
    </row>
    <row r="1442" spans="1:17" x14ac:dyDescent="0.25">
      <c r="A1442" t="s">
        <v>1125</v>
      </c>
      <c r="B1442" t="s">
        <v>1126</v>
      </c>
      <c r="C1442" s="1">
        <v>44019</v>
      </c>
      <c r="D1442" s="2">
        <f t="shared" si="154"/>
        <v>7</v>
      </c>
      <c r="E1442" s="2">
        <f t="shared" si="155"/>
        <v>2020</v>
      </c>
      <c r="F1442">
        <v>445661</v>
      </c>
      <c r="G1442" s="8">
        <f t="shared" si="156"/>
        <v>4</v>
      </c>
      <c r="H1442" s="8" t="str">
        <f t="shared" si="157"/>
        <v>44</v>
      </c>
      <c r="I1442" s="8" t="str">
        <f t="shared" si="158"/>
        <v>445</v>
      </c>
      <c r="J1442" t="s">
        <v>29</v>
      </c>
      <c r="K1442">
        <v>2</v>
      </c>
      <c r="L1442" t="s">
        <v>1165</v>
      </c>
      <c r="M1442" t="s">
        <v>1166</v>
      </c>
      <c r="N1442" s="7" t="str">
        <f t="shared" si="159"/>
        <v>2020-44</v>
      </c>
      <c r="O1442" s="7">
        <f t="shared" si="160"/>
        <v>-5.2</v>
      </c>
      <c r="P1442">
        <v>5.2</v>
      </c>
      <c r="Q1442">
        <v>0</v>
      </c>
    </row>
    <row r="1443" spans="1:17" x14ac:dyDescent="0.25">
      <c r="A1443" t="s">
        <v>1125</v>
      </c>
      <c r="B1443" t="s">
        <v>1126</v>
      </c>
      <c r="C1443" s="1">
        <v>44019</v>
      </c>
      <c r="D1443" s="2">
        <f t="shared" si="154"/>
        <v>7</v>
      </c>
      <c r="E1443" s="2">
        <f t="shared" si="155"/>
        <v>2020</v>
      </c>
      <c r="F1443">
        <v>5122</v>
      </c>
      <c r="G1443" s="8">
        <f t="shared" si="156"/>
        <v>5</v>
      </c>
      <c r="H1443" s="8" t="str">
        <f t="shared" si="157"/>
        <v>51</v>
      </c>
      <c r="I1443" s="8" t="str">
        <f t="shared" si="158"/>
        <v>512</v>
      </c>
      <c r="J1443" t="s">
        <v>1126</v>
      </c>
      <c r="K1443">
        <v>2</v>
      </c>
      <c r="L1443" t="s">
        <v>1165</v>
      </c>
      <c r="M1443" t="s">
        <v>1166</v>
      </c>
      <c r="N1443" s="7" t="str">
        <f t="shared" si="159"/>
        <v>2020-51</v>
      </c>
      <c r="O1443" s="7">
        <f t="shared" si="160"/>
        <v>31.2</v>
      </c>
      <c r="P1443">
        <v>0</v>
      </c>
      <c r="Q1443">
        <v>31.2</v>
      </c>
    </row>
    <row r="1444" spans="1:17" x14ac:dyDescent="0.25">
      <c r="A1444" t="s">
        <v>1125</v>
      </c>
      <c r="B1444" t="s">
        <v>1126</v>
      </c>
      <c r="C1444" s="1">
        <v>44022</v>
      </c>
      <c r="D1444" s="2">
        <f t="shared" si="154"/>
        <v>7</v>
      </c>
      <c r="E1444" s="2">
        <f t="shared" si="155"/>
        <v>2020</v>
      </c>
      <c r="F1444" t="s">
        <v>204</v>
      </c>
      <c r="G1444" s="8">
        <f t="shared" si="156"/>
        <v>4</v>
      </c>
      <c r="H1444" s="8" t="str">
        <f t="shared" si="157"/>
        <v>40</v>
      </c>
      <c r="I1444" s="8" t="str">
        <f t="shared" si="158"/>
        <v>401</v>
      </c>
      <c r="J1444" t="s">
        <v>205</v>
      </c>
      <c r="K1444">
        <v>9</v>
      </c>
      <c r="L1444" t="s">
        <v>1167</v>
      </c>
      <c r="M1444" t="s">
        <v>1167</v>
      </c>
      <c r="N1444" s="7" t="str">
        <f t="shared" si="159"/>
        <v>2020-40</v>
      </c>
      <c r="O1444" s="7">
        <f t="shared" si="160"/>
        <v>-36274.699999999997</v>
      </c>
      <c r="P1444">
        <v>36274.699999999997</v>
      </c>
      <c r="Q1444">
        <v>0</v>
      </c>
    </row>
    <row r="1445" spans="1:17" x14ac:dyDescent="0.25">
      <c r="A1445" t="s">
        <v>1125</v>
      </c>
      <c r="B1445" t="s">
        <v>1126</v>
      </c>
      <c r="C1445" s="1">
        <v>44022</v>
      </c>
      <c r="D1445" s="2">
        <f t="shared" si="154"/>
        <v>7</v>
      </c>
      <c r="E1445" s="2">
        <f t="shared" si="155"/>
        <v>2020</v>
      </c>
      <c r="F1445">
        <v>5122</v>
      </c>
      <c r="G1445" s="8">
        <f t="shared" si="156"/>
        <v>5</v>
      </c>
      <c r="H1445" s="8" t="str">
        <f t="shared" si="157"/>
        <v>51</v>
      </c>
      <c r="I1445" s="8" t="str">
        <f t="shared" si="158"/>
        <v>512</v>
      </c>
      <c r="J1445" t="s">
        <v>1126</v>
      </c>
      <c r="K1445">
        <v>9</v>
      </c>
      <c r="L1445" t="s">
        <v>1167</v>
      </c>
      <c r="M1445" t="s">
        <v>1167</v>
      </c>
      <c r="N1445" s="7" t="str">
        <f t="shared" si="159"/>
        <v>2020-51</v>
      </c>
      <c r="O1445" s="7">
        <f t="shared" si="160"/>
        <v>36274.699999999997</v>
      </c>
      <c r="P1445">
        <v>0</v>
      </c>
      <c r="Q1445">
        <v>36274.699999999997</v>
      </c>
    </row>
    <row r="1446" spans="1:17" x14ac:dyDescent="0.25">
      <c r="A1446" t="s">
        <v>1125</v>
      </c>
      <c r="B1446" t="s">
        <v>1126</v>
      </c>
      <c r="C1446" s="1">
        <v>44022</v>
      </c>
      <c r="D1446" s="2">
        <f t="shared" si="154"/>
        <v>7</v>
      </c>
      <c r="E1446" s="2">
        <f t="shared" si="155"/>
        <v>2020</v>
      </c>
      <c r="F1446">
        <v>1642</v>
      </c>
      <c r="G1446" s="8">
        <f t="shared" si="156"/>
        <v>1</v>
      </c>
      <c r="H1446" s="8" t="str">
        <f t="shared" si="157"/>
        <v>16</v>
      </c>
      <c r="I1446" s="8" t="str">
        <f t="shared" si="158"/>
        <v>164</v>
      </c>
      <c r="J1446" t="s">
        <v>1127</v>
      </c>
      <c r="K1446">
        <v>42</v>
      </c>
      <c r="L1446" t="s">
        <v>1128</v>
      </c>
      <c r="M1446" t="s">
        <v>1168</v>
      </c>
      <c r="N1446" s="7" t="str">
        <f t="shared" si="159"/>
        <v>2020-16</v>
      </c>
      <c r="O1446" s="7">
        <f t="shared" si="160"/>
        <v>-4497.1899999999996</v>
      </c>
      <c r="P1446">
        <v>4497.1899999999996</v>
      </c>
      <c r="Q1446">
        <v>0</v>
      </c>
    </row>
    <row r="1447" spans="1:17" x14ac:dyDescent="0.25">
      <c r="A1447" t="s">
        <v>1125</v>
      </c>
      <c r="B1447" t="s">
        <v>1126</v>
      </c>
      <c r="C1447" s="1">
        <v>44022</v>
      </c>
      <c r="D1447" s="2">
        <f t="shared" si="154"/>
        <v>7</v>
      </c>
      <c r="E1447" s="2">
        <f t="shared" si="155"/>
        <v>2020</v>
      </c>
      <c r="F1447">
        <v>6166</v>
      </c>
      <c r="G1447" s="8">
        <f t="shared" si="156"/>
        <v>6</v>
      </c>
      <c r="H1447" s="8" t="str">
        <f t="shared" si="157"/>
        <v>61</v>
      </c>
      <c r="I1447" s="8" t="str">
        <f t="shared" si="158"/>
        <v>616</v>
      </c>
      <c r="J1447" t="s">
        <v>498</v>
      </c>
      <c r="K1447">
        <v>42</v>
      </c>
      <c r="L1447" t="s">
        <v>1128</v>
      </c>
      <c r="M1447" t="s">
        <v>1168</v>
      </c>
      <c r="N1447" s="7" t="str">
        <f t="shared" si="159"/>
        <v>2020-61</v>
      </c>
      <c r="O1447" s="7">
        <f t="shared" si="160"/>
        <v>-29.17</v>
      </c>
      <c r="P1447">
        <v>29.17</v>
      </c>
      <c r="Q1447">
        <v>0</v>
      </c>
    </row>
    <row r="1448" spans="1:17" x14ac:dyDescent="0.25">
      <c r="A1448" t="s">
        <v>1125</v>
      </c>
      <c r="B1448" t="s">
        <v>1126</v>
      </c>
      <c r="C1448" s="1">
        <v>44022</v>
      </c>
      <c r="D1448" s="2">
        <f t="shared" si="154"/>
        <v>7</v>
      </c>
      <c r="E1448" s="2">
        <f t="shared" si="155"/>
        <v>2020</v>
      </c>
      <c r="F1448">
        <v>66116</v>
      </c>
      <c r="G1448" s="8">
        <f t="shared" si="156"/>
        <v>6</v>
      </c>
      <c r="H1448" s="8" t="str">
        <f t="shared" si="157"/>
        <v>66</v>
      </c>
      <c r="I1448" s="8" t="str">
        <f t="shared" si="158"/>
        <v>661</v>
      </c>
      <c r="J1448" t="s">
        <v>499</v>
      </c>
      <c r="K1448">
        <v>42</v>
      </c>
      <c r="L1448" t="s">
        <v>1128</v>
      </c>
      <c r="M1448" t="s">
        <v>1168</v>
      </c>
      <c r="N1448" s="7" t="str">
        <f t="shared" si="159"/>
        <v>2020-66</v>
      </c>
      <c r="O1448" s="7">
        <f t="shared" si="160"/>
        <v>-781.54</v>
      </c>
      <c r="P1448">
        <v>781.54</v>
      </c>
      <c r="Q1448">
        <v>0</v>
      </c>
    </row>
    <row r="1449" spans="1:17" x14ac:dyDescent="0.25">
      <c r="A1449" t="s">
        <v>1125</v>
      </c>
      <c r="B1449" t="s">
        <v>1126</v>
      </c>
      <c r="C1449" s="1">
        <v>44022</v>
      </c>
      <c r="D1449" s="2">
        <f t="shared" si="154"/>
        <v>7</v>
      </c>
      <c r="E1449" s="2">
        <f t="shared" si="155"/>
        <v>2020</v>
      </c>
      <c r="F1449">
        <v>5122</v>
      </c>
      <c r="G1449" s="8">
        <f t="shared" si="156"/>
        <v>5</v>
      </c>
      <c r="H1449" s="8" t="str">
        <f t="shared" si="157"/>
        <v>51</v>
      </c>
      <c r="I1449" s="8" t="str">
        <f t="shared" si="158"/>
        <v>512</v>
      </c>
      <c r="J1449" t="s">
        <v>1126</v>
      </c>
      <c r="K1449">
        <v>42</v>
      </c>
      <c r="L1449" t="s">
        <v>1128</v>
      </c>
      <c r="M1449" t="s">
        <v>1168</v>
      </c>
      <c r="N1449" s="7" t="str">
        <f t="shared" si="159"/>
        <v>2020-51</v>
      </c>
      <c r="O1449" s="7">
        <f t="shared" si="160"/>
        <v>5307.9</v>
      </c>
      <c r="P1449">
        <v>0</v>
      </c>
      <c r="Q1449">
        <v>5307.9</v>
      </c>
    </row>
    <row r="1450" spans="1:17" x14ac:dyDescent="0.25">
      <c r="A1450" t="s">
        <v>1125</v>
      </c>
      <c r="B1450" t="s">
        <v>1126</v>
      </c>
      <c r="C1450" s="1">
        <v>44025</v>
      </c>
      <c r="D1450" s="2">
        <f t="shared" si="154"/>
        <v>7</v>
      </c>
      <c r="E1450" s="2">
        <f t="shared" si="155"/>
        <v>2020</v>
      </c>
      <c r="F1450" t="s">
        <v>1169</v>
      </c>
      <c r="G1450" s="8">
        <f t="shared" si="156"/>
        <v>4</v>
      </c>
      <c r="H1450" s="8" t="str">
        <f t="shared" si="157"/>
        <v>41</v>
      </c>
      <c r="I1450" s="8" t="str">
        <f t="shared" si="158"/>
        <v>411</v>
      </c>
      <c r="J1450" t="s">
        <v>1170</v>
      </c>
      <c r="K1450">
        <v>5</v>
      </c>
      <c r="L1450" t="s">
        <v>1171</v>
      </c>
      <c r="M1450" t="s">
        <v>1172</v>
      </c>
      <c r="N1450" s="7" t="str">
        <f t="shared" si="159"/>
        <v>2020-41</v>
      </c>
      <c r="O1450" s="7">
        <f t="shared" si="160"/>
        <v>6000</v>
      </c>
      <c r="P1450">
        <v>0</v>
      </c>
      <c r="Q1450">
        <v>6000</v>
      </c>
    </row>
    <row r="1451" spans="1:17" x14ac:dyDescent="0.25">
      <c r="A1451" t="s">
        <v>1125</v>
      </c>
      <c r="B1451" t="s">
        <v>1126</v>
      </c>
      <c r="C1451" s="1">
        <v>44025</v>
      </c>
      <c r="D1451" s="2">
        <f t="shared" si="154"/>
        <v>7</v>
      </c>
      <c r="E1451" s="2">
        <f t="shared" si="155"/>
        <v>2020</v>
      </c>
      <c r="F1451">
        <v>5122</v>
      </c>
      <c r="G1451" s="8">
        <f t="shared" si="156"/>
        <v>5</v>
      </c>
      <c r="H1451" s="8" t="str">
        <f t="shared" si="157"/>
        <v>51</v>
      </c>
      <c r="I1451" s="8" t="str">
        <f t="shared" si="158"/>
        <v>512</v>
      </c>
      <c r="J1451" t="s">
        <v>1126</v>
      </c>
      <c r="K1451">
        <v>5</v>
      </c>
      <c r="L1451" t="s">
        <v>1171</v>
      </c>
      <c r="M1451" t="s">
        <v>1172</v>
      </c>
      <c r="N1451" s="7" t="str">
        <f t="shared" si="159"/>
        <v>2020-51</v>
      </c>
      <c r="O1451" s="7">
        <f t="shared" si="160"/>
        <v>-6000</v>
      </c>
      <c r="P1451">
        <v>6000</v>
      </c>
      <c r="Q1451">
        <v>0</v>
      </c>
    </row>
    <row r="1452" spans="1:17" x14ac:dyDescent="0.25">
      <c r="A1452" t="s">
        <v>1125</v>
      </c>
      <c r="B1452" t="s">
        <v>1126</v>
      </c>
      <c r="C1452" s="1">
        <v>44025</v>
      </c>
      <c r="D1452" s="2">
        <f t="shared" si="154"/>
        <v>7</v>
      </c>
      <c r="E1452" s="2">
        <f t="shared" si="155"/>
        <v>2020</v>
      </c>
      <c r="F1452" t="s">
        <v>872</v>
      </c>
      <c r="G1452" s="8">
        <f t="shared" si="156"/>
        <v>4</v>
      </c>
      <c r="H1452" s="8" t="str">
        <f t="shared" si="157"/>
        <v>41</v>
      </c>
      <c r="I1452" s="8" t="str">
        <f t="shared" si="158"/>
        <v>411</v>
      </c>
      <c r="J1452" t="s">
        <v>873</v>
      </c>
      <c r="K1452">
        <v>19</v>
      </c>
      <c r="L1452" t="s">
        <v>1173</v>
      </c>
      <c r="M1452" t="s">
        <v>1174</v>
      </c>
      <c r="N1452" s="7" t="str">
        <f t="shared" si="159"/>
        <v>2020-41</v>
      </c>
      <c r="O1452" s="7">
        <f t="shared" si="160"/>
        <v>5408.16</v>
      </c>
      <c r="P1452">
        <v>0</v>
      </c>
      <c r="Q1452">
        <v>5408.16</v>
      </c>
    </row>
    <row r="1453" spans="1:17" x14ac:dyDescent="0.25">
      <c r="A1453" t="s">
        <v>1125</v>
      </c>
      <c r="B1453" t="s">
        <v>1126</v>
      </c>
      <c r="C1453" s="1">
        <v>44025</v>
      </c>
      <c r="D1453" s="2">
        <f t="shared" si="154"/>
        <v>7</v>
      </c>
      <c r="E1453" s="2">
        <f t="shared" si="155"/>
        <v>2020</v>
      </c>
      <c r="F1453">
        <v>5122</v>
      </c>
      <c r="G1453" s="8">
        <f t="shared" si="156"/>
        <v>5</v>
      </c>
      <c r="H1453" s="8" t="str">
        <f t="shared" si="157"/>
        <v>51</v>
      </c>
      <c r="I1453" s="8" t="str">
        <f t="shared" si="158"/>
        <v>512</v>
      </c>
      <c r="J1453" t="s">
        <v>1126</v>
      </c>
      <c r="K1453">
        <v>19</v>
      </c>
      <c r="L1453" t="s">
        <v>1173</v>
      </c>
      <c r="M1453" t="s">
        <v>1174</v>
      </c>
      <c r="N1453" s="7" t="str">
        <f t="shared" si="159"/>
        <v>2020-51</v>
      </c>
      <c r="O1453" s="7">
        <f t="shared" si="160"/>
        <v>-5408.16</v>
      </c>
      <c r="P1453">
        <v>5408.16</v>
      </c>
      <c r="Q1453">
        <v>0</v>
      </c>
    </row>
    <row r="1454" spans="1:17" x14ac:dyDescent="0.25">
      <c r="A1454" t="s">
        <v>1125</v>
      </c>
      <c r="B1454" t="s">
        <v>1126</v>
      </c>
      <c r="C1454" s="1">
        <v>44028</v>
      </c>
      <c r="D1454" s="2">
        <f t="shared" si="154"/>
        <v>7</v>
      </c>
      <c r="E1454" s="2">
        <f t="shared" si="155"/>
        <v>2020</v>
      </c>
      <c r="F1454" t="s">
        <v>541</v>
      </c>
      <c r="G1454" s="8">
        <f t="shared" si="156"/>
        <v>4</v>
      </c>
      <c r="H1454" s="8" t="str">
        <f t="shared" si="157"/>
        <v>41</v>
      </c>
      <c r="I1454" s="8" t="str">
        <f t="shared" si="158"/>
        <v>411</v>
      </c>
      <c r="J1454" t="s">
        <v>542</v>
      </c>
      <c r="K1454">
        <v>20</v>
      </c>
      <c r="L1454" t="s">
        <v>1175</v>
      </c>
      <c r="M1454" t="s">
        <v>1175</v>
      </c>
      <c r="N1454" s="7" t="str">
        <f t="shared" si="159"/>
        <v>2020-41</v>
      </c>
      <c r="O1454" s="7">
        <f t="shared" si="160"/>
        <v>5172.3</v>
      </c>
      <c r="P1454">
        <v>0</v>
      </c>
      <c r="Q1454">
        <v>5172.3</v>
      </c>
    </row>
    <row r="1455" spans="1:17" x14ac:dyDescent="0.25">
      <c r="A1455" t="s">
        <v>1125</v>
      </c>
      <c r="B1455" t="s">
        <v>1126</v>
      </c>
      <c r="C1455" s="1">
        <v>44028</v>
      </c>
      <c r="D1455" s="2">
        <f t="shared" si="154"/>
        <v>7</v>
      </c>
      <c r="E1455" s="2">
        <f t="shared" si="155"/>
        <v>2020</v>
      </c>
      <c r="F1455">
        <v>5122</v>
      </c>
      <c r="G1455" s="8">
        <f t="shared" si="156"/>
        <v>5</v>
      </c>
      <c r="H1455" s="8" t="str">
        <f t="shared" si="157"/>
        <v>51</v>
      </c>
      <c r="I1455" s="8" t="str">
        <f t="shared" si="158"/>
        <v>512</v>
      </c>
      <c r="J1455" t="s">
        <v>1126</v>
      </c>
      <c r="K1455">
        <v>20</v>
      </c>
      <c r="L1455" t="s">
        <v>1175</v>
      </c>
      <c r="M1455" t="s">
        <v>1175</v>
      </c>
      <c r="N1455" s="7" t="str">
        <f t="shared" si="159"/>
        <v>2020-51</v>
      </c>
      <c r="O1455" s="7">
        <f t="shared" si="160"/>
        <v>-5172.3</v>
      </c>
      <c r="P1455">
        <v>5172.3</v>
      </c>
      <c r="Q1455">
        <v>0</v>
      </c>
    </row>
    <row r="1456" spans="1:17" x14ac:dyDescent="0.25">
      <c r="A1456" t="s">
        <v>1125</v>
      </c>
      <c r="B1456" t="s">
        <v>1126</v>
      </c>
      <c r="C1456" s="1">
        <v>44031</v>
      </c>
      <c r="D1456" s="2">
        <f t="shared" si="154"/>
        <v>7</v>
      </c>
      <c r="E1456" s="2">
        <f t="shared" si="155"/>
        <v>2020</v>
      </c>
      <c r="F1456" t="s">
        <v>545</v>
      </c>
      <c r="G1456" s="8">
        <f t="shared" si="156"/>
        <v>4</v>
      </c>
      <c r="H1456" s="8" t="str">
        <f t="shared" si="157"/>
        <v>41</v>
      </c>
      <c r="I1456" s="8" t="str">
        <f t="shared" si="158"/>
        <v>411</v>
      </c>
      <c r="J1456" t="s">
        <v>546</v>
      </c>
      <c r="K1456">
        <v>21</v>
      </c>
      <c r="L1456" t="s">
        <v>1176</v>
      </c>
      <c r="M1456" t="s">
        <v>1177</v>
      </c>
      <c r="N1456" s="7" t="str">
        <f t="shared" si="159"/>
        <v>2020-41</v>
      </c>
      <c r="O1456" s="7">
        <f t="shared" si="160"/>
        <v>4923.3599999999997</v>
      </c>
      <c r="P1456">
        <v>0</v>
      </c>
      <c r="Q1456">
        <v>4923.3599999999997</v>
      </c>
    </row>
    <row r="1457" spans="1:17" x14ac:dyDescent="0.25">
      <c r="A1457" t="s">
        <v>1125</v>
      </c>
      <c r="B1457" t="s">
        <v>1126</v>
      </c>
      <c r="C1457" s="1">
        <v>44031</v>
      </c>
      <c r="D1457" s="2">
        <f t="shared" si="154"/>
        <v>7</v>
      </c>
      <c r="E1457" s="2">
        <f t="shared" si="155"/>
        <v>2020</v>
      </c>
      <c r="F1457">
        <v>5122</v>
      </c>
      <c r="G1457" s="8">
        <f t="shared" si="156"/>
        <v>5</v>
      </c>
      <c r="H1457" s="8" t="str">
        <f t="shared" si="157"/>
        <v>51</v>
      </c>
      <c r="I1457" s="8" t="str">
        <f t="shared" si="158"/>
        <v>512</v>
      </c>
      <c r="J1457" t="s">
        <v>1126</v>
      </c>
      <c r="K1457">
        <v>21</v>
      </c>
      <c r="L1457" t="s">
        <v>1176</v>
      </c>
      <c r="M1457" t="s">
        <v>1177</v>
      </c>
      <c r="N1457" s="7" t="str">
        <f t="shared" si="159"/>
        <v>2020-51</v>
      </c>
      <c r="O1457" s="7">
        <f t="shared" si="160"/>
        <v>-4923.3599999999997</v>
      </c>
      <c r="P1457">
        <v>4923.3599999999997</v>
      </c>
      <c r="Q1457">
        <v>0</v>
      </c>
    </row>
    <row r="1458" spans="1:17" x14ac:dyDescent="0.25">
      <c r="A1458" t="s">
        <v>1125</v>
      </c>
      <c r="B1458" t="s">
        <v>1126</v>
      </c>
      <c r="C1458" s="1">
        <v>44035</v>
      </c>
      <c r="D1458" s="2">
        <f t="shared" si="154"/>
        <v>7</v>
      </c>
      <c r="E1458" s="2">
        <f t="shared" si="155"/>
        <v>2020</v>
      </c>
      <c r="F1458" t="s">
        <v>1178</v>
      </c>
      <c r="G1458" s="8">
        <f t="shared" si="156"/>
        <v>4</v>
      </c>
      <c r="H1458" s="8" t="str">
        <f t="shared" si="157"/>
        <v>41</v>
      </c>
      <c r="I1458" s="8" t="str">
        <f t="shared" si="158"/>
        <v>411</v>
      </c>
      <c r="J1458" t="s">
        <v>1179</v>
      </c>
      <c r="K1458">
        <v>10</v>
      </c>
      <c r="L1458" t="s">
        <v>1180</v>
      </c>
      <c r="M1458" t="s">
        <v>1180</v>
      </c>
      <c r="N1458" s="7" t="str">
        <f t="shared" si="159"/>
        <v>2020-41</v>
      </c>
      <c r="O1458" s="7">
        <f t="shared" si="160"/>
        <v>2160</v>
      </c>
      <c r="P1458">
        <v>0</v>
      </c>
      <c r="Q1458">
        <v>2160</v>
      </c>
    </row>
    <row r="1459" spans="1:17" x14ac:dyDescent="0.25">
      <c r="A1459" t="s">
        <v>1125</v>
      </c>
      <c r="B1459" t="s">
        <v>1126</v>
      </c>
      <c r="C1459" s="1">
        <v>44035</v>
      </c>
      <c r="D1459" s="2">
        <f t="shared" si="154"/>
        <v>7</v>
      </c>
      <c r="E1459" s="2">
        <f t="shared" si="155"/>
        <v>2020</v>
      </c>
      <c r="F1459">
        <v>5122</v>
      </c>
      <c r="G1459" s="8">
        <f t="shared" si="156"/>
        <v>5</v>
      </c>
      <c r="H1459" s="8" t="str">
        <f t="shared" si="157"/>
        <v>51</v>
      </c>
      <c r="I1459" s="8" t="str">
        <f t="shared" si="158"/>
        <v>512</v>
      </c>
      <c r="J1459" t="s">
        <v>1126</v>
      </c>
      <c r="K1459">
        <v>10</v>
      </c>
      <c r="L1459" t="s">
        <v>1180</v>
      </c>
      <c r="M1459" t="s">
        <v>1180</v>
      </c>
      <c r="N1459" s="7" t="str">
        <f t="shared" si="159"/>
        <v>2020-51</v>
      </c>
      <c r="O1459" s="7">
        <f t="shared" si="160"/>
        <v>-2160</v>
      </c>
      <c r="P1459">
        <v>2160</v>
      </c>
      <c r="Q1459">
        <v>0</v>
      </c>
    </row>
    <row r="1460" spans="1:17" x14ac:dyDescent="0.25">
      <c r="A1460" t="s">
        <v>1125</v>
      </c>
      <c r="B1460" t="s">
        <v>1126</v>
      </c>
      <c r="C1460" s="1">
        <v>44036</v>
      </c>
      <c r="D1460" s="2">
        <f t="shared" si="154"/>
        <v>7</v>
      </c>
      <c r="E1460" s="2">
        <f t="shared" si="155"/>
        <v>2020</v>
      </c>
      <c r="F1460" t="s">
        <v>12</v>
      </c>
      <c r="G1460" s="8">
        <f t="shared" si="156"/>
        <v>4</v>
      </c>
      <c r="H1460" s="8" t="str">
        <f t="shared" si="157"/>
        <v>40</v>
      </c>
      <c r="I1460" s="8" t="str">
        <f t="shared" si="158"/>
        <v>401</v>
      </c>
      <c r="J1460" t="s">
        <v>13</v>
      </c>
      <c r="K1460">
        <v>6</v>
      </c>
      <c r="L1460" t="s">
        <v>1181</v>
      </c>
      <c r="M1460" t="s">
        <v>1181</v>
      </c>
      <c r="N1460" s="7" t="str">
        <f t="shared" si="159"/>
        <v>2020-40</v>
      </c>
      <c r="O1460" s="7">
        <f t="shared" si="160"/>
        <v>-35977</v>
      </c>
      <c r="P1460">
        <v>35977</v>
      </c>
      <c r="Q1460">
        <v>0</v>
      </c>
    </row>
    <row r="1461" spans="1:17" x14ac:dyDescent="0.25">
      <c r="A1461" t="s">
        <v>1125</v>
      </c>
      <c r="B1461" t="s">
        <v>1126</v>
      </c>
      <c r="C1461" s="1">
        <v>44036</v>
      </c>
      <c r="D1461" s="2">
        <f t="shared" si="154"/>
        <v>7</v>
      </c>
      <c r="E1461" s="2">
        <f t="shared" si="155"/>
        <v>2020</v>
      </c>
      <c r="F1461">
        <v>5122</v>
      </c>
      <c r="G1461" s="8">
        <f t="shared" si="156"/>
        <v>5</v>
      </c>
      <c r="H1461" s="8" t="str">
        <f t="shared" si="157"/>
        <v>51</v>
      </c>
      <c r="I1461" s="8" t="str">
        <f t="shared" si="158"/>
        <v>512</v>
      </c>
      <c r="J1461" t="s">
        <v>1126</v>
      </c>
      <c r="K1461">
        <v>6</v>
      </c>
      <c r="L1461" t="s">
        <v>1181</v>
      </c>
      <c r="M1461" t="s">
        <v>1181</v>
      </c>
      <c r="N1461" s="7" t="str">
        <f t="shared" si="159"/>
        <v>2020-51</v>
      </c>
      <c r="O1461" s="7">
        <f t="shared" si="160"/>
        <v>35977</v>
      </c>
      <c r="P1461">
        <v>0</v>
      </c>
      <c r="Q1461">
        <v>35977</v>
      </c>
    </row>
    <row r="1462" spans="1:17" x14ac:dyDescent="0.25">
      <c r="A1462" t="s">
        <v>1125</v>
      </c>
      <c r="B1462" t="s">
        <v>1126</v>
      </c>
      <c r="C1462" s="1">
        <v>44036</v>
      </c>
      <c r="D1462" s="2">
        <f t="shared" si="154"/>
        <v>7</v>
      </c>
      <c r="E1462" s="2">
        <f t="shared" si="155"/>
        <v>2020</v>
      </c>
      <c r="F1462" t="s">
        <v>30</v>
      </c>
      <c r="G1462" s="8">
        <f t="shared" si="156"/>
        <v>4</v>
      </c>
      <c r="H1462" s="8" t="str">
        <f t="shared" si="157"/>
        <v>40</v>
      </c>
      <c r="I1462" s="8" t="str">
        <f t="shared" si="158"/>
        <v>401</v>
      </c>
      <c r="J1462" t="s">
        <v>31</v>
      </c>
      <c r="K1462">
        <v>62</v>
      </c>
      <c r="L1462" t="s">
        <v>1182</v>
      </c>
      <c r="M1462" t="s">
        <v>1182</v>
      </c>
      <c r="N1462" s="7" t="str">
        <f t="shared" si="159"/>
        <v>2020-40</v>
      </c>
      <c r="O1462" s="7">
        <f t="shared" si="160"/>
        <v>1135.68</v>
      </c>
      <c r="P1462">
        <v>0</v>
      </c>
      <c r="Q1462">
        <v>1135.68</v>
      </c>
    </row>
    <row r="1463" spans="1:17" x14ac:dyDescent="0.25">
      <c r="A1463" t="s">
        <v>1125</v>
      </c>
      <c r="B1463" t="s">
        <v>1126</v>
      </c>
      <c r="C1463" s="1">
        <v>44036</v>
      </c>
      <c r="D1463" s="2">
        <f t="shared" si="154"/>
        <v>7</v>
      </c>
      <c r="E1463" s="2">
        <f t="shared" si="155"/>
        <v>2020</v>
      </c>
      <c r="F1463">
        <v>5122</v>
      </c>
      <c r="G1463" s="8">
        <f t="shared" si="156"/>
        <v>5</v>
      </c>
      <c r="H1463" s="8" t="str">
        <f t="shared" si="157"/>
        <v>51</v>
      </c>
      <c r="I1463" s="8" t="str">
        <f t="shared" si="158"/>
        <v>512</v>
      </c>
      <c r="J1463" t="s">
        <v>1126</v>
      </c>
      <c r="K1463">
        <v>62</v>
      </c>
      <c r="L1463" t="s">
        <v>1182</v>
      </c>
      <c r="M1463" t="s">
        <v>1182</v>
      </c>
      <c r="N1463" s="7" t="str">
        <f t="shared" si="159"/>
        <v>2020-51</v>
      </c>
      <c r="O1463" s="7">
        <f t="shared" si="160"/>
        <v>-1135.68</v>
      </c>
      <c r="P1463">
        <v>1135.68</v>
      </c>
      <c r="Q1463">
        <v>0</v>
      </c>
    </row>
    <row r="1464" spans="1:17" x14ac:dyDescent="0.25">
      <c r="A1464" t="s">
        <v>1125</v>
      </c>
      <c r="B1464" t="s">
        <v>1126</v>
      </c>
      <c r="C1464" s="1">
        <v>44038</v>
      </c>
      <c r="D1464" s="2">
        <f t="shared" si="154"/>
        <v>7</v>
      </c>
      <c r="E1464" s="2">
        <f t="shared" si="155"/>
        <v>2020</v>
      </c>
      <c r="F1464" t="s">
        <v>1183</v>
      </c>
      <c r="G1464" s="8">
        <f t="shared" si="156"/>
        <v>4</v>
      </c>
      <c r="H1464" s="8" t="str">
        <f t="shared" si="157"/>
        <v>41</v>
      </c>
      <c r="I1464" s="8" t="str">
        <f t="shared" si="158"/>
        <v>411</v>
      </c>
      <c r="J1464" t="s">
        <v>1184</v>
      </c>
      <c r="K1464">
        <v>56</v>
      </c>
      <c r="L1464" t="s">
        <v>1185</v>
      </c>
      <c r="M1464" t="s">
        <v>1185</v>
      </c>
      <c r="N1464" s="7" t="str">
        <f t="shared" si="159"/>
        <v>2020-41</v>
      </c>
      <c r="O1464" s="7">
        <f t="shared" si="160"/>
        <v>24542.5</v>
      </c>
      <c r="P1464">
        <v>0</v>
      </c>
      <c r="Q1464">
        <v>24542.5</v>
      </c>
    </row>
    <row r="1465" spans="1:17" x14ac:dyDescent="0.25">
      <c r="A1465" t="s">
        <v>1125</v>
      </c>
      <c r="B1465" t="s">
        <v>1126</v>
      </c>
      <c r="C1465" s="1">
        <v>44038</v>
      </c>
      <c r="D1465" s="2">
        <f t="shared" si="154"/>
        <v>7</v>
      </c>
      <c r="E1465" s="2">
        <f t="shared" si="155"/>
        <v>2020</v>
      </c>
      <c r="F1465">
        <v>5122</v>
      </c>
      <c r="G1465" s="8">
        <f t="shared" si="156"/>
        <v>5</v>
      </c>
      <c r="H1465" s="8" t="str">
        <f t="shared" si="157"/>
        <v>51</v>
      </c>
      <c r="I1465" s="8" t="str">
        <f t="shared" si="158"/>
        <v>512</v>
      </c>
      <c r="J1465" t="s">
        <v>1126</v>
      </c>
      <c r="K1465">
        <v>56</v>
      </c>
      <c r="L1465" t="s">
        <v>1185</v>
      </c>
      <c r="M1465" t="s">
        <v>1185</v>
      </c>
      <c r="N1465" s="7" t="str">
        <f t="shared" si="159"/>
        <v>2020-51</v>
      </c>
      <c r="O1465" s="7">
        <f t="shared" si="160"/>
        <v>-24542.5</v>
      </c>
      <c r="P1465">
        <v>24542.5</v>
      </c>
      <c r="Q1465">
        <v>0</v>
      </c>
    </row>
    <row r="1466" spans="1:17" x14ac:dyDescent="0.25">
      <c r="A1466" t="s">
        <v>1125</v>
      </c>
      <c r="B1466" t="s">
        <v>1126</v>
      </c>
      <c r="C1466" s="1">
        <v>44045</v>
      </c>
      <c r="D1466" s="2">
        <f t="shared" si="154"/>
        <v>8</v>
      </c>
      <c r="E1466" s="2">
        <f t="shared" si="155"/>
        <v>2020</v>
      </c>
      <c r="F1466" t="s">
        <v>259</v>
      </c>
      <c r="G1466" s="8">
        <f t="shared" si="156"/>
        <v>4</v>
      </c>
      <c r="H1466" s="8" t="str">
        <f t="shared" si="157"/>
        <v>40</v>
      </c>
      <c r="I1466" s="8" t="str">
        <f t="shared" si="158"/>
        <v>401</v>
      </c>
      <c r="J1466" t="s">
        <v>260</v>
      </c>
      <c r="K1466">
        <v>76</v>
      </c>
      <c r="M1466" t="s">
        <v>1186</v>
      </c>
      <c r="N1466" s="7" t="str">
        <f t="shared" si="159"/>
        <v>2020-40</v>
      </c>
      <c r="O1466" s="7">
        <f t="shared" si="160"/>
        <v>-2748</v>
      </c>
      <c r="P1466">
        <v>2748</v>
      </c>
      <c r="Q1466">
        <v>0</v>
      </c>
    </row>
    <row r="1467" spans="1:17" x14ac:dyDescent="0.25">
      <c r="A1467" t="s">
        <v>1125</v>
      </c>
      <c r="B1467" t="s">
        <v>1126</v>
      </c>
      <c r="C1467" s="1">
        <v>44045</v>
      </c>
      <c r="D1467" s="2">
        <f t="shared" si="154"/>
        <v>8</v>
      </c>
      <c r="E1467" s="2">
        <f t="shared" si="155"/>
        <v>2020</v>
      </c>
      <c r="F1467">
        <v>5122</v>
      </c>
      <c r="G1467" s="8">
        <f t="shared" si="156"/>
        <v>5</v>
      </c>
      <c r="H1467" s="8" t="str">
        <f t="shared" si="157"/>
        <v>51</v>
      </c>
      <c r="I1467" s="8" t="str">
        <f t="shared" si="158"/>
        <v>512</v>
      </c>
      <c r="J1467" t="s">
        <v>1126</v>
      </c>
      <c r="K1467">
        <v>76</v>
      </c>
      <c r="M1467" t="s">
        <v>1186</v>
      </c>
      <c r="N1467" s="7" t="str">
        <f t="shared" si="159"/>
        <v>2020-51</v>
      </c>
      <c r="O1467" s="7">
        <f t="shared" si="160"/>
        <v>2748</v>
      </c>
      <c r="P1467">
        <v>0</v>
      </c>
      <c r="Q1467">
        <v>2748</v>
      </c>
    </row>
    <row r="1468" spans="1:17" x14ac:dyDescent="0.25">
      <c r="A1468" t="s">
        <v>1125</v>
      </c>
      <c r="B1468" t="s">
        <v>1126</v>
      </c>
      <c r="C1468" s="1">
        <v>44048</v>
      </c>
      <c r="D1468" s="2">
        <f t="shared" si="154"/>
        <v>8</v>
      </c>
      <c r="E1468" s="2">
        <f t="shared" si="155"/>
        <v>2020</v>
      </c>
      <c r="F1468" t="s">
        <v>1187</v>
      </c>
      <c r="G1468" s="8">
        <f t="shared" si="156"/>
        <v>4</v>
      </c>
      <c r="H1468" s="8" t="str">
        <f t="shared" si="157"/>
        <v>41</v>
      </c>
      <c r="I1468" s="8" t="str">
        <f t="shared" si="158"/>
        <v>411</v>
      </c>
      <c r="J1468" t="s">
        <v>1188</v>
      </c>
      <c r="K1468">
        <v>22</v>
      </c>
      <c r="L1468" t="s">
        <v>1189</v>
      </c>
      <c r="M1468" t="s">
        <v>1190</v>
      </c>
      <c r="N1468" s="7" t="str">
        <f t="shared" si="159"/>
        <v>2020-41</v>
      </c>
      <c r="O1468" s="7">
        <f t="shared" si="160"/>
        <v>22205.62</v>
      </c>
      <c r="P1468">
        <v>0</v>
      </c>
      <c r="Q1468">
        <v>22205.62</v>
      </c>
    </row>
    <row r="1469" spans="1:17" x14ac:dyDescent="0.25">
      <c r="A1469" t="s">
        <v>1125</v>
      </c>
      <c r="B1469" t="s">
        <v>1126</v>
      </c>
      <c r="C1469" s="1">
        <v>44048</v>
      </c>
      <c r="D1469" s="2">
        <f t="shared" si="154"/>
        <v>8</v>
      </c>
      <c r="E1469" s="2">
        <f t="shared" si="155"/>
        <v>2020</v>
      </c>
      <c r="F1469">
        <v>5122</v>
      </c>
      <c r="G1469" s="8">
        <f t="shared" si="156"/>
        <v>5</v>
      </c>
      <c r="H1469" s="8" t="str">
        <f t="shared" si="157"/>
        <v>51</v>
      </c>
      <c r="I1469" s="8" t="str">
        <f t="shared" si="158"/>
        <v>512</v>
      </c>
      <c r="J1469" t="s">
        <v>1126</v>
      </c>
      <c r="K1469">
        <v>22</v>
      </c>
      <c r="L1469" t="s">
        <v>1189</v>
      </c>
      <c r="M1469" t="s">
        <v>1190</v>
      </c>
      <c r="N1469" s="7" t="str">
        <f t="shared" si="159"/>
        <v>2020-51</v>
      </c>
      <c r="O1469" s="7">
        <f t="shared" si="160"/>
        <v>-22205.62</v>
      </c>
      <c r="P1469">
        <v>22205.62</v>
      </c>
      <c r="Q1469">
        <v>0</v>
      </c>
    </row>
    <row r="1470" spans="1:17" x14ac:dyDescent="0.25">
      <c r="A1470" t="s">
        <v>1125</v>
      </c>
      <c r="B1470" t="s">
        <v>1126</v>
      </c>
      <c r="C1470" s="1">
        <v>44048</v>
      </c>
      <c r="D1470" s="2">
        <f t="shared" si="154"/>
        <v>8</v>
      </c>
      <c r="E1470" s="2">
        <f t="shared" si="155"/>
        <v>2020</v>
      </c>
      <c r="F1470" t="s">
        <v>1191</v>
      </c>
      <c r="G1470" s="8">
        <f t="shared" si="156"/>
        <v>4</v>
      </c>
      <c r="H1470" s="8" t="str">
        <f t="shared" si="157"/>
        <v>41</v>
      </c>
      <c r="I1470" s="8" t="str">
        <f t="shared" si="158"/>
        <v>411</v>
      </c>
      <c r="J1470" t="s">
        <v>1192</v>
      </c>
      <c r="K1470">
        <v>85</v>
      </c>
      <c r="L1470" t="s">
        <v>1193</v>
      </c>
      <c r="M1470" t="s">
        <v>1193</v>
      </c>
      <c r="N1470" s="7" t="str">
        <f t="shared" si="159"/>
        <v>2020-41</v>
      </c>
      <c r="O1470" s="7">
        <f t="shared" si="160"/>
        <v>5177.26</v>
      </c>
      <c r="P1470">
        <v>0</v>
      </c>
      <c r="Q1470">
        <v>5177.26</v>
      </c>
    </row>
    <row r="1471" spans="1:17" x14ac:dyDescent="0.25">
      <c r="A1471" t="s">
        <v>1125</v>
      </c>
      <c r="B1471" t="s">
        <v>1126</v>
      </c>
      <c r="C1471" s="1">
        <v>44048</v>
      </c>
      <c r="D1471" s="2">
        <f t="shared" si="154"/>
        <v>8</v>
      </c>
      <c r="E1471" s="2">
        <f t="shared" si="155"/>
        <v>2020</v>
      </c>
      <c r="F1471">
        <v>5122</v>
      </c>
      <c r="G1471" s="8">
        <f t="shared" si="156"/>
        <v>5</v>
      </c>
      <c r="H1471" s="8" t="str">
        <f t="shared" si="157"/>
        <v>51</v>
      </c>
      <c r="I1471" s="8" t="str">
        <f t="shared" si="158"/>
        <v>512</v>
      </c>
      <c r="J1471" t="s">
        <v>1126</v>
      </c>
      <c r="K1471">
        <v>85</v>
      </c>
      <c r="L1471" t="s">
        <v>1193</v>
      </c>
      <c r="M1471" t="s">
        <v>1193</v>
      </c>
      <c r="N1471" s="7" t="str">
        <f t="shared" si="159"/>
        <v>2020-51</v>
      </c>
      <c r="O1471" s="7">
        <f t="shared" si="160"/>
        <v>-5177.26</v>
      </c>
      <c r="P1471">
        <v>5177.26</v>
      </c>
      <c r="Q1471">
        <v>0</v>
      </c>
    </row>
    <row r="1472" spans="1:17" x14ac:dyDescent="0.25">
      <c r="A1472" t="s">
        <v>1125</v>
      </c>
      <c r="B1472" t="s">
        <v>1126</v>
      </c>
      <c r="C1472" s="1">
        <v>44053</v>
      </c>
      <c r="D1472" s="2">
        <f t="shared" si="154"/>
        <v>8</v>
      </c>
      <c r="E1472" s="2">
        <f t="shared" si="155"/>
        <v>2020</v>
      </c>
      <c r="F1472">
        <v>1642</v>
      </c>
      <c r="G1472" s="8">
        <f t="shared" si="156"/>
        <v>1</v>
      </c>
      <c r="H1472" s="8" t="str">
        <f t="shared" si="157"/>
        <v>16</v>
      </c>
      <c r="I1472" s="8" t="str">
        <f t="shared" si="158"/>
        <v>164</v>
      </c>
      <c r="J1472" t="s">
        <v>1127</v>
      </c>
      <c r="K1472">
        <v>43</v>
      </c>
      <c r="L1472" t="s">
        <v>1128</v>
      </c>
      <c r="M1472" t="s">
        <v>1194</v>
      </c>
      <c r="N1472" s="7" t="str">
        <f t="shared" si="159"/>
        <v>2020-16</v>
      </c>
      <c r="O1472" s="7">
        <f t="shared" si="160"/>
        <v>-4507.49</v>
      </c>
      <c r="P1472">
        <v>4507.49</v>
      </c>
      <c r="Q1472">
        <v>0</v>
      </c>
    </row>
    <row r="1473" spans="1:17" x14ac:dyDescent="0.25">
      <c r="A1473" t="s">
        <v>1125</v>
      </c>
      <c r="B1473" t="s">
        <v>1126</v>
      </c>
      <c r="C1473" s="1">
        <v>44053</v>
      </c>
      <c r="D1473" s="2">
        <f t="shared" si="154"/>
        <v>8</v>
      </c>
      <c r="E1473" s="2">
        <f t="shared" si="155"/>
        <v>2020</v>
      </c>
      <c r="F1473">
        <v>6166</v>
      </c>
      <c r="G1473" s="8">
        <f t="shared" si="156"/>
        <v>6</v>
      </c>
      <c r="H1473" s="8" t="str">
        <f t="shared" si="157"/>
        <v>61</v>
      </c>
      <c r="I1473" s="8" t="str">
        <f t="shared" si="158"/>
        <v>616</v>
      </c>
      <c r="J1473" t="s">
        <v>498</v>
      </c>
      <c r="K1473">
        <v>43</v>
      </c>
      <c r="L1473" t="s">
        <v>1128</v>
      </c>
      <c r="M1473" t="s">
        <v>1194</v>
      </c>
      <c r="N1473" s="7" t="str">
        <f t="shared" si="159"/>
        <v>2020-61</v>
      </c>
      <c r="O1473" s="7">
        <f t="shared" si="160"/>
        <v>-29.17</v>
      </c>
      <c r="P1473">
        <v>29.17</v>
      </c>
      <c r="Q1473">
        <v>0</v>
      </c>
    </row>
    <row r="1474" spans="1:17" x14ac:dyDescent="0.25">
      <c r="A1474" t="s">
        <v>1125</v>
      </c>
      <c r="B1474" t="s">
        <v>1126</v>
      </c>
      <c r="C1474" s="1">
        <v>44053</v>
      </c>
      <c r="D1474" s="2">
        <f t="shared" si="154"/>
        <v>8</v>
      </c>
      <c r="E1474" s="2">
        <f t="shared" si="155"/>
        <v>2020</v>
      </c>
      <c r="F1474">
        <v>66116</v>
      </c>
      <c r="G1474" s="8">
        <f t="shared" si="156"/>
        <v>6</v>
      </c>
      <c r="H1474" s="8" t="str">
        <f t="shared" si="157"/>
        <v>66</v>
      </c>
      <c r="I1474" s="8" t="str">
        <f t="shared" si="158"/>
        <v>661</v>
      </c>
      <c r="J1474" t="s">
        <v>499</v>
      </c>
      <c r="K1474">
        <v>43</v>
      </c>
      <c r="L1474" t="s">
        <v>1128</v>
      </c>
      <c r="M1474" t="s">
        <v>1194</v>
      </c>
      <c r="N1474" s="7" t="str">
        <f t="shared" si="159"/>
        <v>2020-66</v>
      </c>
      <c r="O1474" s="7">
        <f t="shared" si="160"/>
        <v>-771.24</v>
      </c>
      <c r="P1474">
        <v>771.24</v>
      </c>
      <c r="Q1474">
        <v>0</v>
      </c>
    </row>
    <row r="1475" spans="1:17" x14ac:dyDescent="0.25">
      <c r="A1475" t="s">
        <v>1125</v>
      </c>
      <c r="B1475" t="s">
        <v>1126</v>
      </c>
      <c r="C1475" s="1">
        <v>44053</v>
      </c>
      <c r="D1475" s="2">
        <f t="shared" ref="D1475:D1538" si="161">MONTH(C1475)</f>
        <v>8</v>
      </c>
      <c r="E1475" s="2">
        <f t="shared" ref="E1475:E1538" si="162">YEAR(C1475)</f>
        <v>2020</v>
      </c>
      <c r="F1475">
        <v>5122</v>
      </c>
      <c r="G1475" s="8">
        <f t="shared" ref="G1475:G1538" si="163">VALUE(LEFT($F1475,1))</f>
        <v>5</v>
      </c>
      <c r="H1475" s="8" t="str">
        <f t="shared" ref="H1475:H1538" si="164">LEFT($F1475,2)</f>
        <v>51</v>
      </c>
      <c r="I1475" s="8" t="str">
        <f t="shared" ref="I1475:I1538" si="165">LEFT($F1475,3)</f>
        <v>512</v>
      </c>
      <c r="J1475" t="s">
        <v>1126</v>
      </c>
      <c r="K1475">
        <v>43</v>
      </c>
      <c r="L1475" t="s">
        <v>1128</v>
      </c>
      <c r="M1475" t="s">
        <v>1194</v>
      </c>
      <c r="N1475" s="7" t="str">
        <f t="shared" ref="N1475:N1538" si="166">$E1475&amp;"-"&amp;H1475</f>
        <v>2020-51</v>
      </c>
      <c r="O1475" s="7">
        <f t="shared" ref="O1475:O1538" si="167">Q1475-P1475</f>
        <v>5307.9</v>
      </c>
      <c r="P1475">
        <v>0</v>
      </c>
      <c r="Q1475">
        <v>5307.9</v>
      </c>
    </row>
    <row r="1476" spans="1:17" x14ac:dyDescent="0.25">
      <c r="A1476" t="s">
        <v>1125</v>
      </c>
      <c r="B1476" t="s">
        <v>1126</v>
      </c>
      <c r="C1476" s="1">
        <v>44055</v>
      </c>
      <c r="D1476" s="2">
        <f t="shared" si="161"/>
        <v>8</v>
      </c>
      <c r="E1476" s="2">
        <f t="shared" si="162"/>
        <v>2020</v>
      </c>
      <c r="F1476" t="s">
        <v>1169</v>
      </c>
      <c r="G1476" s="8">
        <f t="shared" si="163"/>
        <v>4</v>
      </c>
      <c r="H1476" s="8" t="str">
        <f t="shared" si="164"/>
        <v>41</v>
      </c>
      <c r="I1476" s="8" t="str">
        <f t="shared" si="165"/>
        <v>411</v>
      </c>
      <c r="J1476" t="s">
        <v>1170</v>
      </c>
      <c r="K1476">
        <v>23</v>
      </c>
      <c r="L1476" t="s">
        <v>1195</v>
      </c>
      <c r="M1476" t="s">
        <v>1196</v>
      </c>
      <c r="N1476" s="7" t="str">
        <f t="shared" si="166"/>
        <v>2020-41</v>
      </c>
      <c r="O1476" s="7">
        <f t="shared" si="167"/>
        <v>6134.23</v>
      </c>
      <c r="P1476">
        <v>0</v>
      </c>
      <c r="Q1476">
        <v>6134.23</v>
      </c>
    </row>
    <row r="1477" spans="1:17" x14ac:dyDescent="0.25">
      <c r="A1477" t="s">
        <v>1125</v>
      </c>
      <c r="B1477" t="s">
        <v>1126</v>
      </c>
      <c r="C1477" s="1">
        <v>44055</v>
      </c>
      <c r="D1477" s="2">
        <f t="shared" si="161"/>
        <v>8</v>
      </c>
      <c r="E1477" s="2">
        <f t="shared" si="162"/>
        <v>2020</v>
      </c>
      <c r="F1477">
        <v>5122</v>
      </c>
      <c r="G1477" s="8">
        <f t="shared" si="163"/>
        <v>5</v>
      </c>
      <c r="H1477" s="8" t="str">
        <f t="shared" si="164"/>
        <v>51</v>
      </c>
      <c r="I1477" s="8" t="str">
        <f t="shared" si="165"/>
        <v>512</v>
      </c>
      <c r="J1477" t="s">
        <v>1126</v>
      </c>
      <c r="K1477">
        <v>23</v>
      </c>
      <c r="L1477" t="s">
        <v>1195</v>
      </c>
      <c r="M1477" t="s">
        <v>1196</v>
      </c>
      <c r="N1477" s="7" t="str">
        <f t="shared" si="166"/>
        <v>2020-51</v>
      </c>
      <c r="O1477" s="7">
        <f t="shared" si="167"/>
        <v>-6134.23</v>
      </c>
      <c r="P1477">
        <v>6134.23</v>
      </c>
      <c r="Q1477">
        <v>0</v>
      </c>
    </row>
    <row r="1478" spans="1:17" x14ac:dyDescent="0.25">
      <c r="A1478" t="s">
        <v>1125</v>
      </c>
      <c r="B1478" t="s">
        <v>1126</v>
      </c>
      <c r="C1478" s="1">
        <v>44077</v>
      </c>
      <c r="D1478" s="2">
        <f t="shared" si="161"/>
        <v>9</v>
      </c>
      <c r="E1478" s="2">
        <f t="shared" si="162"/>
        <v>2020</v>
      </c>
      <c r="F1478" t="s">
        <v>1197</v>
      </c>
      <c r="G1478" s="8">
        <f t="shared" si="163"/>
        <v>4</v>
      </c>
      <c r="H1478" s="8" t="str">
        <f t="shared" si="164"/>
        <v>41</v>
      </c>
      <c r="I1478" s="8" t="str">
        <f t="shared" si="165"/>
        <v>411</v>
      </c>
      <c r="J1478" t="s">
        <v>1198</v>
      </c>
      <c r="K1478">
        <v>24</v>
      </c>
      <c r="L1478" t="s">
        <v>1199</v>
      </c>
      <c r="M1478" t="s">
        <v>1199</v>
      </c>
      <c r="N1478" s="7" t="str">
        <f t="shared" si="166"/>
        <v>2020-41</v>
      </c>
      <c r="O1478" s="7">
        <f t="shared" si="167"/>
        <v>6440.04</v>
      </c>
      <c r="P1478">
        <v>0</v>
      </c>
      <c r="Q1478">
        <v>6440.04</v>
      </c>
    </row>
    <row r="1479" spans="1:17" x14ac:dyDescent="0.25">
      <c r="A1479" t="s">
        <v>1125</v>
      </c>
      <c r="B1479" t="s">
        <v>1126</v>
      </c>
      <c r="C1479" s="1">
        <v>44077</v>
      </c>
      <c r="D1479" s="2">
        <f t="shared" si="161"/>
        <v>9</v>
      </c>
      <c r="E1479" s="2">
        <f t="shared" si="162"/>
        <v>2020</v>
      </c>
      <c r="F1479">
        <v>5122</v>
      </c>
      <c r="G1479" s="8">
        <f t="shared" si="163"/>
        <v>5</v>
      </c>
      <c r="H1479" s="8" t="str">
        <f t="shared" si="164"/>
        <v>51</v>
      </c>
      <c r="I1479" s="8" t="str">
        <f t="shared" si="165"/>
        <v>512</v>
      </c>
      <c r="J1479" t="s">
        <v>1126</v>
      </c>
      <c r="K1479">
        <v>24</v>
      </c>
      <c r="L1479" t="s">
        <v>1199</v>
      </c>
      <c r="M1479" t="s">
        <v>1199</v>
      </c>
      <c r="N1479" s="7" t="str">
        <f t="shared" si="166"/>
        <v>2020-51</v>
      </c>
      <c r="O1479" s="7">
        <f t="shared" si="167"/>
        <v>-6440.04</v>
      </c>
      <c r="P1479">
        <v>6440.04</v>
      </c>
      <c r="Q1479">
        <v>0</v>
      </c>
    </row>
    <row r="1480" spans="1:17" x14ac:dyDescent="0.25">
      <c r="A1480" t="s">
        <v>1125</v>
      </c>
      <c r="B1480" t="s">
        <v>1126</v>
      </c>
      <c r="C1480" s="1">
        <v>44079</v>
      </c>
      <c r="D1480" s="2">
        <f t="shared" si="161"/>
        <v>9</v>
      </c>
      <c r="E1480" s="2">
        <f t="shared" si="162"/>
        <v>2020</v>
      </c>
      <c r="F1480" t="s">
        <v>1200</v>
      </c>
      <c r="G1480" s="8">
        <f t="shared" si="163"/>
        <v>4</v>
      </c>
      <c r="H1480" s="8" t="str">
        <f t="shared" si="164"/>
        <v>41</v>
      </c>
      <c r="I1480" s="8" t="str">
        <f t="shared" si="165"/>
        <v>411</v>
      </c>
      <c r="J1480" t="s">
        <v>1201</v>
      </c>
      <c r="K1480">
        <v>57</v>
      </c>
      <c r="L1480" t="s">
        <v>1202</v>
      </c>
      <c r="M1480" t="s">
        <v>1202</v>
      </c>
      <c r="N1480" s="7" t="str">
        <f t="shared" si="166"/>
        <v>2020-41</v>
      </c>
      <c r="O1480" s="7">
        <f t="shared" si="167"/>
        <v>1855.22</v>
      </c>
      <c r="P1480">
        <v>0</v>
      </c>
      <c r="Q1480">
        <v>1855.22</v>
      </c>
    </row>
    <row r="1481" spans="1:17" x14ac:dyDescent="0.25">
      <c r="A1481" t="s">
        <v>1125</v>
      </c>
      <c r="B1481" t="s">
        <v>1126</v>
      </c>
      <c r="C1481" s="1">
        <v>44079</v>
      </c>
      <c r="D1481" s="2">
        <f t="shared" si="161"/>
        <v>9</v>
      </c>
      <c r="E1481" s="2">
        <f t="shared" si="162"/>
        <v>2020</v>
      </c>
      <c r="F1481">
        <v>5122</v>
      </c>
      <c r="G1481" s="8">
        <f t="shared" si="163"/>
        <v>5</v>
      </c>
      <c r="H1481" s="8" t="str">
        <f t="shared" si="164"/>
        <v>51</v>
      </c>
      <c r="I1481" s="8" t="str">
        <f t="shared" si="165"/>
        <v>512</v>
      </c>
      <c r="J1481" t="s">
        <v>1126</v>
      </c>
      <c r="K1481">
        <v>57</v>
      </c>
      <c r="L1481" t="s">
        <v>1202</v>
      </c>
      <c r="M1481" t="s">
        <v>1202</v>
      </c>
      <c r="N1481" s="7" t="str">
        <f t="shared" si="166"/>
        <v>2020-51</v>
      </c>
      <c r="O1481" s="7">
        <f t="shared" si="167"/>
        <v>-1855.22</v>
      </c>
      <c r="P1481">
        <v>1855.22</v>
      </c>
      <c r="Q1481">
        <v>0</v>
      </c>
    </row>
    <row r="1482" spans="1:17" x14ac:dyDescent="0.25">
      <c r="A1482" t="s">
        <v>1125</v>
      </c>
      <c r="B1482" t="s">
        <v>1126</v>
      </c>
      <c r="C1482" s="1">
        <v>44079</v>
      </c>
      <c r="D1482" s="2">
        <f t="shared" si="161"/>
        <v>9</v>
      </c>
      <c r="E1482" s="2">
        <f t="shared" si="162"/>
        <v>2020</v>
      </c>
      <c r="F1482" t="s">
        <v>259</v>
      </c>
      <c r="G1482" s="8">
        <f t="shared" si="163"/>
        <v>4</v>
      </c>
      <c r="H1482" s="8" t="str">
        <f t="shared" si="164"/>
        <v>40</v>
      </c>
      <c r="I1482" s="8" t="str">
        <f t="shared" si="165"/>
        <v>401</v>
      </c>
      <c r="J1482" t="s">
        <v>260</v>
      </c>
      <c r="K1482">
        <v>77</v>
      </c>
      <c r="M1482" t="s">
        <v>1203</v>
      </c>
      <c r="N1482" s="7" t="str">
        <f t="shared" si="166"/>
        <v>2020-40</v>
      </c>
      <c r="O1482" s="7">
        <f t="shared" si="167"/>
        <v>-2748</v>
      </c>
      <c r="P1482">
        <v>2748</v>
      </c>
      <c r="Q1482">
        <v>0</v>
      </c>
    </row>
    <row r="1483" spans="1:17" x14ac:dyDescent="0.25">
      <c r="A1483" t="s">
        <v>1125</v>
      </c>
      <c r="B1483" t="s">
        <v>1126</v>
      </c>
      <c r="C1483" s="1">
        <v>44079</v>
      </c>
      <c r="D1483" s="2">
        <f t="shared" si="161"/>
        <v>9</v>
      </c>
      <c r="E1483" s="2">
        <f t="shared" si="162"/>
        <v>2020</v>
      </c>
      <c r="F1483">
        <v>5122</v>
      </c>
      <c r="G1483" s="8">
        <f t="shared" si="163"/>
        <v>5</v>
      </c>
      <c r="H1483" s="8" t="str">
        <f t="shared" si="164"/>
        <v>51</v>
      </c>
      <c r="I1483" s="8" t="str">
        <f t="shared" si="165"/>
        <v>512</v>
      </c>
      <c r="J1483" t="s">
        <v>1126</v>
      </c>
      <c r="K1483">
        <v>77</v>
      </c>
      <c r="M1483" t="s">
        <v>1203</v>
      </c>
      <c r="N1483" s="7" t="str">
        <f t="shared" si="166"/>
        <v>2020-51</v>
      </c>
      <c r="O1483" s="7">
        <f t="shared" si="167"/>
        <v>2748</v>
      </c>
      <c r="P1483">
        <v>0</v>
      </c>
      <c r="Q1483">
        <v>2748</v>
      </c>
    </row>
    <row r="1484" spans="1:17" x14ac:dyDescent="0.25">
      <c r="A1484" t="s">
        <v>1125</v>
      </c>
      <c r="B1484" t="s">
        <v>1126</v>
      </c>
      <c r="C1484" s="1">
        <v>44079</v>
      </c>
      <c r="D1484" s="2">
        <f t="shared" si="161"/>
        <v>9</v>
      </c>
      <c r="E1484" s="2">
        <f t="shared" si="162"/>
        <v>2020</v>
      </c>
      <c r="F1484" t="s">
        <v>1204</v>
      </c>
      <c r="G1484" s="8">
        <f t="shared" si="163"/>
        <v>4</v>
      </c>
      <c r="H1484" s="8" t="str">
        <f t="shared" si="164"/>
        <v>41</v>
      </c>
      <c r="I1484" s="8" t="str">
        <f t="shared" si="165"/>
        <v>411</v>
      </c>
      <c r="J1484" t="s">
        <v>1205</v>
      </c>
      <c r="K1484">
        <v>88</v>
      </c>
      <c r="L1484" t="s">
        <v>1206</v>
      </c>
      <c r="M1484" t="s">
        <v>1206</v>
      </c>
      <c r="N1484" s="7" t="str">
        <f t="shared" si="166"/>
        <v>2020-41</v>
      </c>
      <c r="O1484" s="7">
        <f t="shared" si="167"/>
        <v>2411.64</v>
      </c>
      <c r="P1484">
        <v>0</v>
      </c>
      <c r="Q1484">
        <v>2411.64</v>
      </c>
    </row>
    <row r="1485" spans="1:17" x14ac:dyDescent="0.25">
      <c r="A1485" t="s">
        <v>1125</v>
      </c>
      <c r="B1485" t="s">
        <v>1126</v>
      </c>
      <c r="C1485" s="1">
        <v>44079</v>
      </c>
      <c r="D1485" s="2">
        <f t="shared" si="161"/>
        <v>9</v>
      </c>
      <c r="E1485" s="2">
        <f t="shared" si="162"/>
        <v>2020</v>
      </c>
      <c r="F1485">
        <v>5122</v>
      </c>
      <c r="G1485" s="8">
        <f t="shared" si="163"/>
        <v>5</v>
      </c>
      <c r="H1485" s="8" t="str">
        <f t="shared" si="164"/>
        <v>51</v>
      </c>
      <c r="I1485" s="8" t="str">
        <f t="shared" si="165"/>
        <v>512</v>
      </c>
      <c r="J1485" t="s">
        <v>1126</v>
      </c>
      <c r="K1485">
        <v>88</v>
      </c>
      <c r="L1485" t="s">
        <v>1206</v>
      </c>
      <c r="M1485" t="s">
        <v>1206</v>
      </c>
      <c r="N1485" s="7" t="str">
        <f t="shared" si="166"/>
        <v>2020-51</v>
      </c>
      <c r="O1485" s="7">
        <f t="shared" si="167"/>
        <v>-2411.64</v>
      </c>
      <c r="P1485">
        <v>2411.64</v>
      </c>
      <c r="Q1485">
        <v>0</v>
      </c>
    </row>
    <row r="1486" spans="1:17" x14ac:dyDescent="0.25">
      <c r="A1486" t="s">
        <v>1125</v>
      </c>
      <c r="B1486" t="s">
        <v>1126</v>
      </c>
      <c r="C1486" s="1">
        <v>44084</v>
      </c>
      <c r="D1486" s="2">
        <f t="shared" si="161"/>
        <v>9</v>
      </c>
      <c r="E1486" s="2">
        <f t="shared" si="162"/>
        <v>2020</v>
      </c>
      <c r="F1486">
        <v>1642</v>
      </c>
      <c r="G1486" s="8">
        <f t="shared" si="163"/>
        <v>1</v>
      </c>
      <c r="H1486" s="8" t="str">
        <f t="shared" si="164"/>
        <v>16</v>
      </c>
      <c r="I1486" s="8" t="str">
        <f t="shared" si="165"/>
        <v>164</v>
      </c>
      <c r="J1486" t="s">
        <v>1127</v>
      </c>
      <c r="K1486">
        <v>44</v>
      </c>
      <c r="L1486" t="s">
        <v>1128</v>
      </c>
      <c r="M1486" t="s">
        <v>1207</v>
      </c>
      <c r="N1486" s="7" t="str">
        <f t="shared" si="166"/>
        <v>2020-16</v>
      </c>
      <c r="O1486" s="7">
        <f t="shared" si="167"/>
        <v>-4517.82</v>
      </c>
      <c r="P1486">
        <v>4517.82</v>
      </c>
      <c r="Q1486">
        <v>0</v>
      </c>
    </row>
    <row r="1487" spans="1:17" x14ac:dyDescent="0.25">
      <c r="A1487" t="s">
        <v>1125</v>
      </c>
      <c r="B1487" t="s">
        <v>1126</v>
      </c>
      <c r="C1487" s="1">
        <v>44084</v>
      </c>
      <c r="D1487" s="2">
        <f t="shared" si="161"/>
        <v>9</v>
      </c>
      <c r="E1487" s="2">
        <f t="shared" si="162"/>
        <v>2020</v>
      </c>
      <c r="F1487">
        <v>6166</v>
      </c>
      <c r="G1487" s="8">
        <f t="shared" si="163"/>
        <v>6</v>
      </c>
      <c r="H1487" s="8" t="str">
        <f t="shared" si="164"/>
        <v>61</v>
      </c>
      <c r="I1487" s="8" t="str">
        <f t="shared" si="165"/>
        <v>616</v>
      </c>
      <c r="J1487" t="s">
        <v>498</v>
      </c>
      <c r="K1487">
        <v>44</v>
      </c>
      <c r="L1487" t="s">
        <v>1128</v>
      </c>
      <c r="M1487" t="s">
        <v>1207</v>
      </c>
      <c r="N1487" s="7" t="str">
        <f t="shared" si="166"/>
        <v>2020-61</v>
      </c>
      <c r="O1487" s="7">
        <f t="shared" si="167"/>
        <v>-29.17</v>
      </c>
      <c r="P1487">
        <v>29.17</v>
      </c>
      <c r="Q1487">
        <v>0</v>
      </c>
    </row>
    <row r="1488" spans="1:17" x14ac:dyDescent="0.25">
      <c r="A1488" t="s">
        <v>1125</v>
      </c>
      <c r="B1488" t="s">
        <v>1126</v>
      </c>
      <c r="C1488" s="1">
        <v>44084</v>
      </c>
      <c r="D1488" s="2">
        <f t="shared" si="161"/>
        <v>9</v>
      </c>
      <c r="E1488" s="2">
        <f t="shared" si="162"/>
        <v>2020</v>
      </c>
      <c r="F1488">
        <v>66116</v>
      </c>
      <c r="G1488" s="8">
        <f t="shared" si="163"/>
        <v>6</v>
      </c>
      <c r="H1488" s="8" t="str">
        <f t="shared" si="164"/>
        <v>66</v>
      </c>
      <c r="I1488" s="8" t="str">
        <f t="shared" si="165"/>
        <v>661</v>
      </c>
      <c r="J1488" t="s">
        <v>499</v>
      </c>
      <c r="K1488">
        <v>44</v>
      </c>
      <c r="L1488" t="s">
        <v>1128</v>
      </c>
      <c r="M1488" t="s">
        <v>1207</v>
      </c>
      <c r="N1488" s="7" t="str">
        <f t="shared" si="166"/>
        <v>2020-66</v>
      </c>
      <c r="O1488" s="7">
        <f t="shared" si="167"/>
        <v>-760.91</v>
      </c>
      <c r="P1488">
        <v>760.91</v>
      </c>
      <c r="Q1488">
        <v>0</v>
      </c>
    </row>
    <row r="1489" spans="1:17" x14ac:dyDescent="0.25">
      <c r="A1489" t="s">
        <v>1125</v>
      </c>
      <c r="B1489" t="s">
        <v>1126</v>
      </c>
      <c r="C1489" s="1">
        <v>44084</v>
      </c>
      <c r="D1489" s="2">
        <f t="shared" si="161"/>
        <v>9</v>
      </c>
      <c r="E1489" s="2">
        <f t="shared" si="162"/>
        <v>2020</v>
      </c>
      <c r="F1489">
        <v>5122</v>
      </c>
      <c r="G1489" s="8">
        <f t="shared" si="163"/>
        <v>5</v>
      </c>
      <c r="H1489" s="8" t="str">
        <f t="shared" si="164"/>
        <v>51</v>
      </c>
      <c r="I1489" s="8" t="str">
        <f t="shared" si="165"/>
        <v>512</v>
      </c>
      <c r="J1489" t="s">
        <v>1126</v>
      </c>
      <c r="K1489">
        <v>44</v>
      </c>
      <c r="L1489" t="s">
        <v>1128</v>
      </c>
      <c r="M1489" t="s">
        <v>1207</v>
      </c>
      <c r="N1489" s="7" t="str">
        <f t="shared" si="166"/>
        <v>2020-51</v>
      </c>
      <c r="O1489" s="7">
        <f t="shared" si="167"/>
        <v>5307.9</v>
      </c>
      <c r="P1489">
        <v>0</v>
      </c>
      <c r="Q1489">
        <v>5307.9</v>
      </c>
    </row>
    <row r="1490" spans="1:17" x14ac:dyDescent="0.25">
      <c r="A1490" t="s">
        <v>1125</v>
      </c>
      <c r="B1490" t="s">
        <v>1126</v>
      </c>
      <c r="C1490" s="1">
        <v>44085</v>
      </c>
      <c r="D1490" s="2">
        <f t="shared" si="161"/>
        <v>9</v>
      </c>
      <c r="E1490" s="2">
        <f t="shared" si="162"/>
        <v>2020</v>
      </c>
      <c r="F1490" t="s">
        <v>1208</v>
      </c>
      <c r="G1490" s="8">
        <f t="shared" si="163"/>
        <v>4</v>
      </c>
      <c r="H1490" s="8" t="str">
        <f t="shared" si="164"/>
        <v>41</v>
      </c>
      <c r="I1490" s="8" t="str">
        <f t="shared" si="165"/>
        <v>411</v>
      </c>
      <c r="J1490" t="s">
        <v>1209</v>
      </c>
      <c r="K1490">
        <v>28</v>
      </c>
      <c r="L1490" t="s">
        <v>1210</v>
      </c>
      <c r="M1490" t="s">
        <v>1210</v>
      </c>
      <c r="N1490" s="7" t="str">
        <f t="shared" si="166"/>
        <v>2020-41</v>
      </c>
      <c r="O1490" s="7">
        <f t="shared" si="167"/>
        <v>3285.5</v>
      </c>
      <c r="P1490">
        <v>0</v>
      </c>
      <c r="Q1490">
        <v>3285.5</v>
      </c>
    </row>
    <row r="1491" spans="1:17" x14ac:dyDescent="0.25">
      <c r="A1491" t="s">
        <v>1125</v>
      </c>
      <c r="B1491" t="s">
        <v>1126</v>
      </c>
      <c r="C1491" s="1">
        <v>44085</v>
      </c>
      <c r="D1491" s="2">
        <f t="shared" si="161"/>
        <v>9</v>
      </c>
      <c r="E1491" s="2">
        <f t="shared" si="162"/>
        <v>2020</v>
      </c>
      <c r="F1491">
        <v>5122</v>
      </c>
      <c r="G1491" s="8">
        <f t="shared" si="163"/>
        <v>5</v>
      </c>
      <c r="H1491" s="8" t="str">
        <f t="shared" si="164"/>
        <v>51</v>
      </c>
      <c r="I1491" s="8" t="str">
        <f t="shared" si="165"/>
        <v>512</v>
      </c>
      <c r="J1491" t="s">
        <v>1126</v>
      </c>
      <c r="K1491">
        <v>28</v>
      </c>
      <c r="L1491" t="s">
        <v>1210</v>
      </c>
      <c r="M1491" t="s">
        <v>1210</v>
      </c>
      <c r="N1491" s="7" t="str">
        <f t="shared" si="166"/>
        <v>2020-51</v>
      </c>
      <c r="O1491" s="7">
        <f t="shared" si="167"/>
        <v>-3285.5</v>
      </c>
      <c r="P1491">
        <v>3285.5</v>
      </c>
      <c r="Q1491">
        <v>0</v>
      </c>
    </row>
    <row r="1492" spans="1:17" x14ac:dyDescent="0.25">
      <c r="A1492" t="s">
        <v>1125</v>
      </c>
      <c r="B1492" t="s">
        <v>1126</v>
      </c>
      <c r="C1492" s="1">
        <v>44093</v>
      </c>
      <c r="D1492" s="2">
        <f t="shared" si="161"/>
        <v>9</v>
      </c>
      <c r="E1492" s="2">
        <f t="shared" si="162"/>
        <v>2020</v>
      </c>
      <c r="F1492" t="s">
        <v>684</v>
      </c>
      <c r="G1492" s="8">
        <f t="shared" si="163"/>
        <v>4</v>
      </c>
      <c r="H1492" s="8" t="str">
        <f t="shared" si="164"/>
        <v>41</v>
      </c>
      <c r="I1492" s="8" t="str">
        <f t="shared" si="165"/>
        <v>411</v>
      </c>
      <c r="J1492" t="s">
        <v>685</v>
      </c>
      <c r="K1492">
        <v>27</v>
      </c>
      <c r="L1492" t="s">
        <v>1211</v>
      </c>
      <c r="M1492" t="s">
        <v>1212</v>
      </c>
      <c r="N1492" s="7" t="str">
        <f t="shared" si="166"/>
        <v>2020-41</v>
      </c>
      <c r="O1492" s="7">
        <f t="shared" si="167"/>
        <v>4425.84</v>
      </c>
      <c r="P1492">
        <v>0</v>
      </c>
      <c r="Q1492">
        <v>4425.84</v>
      </c>
    </row>
    <row r="1493" spans="1:17" x14ac:dyDescent="0.25">
      <c r="A1493" t="s">
        <v>1125</v>
      </c>
      <c r="B1493" t="s">
        <v>1126</v>
      </c>
      <c r="C1493" s="1">
        <v>44093</v>
      </c>
      <c r="D1493" s="2">
        <f t="shared" si="161"/>
        <v>9</v>
      </c>
      <c r="E1493" s="2">
        <f t="shared" si="162"/>
        <v>2020</v>
      </c>
      <c r="F1493">
        <v>5122</v>
      </c>
      <c r="G1493" s="8">
        <f t="shared" si="163"/>
        <v>5</v>
      </c>
      <c r="H1493" s="8" t="str">
        <f t="shared" si="164"/>
        <v>51</v>
      </c>
      <c r="I1493" s="8" t="str">
        <f t="shared" si="165"/>
        <v>512</v>
      </c>
      <c r="J1493" t="s">
        <v>1126</v>
      </c>
      <c r="K1493">
        <v>27</v>
      </c>
      <c r="L1493" t="s">
        <v>1211</v>
      </c>
      <c r="M1493" t="s">
        <v>1212</v>
      </c>
      <c r="N1493" s="7" t="str">
        <f t="shared" si="166"/>
        <v>2020-51</v>
      </c>
      <c r="O1493" s="7">
        <f t="shared" si="167"/>
        <v>-4425.84</v>
      </c>
      <c r="P1493">
        <v>4425.84</v>
      </c>
      <c r="Q1493">
        <v>0</v>
      </c>
    </row>
    <row r="1494" spans="1:17" x14ac:dyDescent="0.25">
      <c r="A1494" t="s">
        <v>1125</v>
      </c>
      <c r="B1494" t="s">
        <v>1126</v>
      </c>
      <c r="C1494" s="1">
        <v>44093</v>
      </c>
      <c r="D1494" s="2">
        <f t="shared" si="161"/>
        <v>9</v>
      </c>
      <c r="E1494" s="2">
        <f t="shared" si="162"/>
        <v>2020</v>
      </c>
      <c r="F1494" t="s">
        <v>291</v>
      </c>
      <c r="G1494" s="8">
        <f t="shared" si="163"/>
        <v>4</v>
      </c>
      <c r="H1494" s="8" t="str">
        <f t="shared" si="164"/>
        <v>40</v>
      </c>
      <c r="I1494" s="8" t="str">
        <f t="shared" si="165"/>
        <v>401</v>
      </c>
      <c r="J1494" t="s">
        <v>292</v>
      </c>
      <c r="K1494">
        <v>63</v>
      </c>
      <c r="L1494" t="s">
        <v>1213</v>
      </c>
      <c r="M1494" t="s">
        <v>1213</v>
      </c>
      <c r="N1494" s="7" t="str">
        <f t="shared" si="166"/>
        <v>2020-40</v>
      </c>
      <c r="O1494" s="7">
        <f t="shared" si="167"/>
        <v>3010.5</v>
      </c>
      <c r="P1494">
        <v>0</v>
      </c>
      <c r="Q1494">
        <v>3010.5</v>
      </c>
    </row>
    <row r="1495" spans="1:17" x14ac:dyDescent="0.25">
      <c r="A1495" t="s">
        <v>1125</v>
      </c>
      <c r="B1495" t="s">
        <v>1126</v>
      </c>
      <c r="C1495" s="1">
        <v>44093</v>
      </c>
      <c r="D1495" s="2">
        <f t="shared" si="161"/>
        <v>9</v>
      </c>
      <c r="E1495" s="2">
        <f t="shared" si="162"/>
        <v>2020</v>
      </c>
      <c r="F1495">
        <v>5122</v>
      </c>
      <c r="G1495" s="8">
        <f t="shared" si="163"/>
        <v>5</v>
      </c>
      <c r="H1495" s="8" t="str">
        <f t="shared" si="164"/>
        <v>51</v>
      </c>
      <c r="I1495" s="8" t="str">
        <f t="shared" si="165"/>
        <v>512</v>
      </c>
      <c r="J1495" t="s">
        <v>1126</v>
      </c>
      <c r="K1495">
        <v>63</v>
      </c>
      <c r="L1495" t="s">
        <v>1213</v>
      </c>
      <c r="M1495" t="s">
        <v>1213</v>
      </c>
      <c r="N1495" s="7" t="str">
        <f t="shared" si="166"/>
        <v>2020-51</v>
      </c>
      <c r="O1495" s="7">
        <f t="shared" si="167"/>
        <v>-3010.5</v>
      </c>
      <c r="P1495">
        <v>3010.5</v>
      </c>
      <c r="Q1495">
        <v>0</v>
      </c>
    </row>
    <row r="1496" spans="1:17" x14ac:dyDescent="0.25">
      <c r="A1496" t="s">
        <v>1125</v>
      </c>
      <c r="B1496" t="s">
        <v>1126</v>
      </c>
      <c r="C1496" s="1">
        <v>44104</v>
      </c>
      <c r="D1496" s="2">
        <f t="shared" si="161"/>
        <v>9</v>
      </c>
      <c r="E1496" s="2">
        <f t="shared" si="162"/>
        <v>2020</v>
      </c>
      <c r="F1496">
        <v>6275</v>
      </c>
      <c r="G1496" s="8">
        <f t="shared" si="163"/>
        <v>6</v>
      </c>
      <c r="H1496" s="8" t="str">
        <f t="shared" si="164"/>
        <v>62</v>
      </c>
      <c r="I1496" s="8" t="str">
        <f t="shared" si="165"/>
        <v>627</v>
      </c>
      <c r="J1496" t="s">
        <v>487</v>
      </c>
      <c r="K1496">
        <v>81</v>
      </c>
      <c r="L1496" t="s">
        <v>1214</v>
      </c>
      <c r="M1496" t="s">
        <v>1215</v>
      </c>
      <c r="N1496" s="7" t="str">
        <f t="shared" si="166"/>
        <v>2020-62</v>
      </c>
      <c r="O1496" s="7">
        <f t="shared" si="167"/>
        <v>-106.8</v>
      </c>
      <c r="P1496">
        <v>106.8</v>
      </c>
      <c r="Q1496">
        <v>0</v>
      </c>
    </row>
    <row r="1497" spans="1:17" x14ac:dyDescent="0.25">
      <c r="A1497" t="s">
        <v>1125</v>
      </c>
      <c r="B1497" t="s">
        <v>1126</v>
      </c>
      <c r="C1497" s="1">
        <v>44104</v>
      </c>
      <c r="D1497" s="2">
        <f t="shared" si="161"/>
        <v>9</v>
      </c>
      <c r="E1497" s="2">
        <f t="shared" si="162"/>
        <v>2020</v>
      </c>
      <c r="F1497">
        <v>445661</v>
      </c>
      <c r="G1497" s="8">
        <f t="shared" si="163"/>
        <v>4</v>
      </c>
      <c r="H1497" s="8" t="str">
        <f t="shared" si="164"/>
        <v>44</v>
      </c>
      <c r="I1497" s="8" t="str">
        <f t="shared" si="165"/>
        <v>445</v>
      </c>
      <c r="J1497" t="s">
        <v>29</v>
      </c>
      <c r="K1497">
        <v>81</v>
      </c>
      <c r="L1497" t="s">
        <v>1214</v>
      </c>
      <c r="M1497" t="s">
        <v>1215</v>
      </c>
      <c r="N1497" s="7" t="str">
        <f t="shared" si="166"/>
        <v>2020-44</v>
      </c>
      <c r="O1497" s="7">
        <f t="shared" si="167"/>
        <v>-21.36</v>
      </c>
      <c r="P1497">
        <v>21.36</v>
      </c>
      <c r="Q1497">
        <v>0</v>
      </c>
    </row>
    <row r="1498" spans="1:17" x14ac:dyDescent="0.25">
      <c r="A1498" t="s">
        <v>1125</v>
      </c>
      <c r="B1498" t="s">
        <v>1126</v>
      </c>
      <c r="C1498" s="1">
        <v>44104</v>
      </c>
      <c r="D1498" s="2">
        <f t="shared" si="161"/>
        <v>9</v>
      </c>
      <c r="E1498" s="2">
        <f t="shared" si="162"/>
        <v>2020</v>
      </c>
      <c r="F1498">
        <v>5122</v>
      </c>
      <c r="G1498" s="8">
        <f t="shared" si="163"/>
        <v>5</v>
      </c>
      <c r="H1498" s="8" t="str">
        <f t="shared" si="164"/>
        <v>51</v>
      </c>
      <c r="I1498" s="8" t="str">
        <f t="shared" si="165"/>
        <v>512</v>
      </c>
      <c r="J1498" t="s">
        <v>1126</v>
      </c>
      <c r="K1498">
        <v>81</v>
      </c>
      <c r="L1498" t="s">
        <v>1214</v>
      </c>
      <c r="M1498" t="s">
        <v>1215</v>
      </c>
      <c r="N1498" s="7" t="str">
        <f t="shared" si="166"/>
        <v>2020-51</v>
      </c>
      <c r="O1498" s="7">
        <f t="shared" si="167"/>
        <v>128.16</v>
      </c>
      <c r="P1498">
        <v>0</v>
      </c>
      <c r="Q1498">
        <v>128.16</v>
      </c>
    </row>
    <row r="1499" spans="1:17" x14ac:dyDescent="0.25">
      <c r="A1499" t="s">
        <v>1125</v>
      </c>
      <c r="B1499" t="s">
        <v>1126</v>
      </c>
      <c r="C1499" s="1">
        <v>44106</v>
      </c>
      <c r="D1499" s="2">
        <f t="shared" si="161"/>
        <v>10</v>
      </c>
      <c r="E1499" s="2">
        <f t="shared" si="162"/>
        <v>2020</v>
      </c>
      <c r="F1499" t="s">
        <v>1216</v>
      </c>
      <c r="G1499" s="8">
        <f t="shared" si="163"/>
        <v>4</v>
      </c>
      <c r="H1499" s="8" t="str">
        <f t="shared" si="164"/>
        <v>41</v>
      </c>
      <c r="I1499" s="8" t="str">
        <f t="shared" si="165"/>
        <v>411</v>
      </c>
      <c r="J1499" t="s">
        <v>1217</v>
      </c>
      <c r="K1499">
        <v>12</v>
      </c>
      <c r="L1499" t="s">
        <v>1218</v>
      </c>
      <c r="M1499" t="s">
        <v>1218</v>
      </c>
      <c r="N1499" s="7" t="str">
        <f t="shared" si="166"/>
        <v>2020-41</v>
      </c>
      <c r="O1499" s="7">
        <f t="shared" si="167"/>
        <v>5400</v>
      </c>
      <c r="P1499">
        <v>0</v>
      </c>
      <c r="Q1499">
        <v>5400</v>
      </c>
    </row>
    <row r="1500" spans="1:17" x14ac:dyDescent="0.25">
      <c r="A1500" t="s">
        <v>1125</v>
      </c>
      <c r="B1500" t="s">
        <v>1126</v>
      </c>
      <c r="C1500" s="1">
        <v>44106</v>
      </c>
      <c r="D1500" s="2">
        <f t="shared" si="161"/>
        <v>10</v>
      </c>
      <c r="E1500" s="2">
        <f t="shared" si="162"/>
        <v>2020</v>
      </c>
      <c r="F1500">
        <v>5122</v>
      </c>
      <c r="G1500" s="8">
        <f t="shared" si="163"/>
        <v>5</v>
      </c>
      <c r="H1500" s="8" t="str">
        <f t="shared" si="164"/>
        <v>51</v>
      </c>
      <c r="I1500" s="8" t="str">
        <f t="shared" si="165"/>
        <v>512</v>
      </c>
      <c r="J1500" t="s">
        <v>1126</v>
      </c>
      <c r="K1500">
        <v>12</v>
      </c>
      <c r="L1500" t="s">
        <v>1218</v>
      </c>
      <c r="M1500" t="s">
        <v>1218</v>
      </c>
      <c r="N1500" s="7" t="str">
        <f t="shared" si="166"/>
        <v>2020-51</v>
      </c>
      <c r="O1500" s="7">
        <f t="shared" si="167"/>
        <v>-5400</v>
      </c>
      <c r="P1500">
        <v>5400</v>
      </c>
      <c r="Q1500">
        <v>0</v>
      </c>
    </row>
    <row r="1501" spans="1:17" x14ac:dyDescent="0.25">
      <c r="A1501" t="s">
        <v>1125</v>
      </c>
      <c r="B1501" t="s">
        <v>1126</v>
      </c>
      <c r="C1501" s="1">
        <v>44108</v>
      </c>
      <c r="D1501" s="2">
        <f t="shared" si="161"/>
        <v>10</v>
      </c>
      <c r="E1501" s="2">
        <f t="shared" si="162"/>
        <v>2020</v>
      </c>
      <c r="F1501" t="s">
        <v>230</v>
      </c>
      <c r="G1501" s="8">
        <f t="shared" si="163"/>
        <v>4</v>
      </c>
      <c r="H1501" s="8" t="str">
        <f t="shared" si="164"/>
        <v>40</v>
      </c>
      <c r="I1501" s="8" t="str">
        <f t="shared" si="165"/>
        <v>401</v>
      </c>
      <c r="J1501" t="s">
        <v>231</v>
      </c>
      <c r="K1501">
        <v>78</v>
      </c>
      <c r="M1501" t="s">
        <v>1219</v>
      </c>
      <c r="N1501" s="7" t="str">
        <f t="shared" si="166"/>
        <v>2020-40</v>
      </c>
      <c r="O1501" s="7">
        <f t="shared" si="167"/>
        <v>-1680</v>
      </c>
      <c r="P1501">
        <v>1680</v>
      </c>
      <c r="Q1501">
        <v>0</v>
      </c>
    </row>
    <row r="1502" spans="1:17" x14ac:dyDescent="0.25">
      <c r="A1502" t="s">
        <v>1125</v>
      </c>
      <c r="B1502" t="s">
        <v>1126</v>
      </c>
      <c r="C1502" s="1">
        <v>44108</v>
      </c>
      <c r="D1502" s="2">
        <f t="shared" si="161"/>
        <v>10</v>
      </c>
      <c r="E1502" s="2">
        <f t="shared" si="162"/>
        <v>2020</v>
      </c>
      <c r="F1502">
        <v>445661</v>
      </c>
      <c r="G1502" s="8">
        <f t="shared" si="163"/>
        <v>4</v>
      </c>
      <c r="H1502" s="8" t="str">
        <f t="shared" si="164"/>
        <v>44</v>
      </c>
      <c r="I1502" s="8" t="str">
        <f t="shared" si="165"/>
        <v>445</v>
      </c>
      <c r="J1502" t="s">
        <v>29</v>
      </c>
      <c r="K1502">
        <v>78</v>
      </c>
      <c r="M1502" t="s">
        <v>1219</v>
      </c>
      <c r="N1502" s="7" t="str">
        <f t="shared" si="166"/>
        <v>2020-44</v>
      </c>
      <c r="O1502" s="7">
        <f t="shared" si="167"/>
        <v>-280</v>
      </c>
      <c r="P1502">
        <v>280</v>
      </c>
      <c r="Q1502">
        <v>0</v>
      </c>
    </row>
    <row r="1503" spans="1:17" x14ac:dyDescent="0.25">
      <c r="A1503" t="s">
        <v>1125</v>
      </c>
      <c r="B1503" t="s">
        <v>1126</v>
      </c>
      <c r="C1503" s="1">
        <v>44108</v>
      </c>
      <c r="D1503" s="2">
        <f t="shared" si="161"/>
        <v>10</v>
      </c>
      <c r="E1503" s="2">
        <f t="shared" si="162"/>
        <v>2020</v>
      </c>
      <c r="F1503">
        <v>4456614</v>
      </c>
      <c r="G1503" s="8">
        <f t="shared" si="163"/>
        <v>4</v>
      </c>
      <c r="H1503" s="8" t="str">
        <f t="shared" si="164"/>
        <v>44</v>
      </c>
      <c r="I1503" s="8" t="str">
        <f t="shared" si="165"/>
        <v>445</v>
      </c>
      <c r="J1503" t="s">
        <v>229</v>
      </c>
      <c r="K1503">
        <v>78</v>
      </c>
      <c r="M1503" t="s">
        <v>1219</v>
      </c>
      <c r="N1503" s="7" t="str">
        <f t="shared" si="166"/>
        <v>2020-44</v>
      </c>
      <c r="O1503" s="7">
        <f t="shared" si="167"/>
        <v>280</v>
      </c>
      <c r="P1503">
        <v>0</v>
      </c>
      <c r="Q1503">
        <v>280</v>
      </c>
    </row>
    <row r="1504" spans="1:17" x14ac:dyDescent="0.25">
      <c r="A1504" t="s">
        <v>1125</v>
      </c>
      <c r="B1504" t="s">
        <v>1126</v>
      </c>
      <c r="C1504" s="1">
        <v>44108</v>
      </c>
      <c r="D1504" s="2">
        <f t="shared" si="161"/>
        <v>10</v>
      </c>
      <c r="E1504" s="2">
        <f t="shared" si="162"/>
        <v>2020</v>
      </c>
      <c r="F1504">
        <v>5122</v>
      </c>
      <c r="G1504" s="8">
        <f t="shared" si="163"/>
        <v>5</v>
      </c>
      <c r="H1504" s="8" t="str">
        <f t="shared" si="164"/>
        <v>51</v>
      </c>
      <c r="I1504" s="8" t="str">
        <f t="shared" si="165"/>
        <v>512</v>
      </c>
      <c r="J1504" t="s">
        <v>1126</v>
      </c>
      <c r="K1504">
        <v>78</v>
      </c>
      <c r="M1504" t="s">
        <v>1219</v>
      </c>
      <c r="N1504" s="7" t="str">
        <f t="shared" si="166"/>
        <v>2020-51</v>
      </c>
      <c r="O1504" s="7">
        <f t="shared" si="167"/>
        <v>1680</v>
      </c>
      <c r="P1504">
        <v>0</v>
      </c>
      <c r="Q1504">
        <v>1680</v>
      </c>
    </row>
    <row r="1505" spans="1:17" x14ac:dyDescent="0.25">
      <c r="A1505" t="s">
        <v>1125</v>
      </c>
      <c r="B1505" t="s">
        <v>1126</v>
      </c>
      <c r="C1505" s="1">
        <v>44109</v>
      </c>
      <c r="D1505" s="2">
        <f t="shared" si="161"/>
        <v>10</v>
      </c>
      <c r="E1505" s="2">
        <f t="shared" si="162"/>
        <v>2020</v>
      </c>
      <c r="F1505" t="s">
        <v>700</v>
      </c>
      <c r="G1505" s="8">
        <f t="shared" si="163"/>
        <v>4</v>
      </c>
      <c r="H1505" s="8" t="str">
        <f t="shared" si="164"/>
        <v>41</v>
      </c>
      <c r="I1505" s="8" t="str">
        <f t="shared" si="165"/>
        <v>411</v>
      </c>
      <c r="J1505" t="s">
        <v>701</v>
      </c>
      <c r="K1505">
        <v>26</v>
      </c>
      <c r="L1505" t="s">
        <v>1220</v>
      </c>
      <c r="M1505" t="s">
        <v>1220</v>
      </c>
      <c r="N1505" s="7" t="str">
        <f t="shared" si="166"/>
        <v>2020-41</v>
      </c>
      <c r="O1505" s="7">
        <f t="shared" si="167"/>
        <v>2720.25</v>
      </c>
      <c r="P1505">
        <v>0</v>
      </c>
      <c r="Q1505">
        <v>2720.25</v>
      </c>
    </row>
    <row r="1506" spans="1:17" x14ac:dyDescent="0.25">
      <c r="A1506" t="s">
        <v>1125</v>
      </c>
      <c r="B1506" t="s">
        <v>1126</v>
      </c>
      <c r="C1506" s="1">
        <v>44109</v>
      </c>
      <c r="D1506" s="2">
        <f t="shared" si="161"/>
        <v>10</v>
      </c>
      <c r="E1506" s="2">
        <f t="shared" si="162"/>
        <v>2020</v>
      </c>
      <c r="F1506">
        <v>5122</v>
      </c>
      <c r="G1506" s="8">
        <f t="shared" si="163"/>
        <v>5</v>
      </c>
      <c r="H1506" s="8" t="str">
        <f t="shared" si="164"/>
        <v>51</v>
      </c>
      <c r="I1506" s="8" t="str">
        <f t="shared" si="165"/>
        <v>512</v>
      </c>
      <c r="J1506" t="s">
        <v>1126</v>
      </c>
      <c r="K1506">
        <v>26</v>
      </c>
      <c r="L1506" t="s">
        <v>1220</v>
      </c>
      <c r="M1506" t="s">
        <v>1220</v>
      </c>
      <c r="N1506" s="7" t="str">
        <f t="shared" si="166"/>
        <v>2020-51</v>
      </c>
      <c r="O1506" s="7">
        <f t="shared" si="167"/>
        <v>-2720.25</v>
      </c>
      <c r="P1506">
        <v>2720.25</v>
      </c>
      <c r="Q1506">
        <v>0</v>
      </c>
    </row>
    <row r="1507" spans="1:17" x14ac:dyDescent="0.25">
      <c r="A1507" t="s">
        <v>1125</v>
      </c>
      <c r="B1507" t="s">
        <v>1126</v>
      </c>
      <c r="C1507" s="1">
        <v>44109</v>
      </c>
      <c r="D1507" s="2">
        <f t="shared" si="161"/>
        <v>10</v>
      </c>
      <c r="E1507" s="2">
        <f t="shared" si="162"/>
        <v>2020</v>
      </c>
      <c r="F1507" t="s">
        <v>1178</v>
      </c>
      <c r="G1507" s="8">
        <f t="shared" si="163"/>
        <v>4</v>
      </c>
      <c r="H1507" s="8" t="str">
        <f t="shared" si="164"/>
        <v>41</v>
      </c>
      <c r="I1507" s="8" t="str">
        <f t="shared" si="165"/>
        <v>411</v>
      </c>
      <c r="J1507" t="s">
        <v>1179</v>
      </c>
      <c r="K1507">
        <v>86</v>
      </c>
      <c r="L1507" t="s">
        <v>1221</v>
      </c>
      <c r="M1507" t="s">
        <v>1221</v>
      </c>
      <c r="N1507" s="7" t="str">
        <f t="shared" si="166"/>
        <v>2020-41</v>
      </c>
      <c r="O1507" s="7">
        <f t="shared" si="167"/>
        <v>8673.9599999999991</v>
      </c>
      <c r="P1507">
        <v>0</v>
      </c>
      <c r="Q1507">
        <v>8673.9599999999991</v>
      </c>
    </row>
    <row r="1508" spans="1:17" x14ac:dyDescent="0.25">
      <c r="A1508" t="s">
        <v>1125</v>
      </c>
      <c r="B1508" t="s">
        <v>1126</v>
      </c>
      <c r="C1508" s="1">
        <v>44109</v>
      </c>
      <c r="D1508" s="2">
        <f t="shared" si="161"/>
        <v>10</v>
      </c>
      <c r="E1508" s="2">
        <f t="shared" si="162"/>
        <v>2020</v>
      </c>
      <c r="F1508">
        <v>5122</v>
      </c>
      <c r="G1508" s="8">
        <f t="shared" si="163"/>
        <v>5</v>
      </c>
      <c r="H1508" s="8" t="str">
        <f t="shared" si="164"/>
        <v>51</v>
      </c>
      <c r="I1508" s="8" t="str">
        <f t="shared" si="165"/>
        <v>512</v>
      </c>
      <c r="J1508" t="s">
        <v>1126</v>
      </c>
      <c r="K1508">
        <v>86</v>
      </c>
      <c r="L1508" t="s">
        <v>1221</v>
      </c>
      <c r="M1508" t="s">
        <v>1221</v>
      </c>
      <c r="N1508" s="7" t="str">
        <f t="shared" si="166"/>
        <v>2020-51</v>
      </c>
      <c r="O1508" s="7">
        <f t="shared" si="167"/>
        <v>-8673.9599999999991</v>
      </c>
      <c r="P1508">
        <v>8673.9599999999991</v>
      </c>
      <c r="Q1508">
        <v>0</v>
      </c>
    </row>
    <row r="1509" spans="1:17" x14ac:dyDescent="0.25">
      <c r="A1509" t="s">
        <v>1125</v>
      </c>
      <c r="B1509" t="s">
        <v>1126</v>
      </c>
      <c r="C1509" s="1">
        <v>44114</v>
      </c>
      <c r="D1509" s="2">
        <f t="shared" si="161"/>
        <v>10</v>
      </c>
      <c r="E1509" s="2">
        <f t="shared" si="162"/>
        <v>2020</v>
      </c>
      <c r="F1509">
        <v>1642</v>
      </c>
      <c r="G1509" s="8">
        <f t="shared" si="163"/>
        <v>1</v>
      </c>
      <c r="H1509" s="8" t="str">
        <f t="shared" si="164"/>
        <v>16</v>
      </c>
      <c r="I1509" s="8" t="str">
        <f t="shared" si="165"/>
        <v>164</v>
      </c>
      <c r="J1509" t="s">
        <v>1127</v>
      </c>
      <c r="K1509">
        <v>45</v>
      </c>
      <c r="L1509" t="s">
        <v>1128</v>
      </c>
      <c r="M1509" t="s">
        <v>1222</v>
      </c>
      <c r="N1509" s="7" t="str">
        <f t="shared" si="166"/>
        <v>2020-16</v>
      </c>
      <c r="O1509" s="7">
        <f t="shared" si="167"/>
        <v>-4528.18</v>
      </c>
      <c r="P1509">
        <v>4528.18</v>
      </c>
      <c r="Q1509">
        <v>0</v>
      </c>
    </row>
    <row r="1510" spans="1:17" x14ac:dyDescent="0.25">
      <c r="A1510" t="s">
        <v>1125</v>
      </c>
      <c r="B1510" t="s">
        <v>1126</v>
      </c>
      <c r="C1510" s="1">
        <v>44114</v>
      </c>
      <c r="D1510" s="2">
        <f t="shared" si="161"/>
        <v>10</v>
      </c>
      <c r="E1510" s="2">
        <f t="shared" si="162"/>
        <v>2020</v>
      </c>
      <c r="F1510">
        <v>6166</v>
      </c>
      <c r="G1510" s="8">
        <f t="shared" si="163"/>
        <v>6</v>
      </c>
      <c r="H1510" s="8" t="str">
        <f t="shared" si="164"/>
        <v>61</v>
      </c>
      <c r="I1510" s="8" t="str">
        <f t="shared" si="165"/>
        <v>616</v>
      </c>
      <c r="J1510" t="s">
        <v>498</v>
      </c>
      <c r="K1510">
        <v>45</v>
      </c>
      <c r="L1510" t="s">
        <v>1128</v>
      </c>
      <c r="M1510" t="s">
        <v>1222</v>
      </c>
      <c r="N1510" s="7" t="str">
        <f t="shared" si="166"/>
        <v>2020-61</v>
      </c>
      <c r="O1510" s="7">
        <f t="shared" si="167"/>
        <v>-29.17</v>
      </c>
      <c r="P1510">
        <v>29.17</v>
      </c>
      <c r="Q1510">
        <v>0</v>
      </c>
    </row>
    <row r="1511" spans="1:17" x14ac:dyDescent="0.25">
      <c r="A1511" t="s">
        <v>1125</v>
      </c>
      <c r="B1511" t="s">
        <v>1126</v>
      </c>
      <c r="C1511" s="1">
        <v>44114</v>
      </c>
      <c r="D1511" s="2">
        <f t="shared" si="161"/>
        <v>10</v>
      </c>
      <c r="E1511" s="2">
        <f t="shared" si="162"/>
        <v>2020</v>
      </c>
      <c r="F1511">
        <v>66116</v>
      </c>
      <c r="G1511" s="8">
        <f t="shared" si="163"/>
        <v>6</v>
      </c>
      <c r="H1511" s="8" t="str">
        <f t="shared" si="164"/>
        <v>66</v>
      </c>
      <c r="I1511" s="8" t="str">
        <f t="shared" si="165"/>
        <v>661</v>
      </c>
      <c r="J1511" t="s">
        <v>499</v>
      </c>
      <c r="K1511">
        <v>45</v>
      </c>
      <c r="L1511" t="s">
        <v>1128</v>
      </c>
      <c r="M1511" t="s">
        <v>1222</v>
      </c>
      <c r="N1511" s="7" t="str">
        <f t="shared" si="166"/>
        <v>2020-66</v>
      </c>
      <c r="O1511" s="7">
        <f t="shared" si="167"/>
        <v>-750.55</v>
      </c>
      <c r="P1511">
        <v>750.55</v>
      </c>
      <c r="Q1511">
        <v>0</v>
      </c>
    </row>
    <row r="1512" spans="1:17" x14ac:dyDescent="0.25">
      <c r="A1512" t="s">
        <v>1125</v>
      </c>
      <c r="B1512" t="s">
        <v>1126</v>
      </c>
      <c r="C1512" s="1">
        <v>44114</v>
      </c>
      <c r="D1512" s="2">
        <f t="shared" si="161"/>
        <v>10</v>
      </c>
      <c r="E1512" s="2">
        <f t="shared" si="162"/>
        <v>2020</v>
      </c>
      <c r="F1512">
        <v>5122</v>
      </c>
      <c r="G1512" s="8">
        <f t="shared" si="163"/>
        <v>5</v>
      </c>
      <c r="H1512" s="8" t="str">
        <f t="shared" si="164"/>
        <v>51</v>
      </c>
      <c r="I1512" s="8" t="str">
        <f t="shared" si="165"/>
        <v>512</v>
      </c>
      <c r="J1512" t="s">
        <v>1126</v>
      </c>
      <c r="K1512">
        <v>45</v>
      </c>
      <c r="L1512" t="s">
        <v>1128</v>
      </c>
      <c r="M1512" t="s">
        <v>1222</v>
      </c>
      <c r="N1512" s="7" t="str">
        <f t="shared" si="166"/>
        <v>2020-51</v>
      </c>
      <c r="O1512" s="7">
        <f t="shared" si="167"/>
        <v>5307.9</v>
      </c>
      <c r="P1512">
        <v>0</v>
      </c>
      <c r="Q1512">
        <v>5307.9</v>
      </c>
    </row>
    <row r="1513" spans="1:17" x14ac:dyDescent="0.25">
      <c r="A1513" t="s">
        <v>1125</v>
      </c>
      <c r="B1513" t="s">
        <v>1126</v>
      </c>
      <c r="C1513" s="1">
        <v>44140</v>
      </c>
      <c r="D1513" s="2">
        <f t="shared" si="161"/>
        <v>11</v>
      </c>
      <c r="E1513" s="2">
        <f t="shared" si="162"/>
        <v>2020</v>
      </c>
      <c r="F1513" t="s">
        <v>1216</v>
      </c>
      <c r="G1513" s="8">
        <f t="shared" si="163"/>
        <v>4</v>
      </c>
      <c r="H1513" s="8" t="str">
        <f t="shared" si="164"/>
        <v>41</v>
      </c>
      <c r="I1513" s="8" t="str">
        <f t="shared" si="165"/>
        <v>411</v>
      </c>
      <c r="J1513" t="s">
        <v>1217</v>
      </c>
      <c r="K1513">
        <v>29</v>
      </c>
      <c r="L1513" t="s">
        <v>1223</v>
      </c>
      <c r="M1513" t="s">
        <v>1224</v>
      </c>
      <c r="N1513" s="7" t="str">
        <f t="shared" si="166"/>
        <v>2020-41</v>
      </c>
      <c r="O1513" s="7">
        <f t="shared" si="167"/>
        <v>11515.14</v>
      </c>
      <c r="P1513">
        <v>0</v>
      </c>
      <c r="Q1513">
        <v>11515.14</v>
      </c>
    </row>
    <row r="1514" spans="1:17" x14ac:dyDescent="0.25">
      <c r="A1514" t="s">
        <v>1125</v>
      </c>
      <c r="B1514" t="s">
        <v>1126</v>
      </c>
      <c r="C1514" s="1">
        <v>44140</v>
      </c>
      <c r="D1514" s="2">
        <f t="shared" si="161"/>
        <v>11</v>
      </c>
      <c r="E1514" s="2">
        <f t="shared" si="162"/>
        <v>2020</v>
      </c>
      <c r="F1514">
        <v>5122</v>
      </c>
      <c r="G1514" s="8">
        <f t="shared" si="163"/>
        <v>5</v>
      </c>
      <c r="H1514" s="8" t="str">
        <f t="shared" si="164"/>
        <v>51</v>
      </c>
      <c r="I1514" s="8" t="str">
        <f t="shared" si="165"/>
        <v>512</v>
      </c>
      <c r="J1514" t="s">
        <v>1126</v>
      </c>
      <c r="K1514">
        <v>29</v>
      </c>
      <c r="L1514" t="s">
        <v>1223</v>
      </c>
      <c r="M1514" t="s">
        <v>1224</v>
      </c>
      <c r="N1514" s="7" t="str">
        <f t="shared" si="166"/>
        <v>2020-51</v>
      </c>
      <c r="O1514" s="7">
        <f t="shared" si="167"/>
        <v>-11515.14</v>
      </c>
      <c r="P1514">
        <v>11515.14</v>
      </c>
      <c r="Q1514">
        <v>0</v>
      </c>
    </row>
    <row r="1515" spans="1:17" x14ac:dyDescent="0.25">
      <c r="A1515" t="s">
        <v>1125</v>
      </c>
      <c r="B1515" t="s">
        <v>1126</v>
      </c>
      <c r="C1515" s="1">
        <v>44140</v>
      </c>
      <c r="D1515" s="2">
        <f t="shared" si="161"/>
        <v>11</v>
      </c>
      <c r="E1515" s="2">
        <f t="shared" si="162"/>
        <v>2020</v>
      </c>
      <c r="F1515" t="s">
        <v>42</v>
      </c>
      <c r="G1515" s="8">
        <f t="shared" si="163"/>
        <v>4</v>
      </c>
      <c r="H1515" s="8" t="str">
        <f t="shared" si="164"/>
        <v>40</v>
      </c>
      <c r="I1515" s="8" t="str">
        <f t="shared" si="165"/>
        <v>401</v>
      </c>
      <c r="J1515" t="s">
        <v>43</v>
      </c>
      <c r="K1515">
        <v>64</v>
      </c>
      <c r="L1515" t="s">
        <v>1225</v>
      </c>
      <c r="M1515" t="s">
        <v>1225</v>
      </c>
      <c r="N1515" s="7" t="str">
        <f t="shared" si="166"/>
        <v>2020-40</v>
      </c>
      <c r="O1515" s="7">
        <f t="shared" si="167"/>
        <v>-45081.36</v>
      </c>
      <c r="P1515">
        <v>45081.36</v>
      </c>
      <c r="Q1515">
        <v>0</v>
      </c>
    </row>
    <row r="1516" spans="1:17" x14ac:dyDescent="0.25">
      <c r="A1516" t="s">
        <v>1125</v>
      </c>
      <c r="B1516" t="s">
        <v>1126</v>
      </c>
      <c r="C1516" s="1">
        <v>44140</v>
      </c>
      <c r="D1516" s="2">
        <f t="shared" si="161"/>
        <v>11</v>
      </c>
      <c r="E1516" s="2">
        <f t="shared" si="162"/>
        <v>2020</v>
      </c>
      <c r="F1516">
        <v>5122</v>
      </c>
      <c r="G1516" s="8">
        <f t="shared" si="163"/>
        <v>5</v>
      </c>
      <c r="H1516" s="8" t="str">
        <f t="shared" si="164"/>
        <v>51</v>
      </c>
      <c r="I1516" s="8" t="str">
        <f t="shared" si="165"/>
        <v>512</v>
      </c>
      <c r="J1516" t="s">
        <v>1126</v>
      </c>
      <c r="K1516">
        <v>64</v>
      </c>
      <c r="L1516" t="s">
        <v>1225</v>
      </c>
      <c r="M1516" t="s">
        <v>1225</v>
      </c>
      <c r="N1516" s="7" t="str">
        <f t="shared" si="166"/>
        <v>2020-51</v>
      </c>
      <c r="O1516" s="7">
        <f t="shared" si="167"/>
        <v>45081.36</v>
      </c>
      <c r="P1516">
        <v>0</v>
      </c>
      <c r="Q1516">
        <v>45081.36</v>
      </c>
    </row>
    <row r="1517" spans="1:17" x14ac:dyDescent="0.25">
      <c r="A1517" t="s">
        <v>1125</v>
      </c>
      <c r="B1517" t="s">
        <v>1126</v>
      </c>
      <c r="C1517" s="1">
        <v>44140</v>
      </c>
      <c r="D1517" s="2">
        <f t="shared" si="161"/>
        <v>11</v>
      </c>
      <c r="E1517" s="2">
        <f t="shared" si="162"/>
        <v>2020</v>
      </c>
      <c r="F1517" t="s">
        <v>667</v>
      </c>
      <c r="G1517" s="8">
        <f t="shared" si="163"/>
        <v>4</v>
      </c>
      <c r="H1517" s="8" t="str">
        <f t="shared" si="164"/>
        <v>41</v>
      </c>
      <c r="I1517" s="8" t="str">
        <f t="shared" si="165"/>
        <v>411</v>
      </c>
      <c r="J1517" t="s">
        <v>668</v>
      </c>
      <c r="K1517">
        <v>89</v>
      </c>
      <c r="L1517" t="s">
        <v>1226</v>
      </c>
      <c r="M1517" t="s">
        <v>1226</v>
      </c>
      <c r="N1517" s="7" t="str">
        <f t="shared" si="166"/>
        <v>2020-41</v>
      </c>
      <c r="O1517" s="7">
        <f t="shared" si="167"/>
        <v>7647.84</v>
      </c>
      <c r="P1517">
        <v>0</v>
      </c>
      <c r="Q1517">
        <v>7647.84</v>
      </c>
    </row>
    <row r="1518" spans="1:17" x14ac:dyDescent="0.25">
      <c r="A1518" t="s">
        <v>1125</v>
      </c>
      <c r="B1518" t="s">
        <v>1126</v>
      </c>
      <c r="C1518" s="1">
        <v>44140</v>
      </c>
      <c r="D1518" s="2">
        <f t="shared" si="161"/>
        <v>11</v>
      </c>
      <c r="E1518" s="2">
        <f t="shared" si="162"/>
        <v>2020</v>
      </c>
      <c r="F1518">
        <v>5122</v>
      </c>
      <c r="G1518" s="8">
        <f t="shared" si="163"/>
        <v>5</v>
      </c>
      <c r="H1518" s="8" t="str">
        <f t="shared" si="164"/>
        <v>51</v>
      </c>
      <c r="I1518" s="8" t="str">
        <f t="shared" si="165"/>
        <v>512</v>
      </c>
      <c r="J1518" t="s">
        <v>1126</v>
      </c>
      <c r="K1518">
        <v>89</v>
      </c>
      <c r="L1518" t="s">
        <v>1226</v>
      </c>
      <c r="M1518" t="s">
        <v>1226</v>
      </c>
      <c r="N1518" s="7" t="str">
        <f t="shared" si="166"/>
        <v>2020-51</v>
      </c>
      <c r="O1518" s="7">
        <f t="shared" si="167"/>
        <v>-7647.84</v>
      </c>
      <c r="P1518">
        <v>7647.84</v>
      </c>
      <c r="Q1518">
        <v>0</v>
      </c>
    </row>
    <row r="1519" spans="1:17" x14ac:dyDescent="0.25">
      <c r="A1519" t="s">
        <v>1125</v>
      </c>
      <c r="B1519" t="s">
        <v>1126</v>
      </c>
      <c r="C1519" s="1">
        <v>44140</v>
      </c>
      <c r="D1519" s="2">
        <f t="shared" si="161"/>
        <v>11</v>
      </c>
      <c r="E1519" s="2">
        <f t="shared" si="162"/>
        <v>2020</v>
      </c>
      <c r="F1519" t="s">
        <v>1227</v>
      </c>
      <c r="G1519" s="8">
        <f t="shared" si="163"/>
        <v>4</v>
      </c>
      <c r="H1519" s="8" t="str">
        <f t="shared" si="164"/>
        <v>41</v>
      </c>
      <c r="I1519" s="8" t="str">
        <f t="shared" si="165"/>
        <v>411</v>
      </c>
      <c r="J1519" t="s">
        <v>1228</v>
      </c>
      <c r="K1519">
        <v>90</v>
      </c>
      <c r="L1519" t="s">
        <v>1229</v>
      </c>
      <c r="M1519" t="s">
        <v>1229</v>
      </c>
      <c r="N1519" s="7" t="str">
        <f t="shared" si="166"/>
        <v>2020-41</v>
      </c>
      <c r="O1519" s="7">
        <f t="shared" si="167"/>
        <v>32119.85</v>
      </c>
      <c r="P1519">
        <v>0</v>
      </c>
      <c r="Q1519">
        <v>32119.85</v>
      </c>
    </row>
    <row r="1520" spans="1:17" x14ac:dyDescent="0.25">
      <c r="A1520" t="s">
        <v>1125</v>
      </c>
      <c r="B1520" t="s">
        <v>1126</v>
      </c>
      <c r="C1520" s="1">
        <v>44140</v>
      </c>
      <c r="D1520" s="2">
        <f t="shared" si="161"/>
        <v>11</v>
      </c>
      <c r="E1520" s="2">
        <f t="shared" si="162"/>
        <v>2020</v>
      </c>
      <c r="F1520">
        <v>5122</v>
      </c>
      <c r="G1520" s="8">
        <f t="shared" si="163"/>
        <v>5</v>
      </c>
      <c r="H1520" s="8" t="str">
        <f t="shared" si="164"/>
        <v>51</v>
      </c>
      <c r="I1520" s="8" t="str">
        <f t="shared" si="165"/>
        <v>512</v>
      </c>
      <c r="J1520" t="s">
        <v>1126</v>
      </c>
      <c r="K1520">
        <v>90</v>
      </c>
      <c r="L1520" t="s">
        <v>1229</v>
      </c>
      <c r="M1520" t="s">
        <v>1229</v>
      </c>
      <c r="N1520" s="7" t="str">
        <f t="shared" si="166"/>
        <v>2020-51</v>
      </c>
      <c r="O1520" s="7">
        <f t="shared" si="167"/>
        <v>-32119.85</v>
      </c>
      <c r="P1520">
        <v>32119.85</v>
      </c>
      <c r="Q1520">
        <v>0</v>
      </c>
    </row>
    <row r="1521" spans="1:17" x14ac:dyDescent="0.25">
      <c r="A1521" t="s">
        <v>1125</v>
      </c>
      <c r="B1521" t="s">
        <v>1126</v>
      </c>
      <c r="C1521" s="1">
        <v>44141</v>
      </c>
      <c r="D1521" s="2">
        <f t="shared" si="161"/>
        <v>11</v>
      </c>
      <c r="E1521" s="2">
        <f t="shared" si="162"/>
        <v>2020</v>
      </c>
      <c r="F1521" t="s">
        <v>1230</v>
      </c>
      <c r="G1521" s="8">
        <f t="shared" si="163"/>
        <v>4</v>
      </c>
      <c r="H1521" s="8" t="str">
        <f t="shared" si="164"/>
        <v>41</v>
      </c>
      <c r="I1521" s="8" t="str">
        <f t="shared" si="165"/>
        <v>411</v>
      </c>
      <c r="J1521" t="s">
        <v>1231</v>
      </c>
      <c r="K1521">
        <v>13</v>
      </c>
      <c r="L1521" t="s">
        <v>1232</v>
      </c>
      <c r="M1521" t="s">
        <v>1232</v>
      </c>
      <c r="N1521" s="7" t="str">
        <f t="shared" si="166"/>
        <v>2020-41</v>
      </c>
      <c r="O1521" s="7">
        <f t="shared" si="167"/>
        <v>9600</v>
      </c>
      <c r="P1521">
        <v>0</v>
      </c>
      <c r="Q1521">
        <v>9600</v>
      </c>
    </row>
    <row r="1522" spans="1:17" x14ac:dyDescent="0.25">
      <c r="A1522" t="s">
        <v>1125</v>
      </c>
      <c r="B1522" t="s">
        <v>1126</v>
      </c>
      <c r="C1522" s="1">
        <v>44141</v>
      </c>
      <c r="D1522" s="2">
        <f t="shared" si="161"/>
        <v>11</v>
      </c>
      <c r="E1522" s="2">
        <f t="shared" si="162"/>
        <v>2020</v>
      </c>
      <c r="F1522">
        <v>5122</v>
      </c>
      <c r="G1522" s="8">
        <f t="shared" si="163"/>
        <v>5</v>
      </c>
      <c r="H1522" s="8" t="str">
        <f t="shared" si="164"/>
        <v>51</v>
      </c>
      <c r="I1522" s="8" t="str">
        <f t="shared" si="165"/>
        <v>512</v>
      </c>
      <c r="J1522" t="s">
        <v>1126</v>
      </c>
      <c r="K1522">
        <v>13</v>
      </c>
      <c r="L1522" t="s">
        <v>1232</v>
      </c>
      <c r="M1522" t="s">
        <v>1232</v>
      </c>
      <c r="N1522" s="7" t="str">
        <f t="shared" si="166"/>
        <v>2020-51</v>
      </c>
      <c r="O1522" s="7">
        <f t="shared" si="167"/>
        <v>-9600</v>
      </c>
      <c r="P1522">
        <v>9600</v>
      </c>
      <c r="Q1522">
        <v>0</v>
      </c>
    </row>
    <row r="1523" spans="1:17" x14ac:dyDescent="0.25">
      <c r="A1523" t="s">
        <v>1125</v>
      </c>
      <c r="B1523" t="s">
        <v>1126</v>
      </c>
      <c r="C1523" s="1">
        <v>44145</v>
      </c>
      <c r="D1523" s="2">
        <f t="shared" si="161"/>
        <v>11</v>
      </c>
      <c r="E1523" s="2">
        <f t="shared" si="162"/>
        <v>2020</v>
      </c>
      <c r="F1523">
        <v>1642</v>
      </c>
      <c r="G1523" s="8">
        <f t="shared" si="163"/>
        <v>1</v>
      </c>
      <c r="H1523" s="8" t="str">
        <f t="shared" si="164"/>
        <v>16</v>
      </c>
      <c r="I1523" s="8" t="str">
        <f t="shared" si="165"/>
        <v>164</v>
      </c>
      <c r="J1523" t="s">
        <v>1127</v>
      </c>
      <c r="K1523">
        <v>46</v>
      </c>
      <c r="L1523" t="s">
        <v>1128</v>
      </c>
      <c r="M1523" t="s">
        <v>1233</v>
      </c>
      <c r="N1523" s="7" t="str">
        <f t="shared" si="166"/>
        <v>2020-16</v>
      </c>
      <c r="O1523" s="7">
        <f t="shared" si="167"/>
        <v>-4538.55</v>
      </c>
      <c r="P1523">
        <v>4538.55</v>
      </c>
      <c r="Q1523">
        <v>0</v>
      </c>
    </row>
    <row r="1524" spans="1:17" x14ac:dyDescent="0.25">
      <c r="A1524" t="s">
        <v>1125</v>
      </c>
      <c r="B1524" t="s">
        <v>1126</v>
      </c>
      <c r="C1524" s="1">
        <v>44145</v>
      </c>
      <c r="D1524" s="2">
        <f t="shared" si="161"/>
        <v>11</v>
      </c>
      <c r="E1524" s="2">
        <f t="shared" si="162"/>
        <v>2020</v>
      </c>
      <c r="F1524">
        <v>6166</v>
      </c>
      <c r="G1524" s="8">
        <f t="shared" si="163"/>
        <v>6</v>
      </c>
      <c r="H1524" s="8" t="str">
        <f t="shared" si="164"/>
        <v>61</v>
      </c>
      <c r="I1524" s="8" t="str">
        <f t="shared" si="165"/>
        <v>616</v>
      </c>
      <c r="J1524" t="s">
        <v>498</v>
      </c>
      <c r="K1524">
        <v>46</v>
      </c>
      <c r="L1524" t="s">
        <v>1128</v>
      </c>
      <c r="M1524" t="s">
        <v>1233</v>
      </c>
      <c r="N1524" s="7" t="str">
        <f t="shared" si="166"/>
        <v>2020-61</v>
      </c>
      <c r="O1524" s="7">
        <f t="shared" si="167"/>
        <v>-29.17</v>
      </c>
      <c r="P1524">
        <v>29.17</v>
      </c>
      <c r="Q1524">
        <v>0</v>
      </c>
    </row>
    <row r="1525" spans="1:17" x14ac:dyDescent="0.25">
      <c r="A1525" t="s">
        <v>1125</v>
      </c>
      <c r="B1525" t="s">
        <v>1126</v>
      </c>
      <c r="C1525" s="1">
        <v>44145</v>
      </c>
      <c r="D1525" s="2">
        <f t="shared" si="161"/>
        <v>11</v>
      </c>
      <c r="E1525" s="2">
        <f t="shared" si="162"/>
        <v>2020</v>
      </c>
      <c r="F1525">
        <v>66116</v>
      </c>
      <c r="G1525" s="8">
        <f t="shared" si="163"/>
        <v>6</v>
      </c>
      <c r="H1525" s="8" t="str">
        <f t="shared" si="164"/>
        <v>66</v>
      </c>
      <c r="I1525" s="8" t="str">
        <f t="shared" si="165"/>
        <v>661</v>
      </c>
      <c r="J1525" t="s">
        <v>499</v>
      </c>
      <c r="K1525">
        <v>46</v>
      </c>
      <c r="L1525" t="s">
        <v>1128</v>
      </c>
      <c r="M1525" t="s">
        <v>1233</v>
      </c>
      <c r="N1525" s="7" t="str">
        <f t="shared" si="166"/>
        <v>2020-66</v>
      </c>
      <c r="O1525" s="7">
        <f t="shared" si="167"/>
        <v>-740.18</v>
      </c>
      <c r="P1525">
        <v>740.18</v>
      </c>
      <c r="Q1525">
        <v>0</v>
      </c>
    </row>
    <row r="1526" spans="1:17" x14ac:dyDescent="0.25">
      <c r="A1526" t="s">
        <v>1125</v>
      </c>
      <c r="B1526" t="s">
        <v>1126</v>
      </c>
      <c r="C1526" s="1">
        <v>44145</v>
      </c>
      <c r="D1526" s="2">
        <f t="shared" si="161"/>
        <v>11</v>
      </c>
      <c r="E1526" s="2">
        <f t="shared" si="162"/>
        <v>2020</v>
      </c>
      <c r="F1526">
        <v>5122</v>
      </c>
      <c r="G1526" s="8">
        <f t="shared" si="163"/>
        <v>5</v>
      </c>
      <c r="H1526" s="8" t="str">
        <f t="shared" si="164"/>
        <v>51</v>
      </c>
      <c r="I1526" s="8" t="str">
        <f t="shared" si="165"/>
        <v>512</v>
      </c>
      <c r="J1526" t="s">
        <v>1126</v>
      </c>
      <c r="K1526">
        <v>46</v>
      </c>
      <c r="L1526" t="s">
        <v>1128</v>
      </c>
      <c r="M1526" t="s">
        <v>1233</v>
      </c>
      <c r="N1526" s="7" t="str">
        <f t="shared" si="166"/>
        <v>2020-51</v>
      </c>
      <c r="O1526" s="7">
        <f t="shared" si="167"/>
        <v>5307.9</v>
      </c>
      <c r="P1526">
        <v>0</v>
      </c>
      <c r="Q1526">
        <v>5307.9</v>
      </c>
    </row>
    <row r="1527" spans="1:17" x14ac:dyDescent="0.25">
      <c r="A1527" t="s">
        <v>1125</v>
      </c>
      <c r="B1527" t="s">
        <v>1126</v>
      </c>
      <c r="C1527" s="1">
        <v>44145</v>
      </c>
      <c r="D1527" s="2">
        <f t="shared" si="161"/>
        <v>11</v>
      </c>
      <c r="E1527" s="2">
        <f t="shared" si="162"/>
        <v>2020</v>
      </c>
      <c r="F1527" t="s">
        <v>291</v>
      </c>
      <c r="G1527" s="8">
        <f t="shared" si="163"/>
        <v>4</v>
      </c>
      <c r="H1527" s="8" t="str">
        <f t="shared" si="164"/>
        <v>40</v>
      </c>
      <c r="I1527" s="8" t="str">
        <f t="shared" si="165"/>
        <v>401</v>
      </c>
      <c r="J1527" t="s">
        <v>292</v>
      </c>
      <c r="K1527">
        <v>65</v>
      </c>
      <c r="L1527" t="s">
        <v>1234</v>
      </c>
      <c r="M1527" t="s">
        <v>1235</v>
      </c>
      <c r="N1527" s="7" t="str">
        <f t="shared" si="166"/>
        <v>2020-40</v>
      </c>
      <c r="O1527" s="7">
        <f t="shared" si="167"/>
        <v>-36510.300000000003</v>
      </c>
      <c r="P1527">
        <v>36510.300000000003</v>
      </c>
      <c r="Q1527">
        <v>0</v>
      </c>
    </row>
    <row r="1528" spans="1:17" x14ac:dyDescent="0.25">
      <c r="A1528" t="s">
        <v>1125</v>
      </c>
      <c r="B1528" t="s">
        <v>1126</v>
      </c>
      <c r="C1528" s="1">
        <v>44145</v>
      </c>
      <c r="D1528" s="2">
        <f t="shared" si="161"/>
        <v>11</v>
      </c>
      <c r="E1528" s="2">
        <f t="shared" si="162"/>
        <v>2020</v>
      </c>
      <c r="F1528">
        <v>5122</v>
      </c>
      <c r="G1528" s="8">
        <f t="shared" si="163"/>
        <v>5</v>
      </c>
      <c r="H1528" s="8" t="str">
        <f t="shared" si="164"/>
        <v>51</v>
      </c>
      <c r="I1528" s="8" t="str">
        <f t="shared" si="165"/>
        <v>512</v>
      </c>
      <c r="J1528" t="s">
        <v>1126</v>
      </c>
      <c r="K1528">
        <v>65</v>
      </c>
      <c r="L1528" t="s">
        <v>1234</v>
      </c>
      <c r="M1528" t="s">
        <v>1235</v>
      </c>
      <c r="N1528" s="7" t="str">
        <f t="shared" si="166"/>
        <v>2020-51</v>
      </c>
      <c r="O1528" s="7">
        <f t="shared" si="167"/>
        <v>36510.300000000003</v>
      </c>
      <c r="P1528">
        <v>0</v>
      </c>
      <c r="Q1528">
        <v>36510.300000000003</v>
      </c>
    </row>
    <row r="1529" spans="1:17" x14ac:dyDescent="0.25">
      <c r="A1529" t="s">
        <v>1125</v>
      </c>
      <c r="B1529" t="s">
        <v>1126</v>
      </c>
      <c r="C1529" s="1">
        <v>44155</v>
      </c>
      <c r="D1529" s="2">
        <f t="shared" si="161"/>
        <v>11</v>
      </c>
      <c r="E1529" s="2">
        <f t="shared" si="162"/>
        <v>2020</v>
      </c>
      <c r="F1529" t="s">
        <v>1236</v>
      </c>
      <c r="G1529" s="8">
        <f t="shared" si="163"/>
        <v>4</v>
      </c>
      <c r="H1529" s="8" t="str">
        <f t="shared" si="164"/>
        <v>41</v>
      </c>
      <c r="I1529" s="8" t="str">
        <f t="shared" si="165"/>
        <v>411</v>
      </c>
      <c r="J1529" t="s">
        <v>1237</v>
      </c>
      <c r="K1529">
        <v>35</v>
      </c>
      <c r="L1529" t="s">
        <v>1238</v>
      </c>
      <c r="M1529" t="s">
        <v>1238</v>
      </c>
      <c r="N1529" s="7" t="str">
        <f t="shared" si="166"/>
        <v>2020-41</v>
      </c>
      <c r="O1529" s="7">
        <f t="shared" si="167"/>
        <v>13099.32</v>
      </c>
      <c r="P1529">
        <v>0</v>
      </c>
      <c r="Q1529">
        <v>13099.32</v>
      </c>
    </row>
    <row r="1530" spans="1:17" x14ac:dyDescent="0.25">
      <c r="A1530" t="s">
        <v>1125</v>
      </c>
      <c r="B1530" t="s">
        <v>1126</v>
      </c>
      <c r="C1530" s="1">
        <v>44155</v>
      </c>
      <c r="D1530" s="2">
        <f t="shared" si="161"/>
        <v>11</v>
      </c>
      <c r="E1530" s="2">
        <f t="shared" si="162"/>
        <v>2020</v>
      </c>
      <c r="F1530">
        <v>5122</v>
      </c>
      <c r="G1530" s="8">
        <f t="shared" si="163"/>
        <v>5</v>
      </c>
      <c r="H1530" s="8" t="str">
        <f t="shared" si="164"/>
        <v>51</v>
      </c>
      <c r="I1530" s="8" t="str">
        <f t="shared" si="165"/>
        <v>512</v>
      </c>
      <c r="J1530" t="s">
        <v>1126</v>
      </c>
      <c r="K1530">
        <v>35</v>
      </c>
      <c r="L1530" t="s">
        <v>1238</v>
      </c>
      <c r="M1530" t="s">
        <v>1238</v>
      </c>
      <c r="N1530" s="7" t="str">
        <f t="shared" si="166"/>
        <v>2020-51</v>
      </c>
      <c r="O1530" s="7">
        <f t="shared" si="167"/>
        <v>-13099.32</v>
      </c>
      <c r="P1530">
        <v>13099.32</v>
      </c>
      <c r="Q1530">
        <v>0</v>
      </c>
    </row>
    <row r="1531" spans="1:17" x14ac:dyDescent="0.25">
      <c r="A1531" t="s">
        <v>1125</v>
      </c>
      <c r="B1531" t="s">
        <v>1126</v>
      </c>
      <c r="C1531" s="1">
        <v>44158</v>
      </c>
      <c r="D1531" s="2">
        <f t="shared" si="161"/>
        <v>11</v>
      </c>
      <c r="E1531" s="2">
        <f t="shared" si="162"/>
        <v>2020</v>
      </c>
      <c r="F1531" t="s">
        <v>1239</v>
      </c>
      <c r="G1531" s="8">
        <f t="shared" si="163"/>
        <v>4</v>
      </c>
      <c r="H1531" s="8" t="str">
        <f t="shared" si="164"/>
        <v>41</v>
      </c>
      <c r="I1531" s="8" t="str">
        <f t="shared" si="165"/>
        <v>411</v>
      </c>
      <c r="J1531" t="s">
        <v>1240</v>
      </c>
      <c r="K1531">
        <v>30</v>
      </c>
      <c r="L1531" t="s">
        <v>1241</v>
      </c>
      <c r="M1531" t="s">
        <v>1241</v>
      </c>
      <c r="N1531" s="7" t="str">
        <f t="shared" si="166"/>
        <v>2020-41</v>
      </c>
      <c r="O1531" s="7">
        <f t="shared" si="167"/>
        <v>6912.19</v>
      </c>
      <c r="P1531">
        <v>0</v>
      </c>
      <c r="Q1531">
        <v>6912.19</v>
      </c>
    </row>
    <row r="1532" spans="1:17" x14ac:dyDescent="0.25">
      <c r="A1532" t="s">
        <v>1125</v>
      </c>
      <c r="B1532" t="s">
        <v>1126</v>
      </c>
      <c r="C1532" s="1">
        <v>44158</v>
      </c>
      <c r="D1532" s="2">
        <f t="shared" si="161"/>
        <v>11</v>
      </c>
      <c r="E1532" s="2">
        <f t="shared" si="162"/>
        <v>2020</v>
      </c>
      <c r="F1532">
        <v>5122</v>
      </c>
      <c r="G1532" s="8">
        <f t="shared" si="163"/>
        <v>5</v>
      </c>
      <c r="H1532" s="8" t="str">
        <f t="shared" si="164"/>
        <v>51</v>
      </c>
      <c r="I1532" s="8" t="str">
        <f t="shared" si="165"/>
        <v>512</v>
      </c>
      <c r="J1532" t="s">
        <v>1126</v>
      </c>
      <c r="K1532">
        <v>30</v>
      </c>
      <c r="L1532" t="s">
        <v>1241</v>
      </c>
      <c r="M1532" t="s">
        <v>1241</v>
      </c>
      <c r="N1532" s="7" t="str">
        <f t="shared" si="166"/>
        <v>2020-51</v>
      </c>
      <c r="O1532" s="7">
        <f t="shared" si="167"/>
        <v>-6912.19</v>
      </c>
      <c r="P1532">
        <v>6912.19</v>
      </c>
      <c r="Q1532">
        <v>0</v>
      </c>
    </row>
    <row r="1533" spans="1:17" x14ac:dyDescent="0.25">
      <c r="A1533" t="s">
        <v>1125</v>
      </c>
      <c r="B1533" t="s">
        <v>1126</v>
      </c>
      <c r="C1533" s="1">
        <v>44166</v>
      </c>
      <c r="D1533" s="2">
        <f t="shared" si="161"/>
        <v>12</v>
      </c>
      <c r="E1533" s="2">
        <f t="shared" si="162"/>
        <v>2020</v>
      </c>
      <c r="F1533" t="s">
        <v>1242</v>
      </c>
      <c r="G1533" s="8">
        <f t="shared" si="163"/>
        <v>4</v>
      </c>
      <c r="H1533" s="8" t="str">
        <f t="shared" si="164"/>
        <v>41</v>
      </c>
      <c r="I1533" s="8" t="str">
        <f t="shared" si="165"/>
        <v>411</v>
      </c>
      <c r="J1533" t="s">
        <v>1243</v>
      </c>
      <c r="K1533">
        <v>32</v>
      </c>
      <c r="L1533" t="s">
        <v>1244</v>
      </c>
      <c r="M1533" t="s">
        <v>1245</v>
      </c>
      <c r="N1533" s="7" t="str">
        <f t="shared" si="166"/>
        <v>2020-41</v>
      </c>
      <c r="O1533" s="7">
        <f t="shared" si="167"/>
        <v>25905.8</v>
      </c>
      <c r="P1533">
        <v>0</v>
      </c>
      <c r="Q1533">
        <v>25905.8</v>
      </c>
    </row>
    <row r="1534" spans="1:17" x14ac:dyDescent="0.25">
      <c r="A1534" t="s">
        <v>1125</v>
      </c>
      <c r="B1534" t="s">
        <v>1126</v>
      </c>
      <c r="C1534" s="1">
        <v>44166</v>
      </c>
      <c r="D1534" s="2">
        <f t="shared" si="161"/>
        <v>12</v>
      </c>
      <c r="E1534" s="2">
        <f t="shared" si="162"/>
        <v>2020</v>
      </c>
      <c r="F1534">
        <v>5122</v>
      </c>
      <c r="G1534" s="8">
        <f t="shared" si="163"/>
        <v>5</v>
      </c>
      <c r="H1534" s="8" t="str">
        <f t="shared" si="164"/>
        <v>51</v>
      </c>
      <c r="I1534" s="8" t="str">
        <f t="shared" si="165"/>
        <v>512</v>
      </c>
      <c r="J1534" t="s">
        <v>1126</v>
      </c>
      <c r="K1534">
        <v>32</v>
      </c>
      <c r="L1534" t="s">
        <v>1244</v>
      </c>
      <c r="M1534" t="s">
        <v>1245</v>
      </c>
      <c r="N1534" s="7" t="str">
        <f t="shared" si="166"/>
        <v>2020-51</v>
      </c>
      <c r="O1534" s="7">
        <f t="shared" si="167"/>
        <v>-25905.8</v>
      </c>
      <c r="P1534">
        <v>25905.8</v>
      </c>
      <c r="Q1534">
        <v>0</v>
      </c>
    </row>
    <row r="1535" spans="1:17" x14ac:dyDescent="0.25">
      <c r="A1535" t="s">
        <v>1125</v>
      </c>
      <c r="B1535" t="s">
        <v>1126</v>
      </c>
      <c r="C1535" s="1">
        <v>44170</v>
      </c>
      <c r="D1535" s="2">
        <f t="shared" si="161"/>
        <v>12</v>
      </c>
      <c r="E1535" s="2">
        <f t="shared" si="162"/>
        <v>2020</v>
      </c>
      <c r="F1535" t="s">
        <v>1191</v>
      </c>
      <c r="G1535" s="8">
        <f t="shared" si="163"/>
        <v>4</v>
      </c>
      <c r="H1535" s="8" t="str">
        <f t="shared" si="164"/>
        <v>41</v>
      </c>
      <c r="I1535" s="8" t="str">
        <f t="shared" si="165"/>
        <v>411</v>
      </c>
      <c r="J1535" t="s">
        <v>1192</v>
      </c>
      <c r="K1535">
        <v>87</v>
      </c>
      <c r="L1535" t="s">
        <v>1246</v>
      </c>
      <c r="M1535" t="s">
        <v>1246</v>
      </c>
      <c r="N1535" s="7" t="str">
        <f t="shared" si="166"/>
        <v>2020-41</v>
      </c>
      <c r="O1535" s="7">
        <f t="shared" si="167"/>
        <v>7074.06</v>
      </c>
      <c r="P1535">
        <v>0</v>
      </c>
      <c r="Q1535">
        <v>7074.06</v>
      </c>
    </row>
    <row r="1536" spans="1:17" x14ac:dyDescent="0.25">
      <c r="A1536" t="s">
        <v>1125</v>
      </c>
      <c r="B1536" t="s">
        <v>1126</v>
      </c>
      <c r="C1536" s="1">
        <v>44170</v>
      </c>
      <c r="D1536" s="2">
        <f t="shared" si="161"/>
        <v>12</v>
      </c>
      <c r="E1536" s="2">
        <f t="shared" si="162"/>
        <v>2020</v>
      </c>
      <c r="F1536">
        <v>5122</v>
      </c>
      <c r="G1536" s="8">
        <f t="shared" si="163"/>
        <v>5</v>
      </c>
      <c r="H1536" s="8" t="str">
        <f t="shared" si="164"/>
        <v>51</v>
      </c>
      <c r="I1536" s="8" t="str">
        <f t="shared" si="165"/>
        <v>512</v>
      </c>
      <c r="J1536" t="s">
        <v>1126</v>
      </c>
      <c r="K1536">
        <v>87</v>
      </c>
      <c r="L1536" t="s">
        <v>1246</v>
      </c>
      <c r="M1536" t="s">
        <v>1246</v>
      </c>
      <c r="N1536" s="7" t="str">
        <f t="shared" si="166"/>
        <v>2020-51</v>
      </c>
      <c r="O1536" s="7">
        <f t="shared" si="167"/>
        <v>-7074.06</v>
      </c>
      <c r="P1536">
        <v>7074.06</v>
      </c>
      <c r="Q1536">
        <v>0</v>
      </c>
    </row>
    <row r="1537" spans="1:17" x14ac:dyDescent="0.25">
      <c r="A1537" t="s">
        <v>1125</v>
      </c>
      <c r="B1537" t="s">
        <v>1126</v>
      </c>
      <c r="C1537" s="1">
        <v>44172</v>
      </c>
      <c r="D1537" s="2">
        <f t="shared" si="161"/>
        <v>12</v>
      </c>
      <c r="E1537" s="2">
        <f t="shared" si="162"/>
        <v>2020</v>
      </c>
      <c r="F1537" t="s">
        <v>1247</v>
      </c>
      <c r="G1537" s="8">
        <f t="shared" si="163"/>
        <v>4</v>
      </c>
      <c r="H1537" s="8" t="str">
        <f t="shared" si="164"/>
        <v>41</v>
      </c>
      <c r="I1537" s="8" t="str">
        <f t="shared" si="165"/>
        <v>411</v>
      </c>
      <c r="J1537" t="s">
        <v>1248</v>
      </c>
      <c r="K1537">
        <v>33</v>
      </c>
      <c r="L1537" t="s">
        <v>1249</v>
      </c>
      <c r="M1537" t="s">
        <v>1249</v>
      </c>
      <c r="N1537" s="7" t="str">
        <f t="shared" si="166"/>
        <v>2020-41</v>
      </c>
      <c r="O1537" s="7">
        <f t="shared" si="167"/>
        <v>10981.66</v>
      </c>
      <c r="P1537">
        <v>0</v>
      </c>
      <c r="Q1537">
        <v>10981.66</v>
      </c>
    </row>
    <row r="1538" spans="1:17" x14ac:dyDescent="0.25">
      <c r="A1538" t="s">
        <v>1125</v>
      </c>
      <c r="B1538" t="s">
        <v>1126</v>
      </c>
      <c r="C1538" s="1">
        <v>44172</v>
      </c>
      <c r="D1538" s="2">
        <f t="shared" si="161"/>
        <v>12</v>
      </c>
      <c r="E1538" s="2">
        <f t="shared" si="162"/>
        <v>2020</v>
      </c>
      <c r="F1538">
        <v>5122</v>
      </c>
      <c r="G1538" s="8">
        <f t="shared" si="163"/>
        <v>5</v>
      </c>
      <c r="H1538" s="8" t="str">
        <f t="shared" si="164"/>
        <v>51</v>
      </c>
      <c r="I1538" s="8" t="str">
        <f t="shared" si="165"/>
        <v>512</v>
      </c>
      <c r="J1538" t="s">
        <v>1126</v>
      </c>
      <c r="K1538">
        <v>33</v>
      </c>
      <c r="L1538" t="s">
        <v>1249</v>
      </c>
      <c r="M1538" t="s">
        <v>1249</v>
      </c>
      <c r="N1538" s="7" t="str">
        <f t="shared" si="166"/>
        <v>2020-51</v>
      </c>
      <c r="O1538" s="7">
        <f t="shared" si="167"/>
        <v>-10981.66</v>
      </c>
      <c r="P1538">
        <v>10981.66</v>
      </c>
      <c r="Q1538">
        <v>0</v>
      </c>
    </row>
    <row r="1539" spans="1:17" x14ac:dyDescent="0.25">
      <c r="A1539" t="s">
        <v>1125</v>
      </c>
      <c r="B1539" t="s">
        <v>1126</v>
      </c>
      <c r="C1539" s="1">
        <v>44175</v>
      </c>
      <c r="D1539" s="2">
        <f t="shared" ref="D1539:D1602" si="168">MONTH(C1539)</f>
        <v>12</v>
      </c>
      <c r="E1539" s="2">
        <f t="shared" ref="E1539:E1602" si="169">YEAR(C1539)</f>
        <v>2020</v>
      </c>
      <c r="F1539">
        <v>1642</v>
      </c>
      <c r="G1539" s="8">
        <f t="shared" ref="G1539:G1602" si="170">VALUE(LEFT($F1539,1))</f>
        <v>1</v>
      </c>
      <c r="H1539" s="8" t="str">
        <f t="shared" ref="H1539:H1602" si="171">LEFT($F1539,2)</f>
        <v>16</v>
      </c>
      <c r="I1539" s="8" t="str">
        <f t="shared" ref="I1539:I1602" si="172">LEFT($F1539,3)</f>
        <v>164</v>
      </c>
      <c r="J1539" t="s">
        <v>1127</v>
      </c>
      <c r="K1539">
        <v>47</v>
      </c>
      <c r="L1539" t="s">
        <v>1128</v>
      </c>
      <c r="M1539" t="s">
        <v>1250</v>
      </c>
      <c r="N1539" s="7" t="str">
        <f t="shared" ref="N1539:N1602" si="173">$E1539&amp;"-"&amp;H1539</f>
        <v>2020-16</v>
      </c>
      <c r="O1539" s="7">
        <f t="shared" ref="O1539:O1602" si="174">Q1539-P1539</f>
        <v>-4548.96</v>
      </c>
      <c r="P1539">
        <v>4548.96</v>
      </c>
      <c r="Q1539">
        <v>0</v>
      </c>
    </row>
    <row r="1540" spans="1:17" x14ac:dyDescent="0.25">
      <c r="A1540" t="s">
        <v>1125</v>
      </c>
      <c r="B1540" t="s">
        <v>1126</v>
      </c>
      <c r="C1540" s="1">
        <v>44175</v>
      </c>
      <c r="D1540" s="2">
        <f t="shared" si="168"/>
        <v>12</v>
      </c>
      <c r="E1540" s="2">
        <f t="shared" si="169"/>
        <v>2020</v>
      </c>
      <c r="F1540">
        <v>6166</v>
      </c>
      <c r="G1540" s="8">
        <f t="shared" si="170"/>
        <v>6</v>
      </c>
      <c r="H1540" s="8" t="str">
        <f t="shared" si="171"/>
        <v>61</v>
      </c>
      <c r="I1540" s="8" t="str">
        <f t="shared" si="172"/>
        <v>616</v>
      </c>
      <c r="J1540" t="s">
        <v>498</v>
      </c>
      <c r="K1540">
        <v>47</v>
      </c>
      <c r="L1540" t="s">
        <v>1128</v>
      </c>
      <c r="M1540" t="s">
        <v>1250</v>
      </c>
      <c r="N1540" s="7" t="str">
        <f t="shared" si="173"/>
        <v>2020-61</v>
      </c>
      <c r="O1540" s="7">
        <f t="shared" si="174"/>
        <v>-29.17</v>
      </c>
      <c r="P1540">
        <v>29.17</v>
      </c>
      <c r="Q1540">
        <v>0</v>
      </c>
    </row>
    <row r="1541" spans="1:17" x14ac:dyDescent="0.25">
      <c r="A1541" t="s">
        <v>1125</v>
      </c>
      <c r="B1541" t="s">
        <v>1126</v>
      </c>
      <c r="C1541" s="1">
        <v>44175</v>
      </c>
      <c r="D1541" s="2">
        <f t="shared" si="168"/>
        <v>12</v>
      </c>
      <c r="E1541" s="2">
        <f t="shared" si="169"/>
        <v>2020</v>
      </c>
      <c r="F1541">
        <v>66116</v>
      </c>
      <c r="G1541" s="8">
        <f t="shared" si="170"/>
        <v>6</v>
      </c>
      <c r="H1541" s="8" t="str">
        <f t="shared" si="171"/>
        <v>66</v>
      </c>
      <c r="I1541" s="8" t="str">
        <f t="shared" si="172"/>
        <v>661</v>
      </c>
      <c r="J1541" t="s">
        <v>499</v>
      </c>
      <c r="K1541">
        <v>47</v>
      </c>
      <c r="L1541" t="s">
        <v>1128</v>
      </c>
      <c r="M1541" t="s">
        <v>1250</v>
      </c>
      <c r="N1541" s="7" t="str">
        <f t="shared" si="173"/>
        <v>2020-66</v>
      </c>
      <c r="O1541" s="7">
        <f t="shared" si="174"/>
        <v>-729.77</v>
      </c>
      <c r="P1541">
        <v>729.77</v>
      </c>
      <c r="Q1541">
        <v>0</v>
      </c>
    </row>
    <row r="1542" spans="1:17" x14ac:dyDescent="0.25">
      <c r="A1542" t="s">
        <v>1125</v>
      </c>
      <c r="B1542" t="s">
        <v>1126</v>
      </c>
      <c r="C1542" s="1">
        <v>44175</v>
      </c>
      <c r="D1542" s="2">
        <f t="shared" si="168"/>
        <v>12</v>
      </c>
      <c r="E1542" s="2">
        <f t="shared" si="169"/>
        <v>2020</v>
      </c>
      <c r="F1542">
        <v>5122</v>
      </c>
      <c r="G1542" s="8">
        <f t="shared" si="170"/>
        <v>5</v>
      </c>
      <c r="H1542" s="8" t="str">
        <f t="shared" si="171"/>
        <v>51</v>
      </c>
      <c r="I1542" s="8" t="str">
        <f t="shared" si="172"/>
        <v>512</v>
      </c>
      <c r="J1542" t="s">
        <v>1126</v>
      </c>
      <c r="K1542">
        <v>47</v>
      </c>
      <c r="L1542" t="s">
        <v>1128</v>
      </c>
      <c r="M1542" t="s">
        <v>1250</v>
      </c>
      <c r="N1542" s="7" t="str">
        <f t="shared" si="173"/>
        <v>2020-51</v>
      </c>
      <c r="O1542" s="7">
        <f t="shared" si="174"/>
        <v>5307.9</v>
      </c>
      <c r="P1542">
        <v>0</v>
      </c>
      <c r="Q1542">
        <v>5307.9</v>
      </c>
    </row>
    <row r="1543" spans="1:17" x14ac:dyDescent="0.25">
      <c r="A1543" t="s">
        <v>1125</v>
      </c>
      <c r="B1543" t="s">
        <v>1126</v>
      </c>
      <c r="C1543" s="1">
        <v>44181</v>
      </c>
      <c r="D1543" s="2">
        <f t="shared" si="168"/>
        <v>12</v>
      </c>
      <c r="E1543" s="2">
        <f t="shared" si="169"/>
        <v>2020</v>
      </c>
      <c r="F1543" t="s">
        <v>1133</v>
      </c>
      <c r="G1543" s="8">
        <f t="shared" si="170"/>
        <v>4</v>
      </c>
      <c r="H1543" s="8" t="str">
        <f t="shared" si="171"/>
        <v>41</v>
      </c>
      <c r="I1543" s="8" t="str">
        <f t="shared" si="172"/>
        <v>411</v>
      </c>
      <c r="J1543" t="s">
        <v>1134</v>
      </c>
      <c r="K1543">
        <v>34</v>
      </c>
      <c r="L1543" t="s">
        <v>1251</v>
      </c>
      <c r="M1543" t="s">
        <v>1252</v>
      </c>
      <c r="N1543" s="7" t="str">
        <f t="shared" si="173"/>
        <v>2020-41</v>
      </c>
      <c r="O1543" s="7">
        <f t="shared" si="174"/>
        <v>24700.32</v>
      </c>
      <c r="P1543">
        <v>0</v>
      </c>
      <c r="Q1543">
        <v>24700.32</v>
      </c>
    </row>
    <row r="1544" spans="1:17" x14ac:dyDescent="0.25">
      <c r="A1544" t="s">
        <v>1125</v>
      </c>
      <c r="B1544" t="s">
        <v>1126</v>
      </c>
      <c r="C1544" s="1">
        <v>44181</v>
      </c>
      <c r="D1544" s="2">
        <f t="shared" si="168"/>
        <v>12</v>
      </c>
      <c r="E1544" s="2">
        <f t="shared" si="169"/>
        <v>2020</v>
      </c>
      <c r="F1544">
        <v>5122</v>
      </c>
      <c r="G1544" s="8">
        <f t="shared" si="170"/>
        <v>5</v>
      </c>
      <c r="H1544" s="8" t="str">
        <f t="shared" si="171"/>
        <v>51</v>
      </c>
      <c r="I1544" s="8" t="str">
        <f t="shared" si="172"/>
        <v>512</v>
      </c>
      <c r="J1544" t="s">
        <v>1126</v>
      </c>
      <c r="K1544">
        <v>34</v>
      </c>
      <c r="L1544" t="s">
        <v>1251</v>
      </c>
      <c r="M1544" t="s">
        <v>1252</v>
      </c>
      <c r="N1544" s="7" t="str">
        <f t="shared" si="173"/>
        <v>2020-51</v>
      </c>
      <c r="O1544" s="7">
        <f t="shared" si="174"/>
        <v>-24700.32</v>
      </c>
      <c r="P1544">
        <v>24700.32</v>
      </c>
      <c r="Q1544">
        <v>0</v>
      </c>
    </row>
    <row r="1545" spans="1:17" x14ac:dyDescent="0.25">
      <c r="A1545" t="s">
        <v>1125</v>
      </c>
      <c r="B1545" t="s">
        <v>1126</v>
      </c>
      <c r="C1545" s="1">
        <v>44185</v>
      </c>
      <c r="D1545" s="2">
        <f t="shared" si="168"/>
        <v>12</v>
      </c>
      <c r="E1545" s="2">
        <f t="shared" si="169"/>
        <v>2020</v>
      </c>
      <c r="F1545">
        <v>580</v>
      </c>
      <c r="G1545" s="8">
        <f t="shared" si="170"/>
        <v>5</v>
      </c>
      <c r="H1545" s="8" t="str">
        <f t="shared" si="171"/>
        <v>58</v>
      </c>
      <c r="I1545" s="8" t="str">
        <f t="shared" si="172"/>
        <v>580</v>
      </c>
      <c r="J1545" t="s">
        <v>454</v>
      </c>
      <c r="K1545">
        <v>93</v>
      </c>
      <c r="L1545" t="s">
        <v>1253</v>
      </c>
      <c r="M1545" t="s">
        <v>1254</v>
      </c>
      <c r="N1545" s="7" t="str">
        <f t="shared" si="173"/>
        <v>2020-58</v>
      </c>
      <c r="O1545" s="7">
        <f t="shared" si="174"/>
        <v>-100000</v>
      </c>
      <c r="P1545">
        <v>100000</v>
      </c>
      <c r="Q1545">
        <v>0</v>
      </c>
    </row>
    <row r="1546" spans="1:17" x14ac:dyDescent="0.25">
      <c r="A1546" t="s">
        <v>1125</v>
      </c>
      <c r="B1546" t="s">
        <v>1126</v>
      </c>
      <c r="C1546" s="1">
        <v>44185</v>
      </c>
      <c r="D1546" s="2">
        <f t="shared" si="168"/>
        <v>12</v>
      </c>
      <c r="E1546" s="2">
        <f t="shared" si="169"/>
        <v>2020</v>
      </c>
      <c r="F1546">
        <v>5122</v>
      </c>
      <c r="G1546" s="8">
        <f t="shared" si="170"/>
        <v>5</v>
      </c>
      <c r="H1546" s="8" t="str">
        <f t="shared" si="171"/>
        <v>51</v>
      </c>
      <c r="I1546" s="8" t="str">
        <f t="shared" si="172"/>
        <v>512</v>
      </c>
      <c r="J1546" t="s">
        <v>1126</v>
      </c>
      <c r="K1546">
        <v>93</v>
      </c>
      <c r="L1546" t="s">
        <v>1253</v>
      </c>
      <c r="M1546" t="s">
        <v>1254</v>
      </c>
      <c r="N1546" s="7" t="str">
        <f t="shared" si="173"/>
        <v>2020-51</v>
      </c>
      <c r="O1546" s="7">
        <f t="shared" si="174"/>
        <v>100000</v>
      </c>
      <c r="P1546">
        <v>0</v>
      </c>
      <c r="Q1546">
        <v>100000</v>
      </c>
    </row>
    <row r="1547" spans="1:17" x14ac:dyDescent="0.25">
      <c r="A1547" t="s">
        <v>1125</v>
      </c>
      <c r="B1547" t="s">
        <v>1126</v>
      </c>
      <c r="C1547" s="1">
        <v>44187</v>
      </c>
      <c r="D1547" s="2">
        <f t="shared" si="168"/>
        <v>12</v>
      </c>
      <c r="E1547" s="2">
        <f t="shared" si="169"/>
        <v>2020</v>
      </c>
      <c r="F1547" t="s">
        <v>1255</v>
      </c>
      <c r="G1547" s="8">
        <f t="shared" si="170"/>
        <v>4</v>
      </c>
      <c r="H1547" s="8" t="str">
        <f t="shared" si="171"/>
        <v>41</v>
      </c>
      <c r="I1547" s="8" t="str">
        <f t="shared" si="172"/>
        <v>411</v>
      </c>
      <c r="J1547" t="s">
        <v>1256</v>
      </c>
      <c r="K1547">
        <v>25</v>
      </c>
      <c r="L1547" t="s">
        <v>1257</v>
      </c>
      <c r="M1547" t="s">
        <v>1257</v>
      </c>
      <c r="N1547" s="7" t="str">
        <f t="shared" si="173"/>
        <v>2020-41</v>
      </c>
      <c r="O1547" s="7">
        <f t="shared" si="174"/>
        <v>23772.75</v>
      </c>
      <c r="P1547">
        <v>0</v>
      </c>
      <c r="Q1547">
        <v>23772.75</v>
      </c>
    </row>
    <row r="1548" spans="1:17" x14ac:dyDescent="0.25">
      <c r="A1548" t="s">
        <v>1125</v>
      </c>
      <c r="B1548" t="s">
        <v>1126</v>
      </c>
      <c r="C1548" s="1">
        <v>44187</v>
      </c>
      <c r="D1548" s="2">
        <f t="shared" si="168"/>
        <v>12</v>
      </c>
      <c r="E1548" s="2">
        <f t="shared" si="169"/>
        <v>2020</v>
      </c>
      <c r="F1548">
        <v>5122</v>
      </c>
      <c r="G1548" s="8">
        <f t="shared" si="170"/>
        <v>5</v>
      </c>
      <c r="H1548" s="8" t="str">
        <f t="shared" si="171"/>
        <v>51</v>
      </c>
      <c r="I1548" s="8" t="str">
        <f t="shared" si="172"/>
        <v>512</v>
      </c>
      <c r="J1548" t="s">
        <v>1126</v>
      </c>
      <c r="K1548">
        <v>25</v>
      </c>
      <c r="L1548" t="s">
        <v>1257</v>
      </c>
      <c r="M1548" t="s">
        <v>1257</v>
      </c>
      <c r="N1548" s="7" t="str">
        <f t="shared" si="173"/>
        <v>2020-51</v>
      </c>
      <c r="O1548" s="7">
        <f t="shared" si="174"/>
        <v>-23772.75</v>
      </c>
      <c r="P1548">
        <v>23772.75</v>
      </c>
      <c r="Q1548">
        <v>0</v>
      </c>
    </row>
    <row r="1549" spans="1:17" x14ac:dyDescent="0.25">
      <c r="A1549" t="s">
        <v>1125</v>
      </c>
      <c r="B1549" t="s">
        <v>1126</v>
      </c>
      <c r="C1549" s="1">
        <v>44196</v>
      </c>
      <c r="D1549" s="2">
        <f t="shared" si="168"/>
        <v>12</v>
      </c>
      <c r="E1549" s="2">
        <f t="shared" si="169"/>
        <v>2020</v>
      </c>
      <c r="F1549">
        <v>6275</v>
      </c>
      <c r="G1549" s="8">
        <f t="shared" si="170"/>
        <v>6</v>
      </c>
      <c r="H1549" s="8" t="str">
        <f t="shared" si="171"/>
        <v>62</v>
      </c>
      <c r="I1549" s="8" t="str">
        <f t="shared" si="172"/>
        <v>627</v>
      </c>
      <c r="J1549" t="s">
        <v>487</v>
      </c>
      <c r="K1549">
        <v>82</v>
      </c>
      <c r="L1549" t="s">
        <v>1258</v>
      </c>
      <c r="M1549" t="s">
        <v>1259</v>
      </c>
      <c r="N1549" s="7" t="str">
        <f t="shared" si="173"/>
        <v>2020-62</v>
      </c>
      <c r="O1549" s="7">
        <f t="shared" si="174"/>
        <v>-106.2</v>
      </c>
      <c r="P1549">
        <v>106.2</v>
      </c>
      <c r="Q1549">
        <v>0</v>
      </c>
    </row>
    <row r="1550" spans="1:17" x14ac:dyDescent="0.25">
      <c r="A1550" t="s">
        <v>1125</v>
      </c>
      <c r="B1550" t="s">
        <v>1126</v>
      </c>
      <c r="C1550" s="1">
        <v>44196</v>
      </c>
      <c r="D1550" s="2">
        <f t="shared" si="168"/>
        <v>12</v>
      </c>
      <c r="E1550" s="2">
        <f t="shared" si="169"/>
        <v>2020</v>
      </c>
      <c r="F1550">
        <v>445661</v>
      </c>
      <c r="G1550" s="8">
        <f t="shared" si="170"/>
        <v>4</v>
      </c>
      <c r="H1550" s="8" t="str">
        <f t="shared" si="171"/>
        <v>44</v>
      </c>
      <c r="I1550" s="8" t="str">
        <f t="shared" si="172"/>
        <v>445</v>
      </c>
      <c r="J1550" t="s">
        <v>29</v>
      </c>
      <c r="K1550">
        <v>82</v>
      </c>
      <c r="L1550" t="s">
        <v>1258</v>
      </c>
      <c r="M1550" t="s">
        <v>1259</v>
      </c>
      <c r="N1550" s="7" t="str">
        <f t="shared" si="173"/>
        <v>2020-44</v>
      </c>
      <c r="O1550" s="7">
        <f t="shared" si="174"/>
        <v>-21.24</v>
      </c>
      <c r="P1550">
        <v>21.24</v>
      </c>
      <c r="Q1550">
        <v>0</v>
      </c>
    </row>
    <row r="1551" spans="1:17" x14ac:dyDescent="0.25">
      <c r="A1551" t="s">
        <v>1125</v>
      </c>
      <c r="B1551" t="s">
        <v>1126</v>
      </c>
      <c r="C1551" s="1">
        <v>44196</v>
      </c>
      <c r="D1551" s="2">
        <f t="shared" si="168"/>
        <v>12</v>
      </c>
      <c r="E1551" s="2">
        <f t="shared" si="169"/>
        <v>2020</v>
      </c>
      <c r="F1551">
        <v>5122</v>
      </c>
      <c r="G1551" s="8">
        <f t="shared" si="170"/>
        <v>5</v>
      </c>
      <c r="H1551" s="8" t="str">
        <f t="shared" si="171"/>
        <v>51</v>
      </c>
      <c r="I1551" s="8" t="str">
        <f t="shared" si="172"/>
        <v>512</v>
      </c>
      <c r="J1551" t="s">
        <v>1126</v>
      </c>
      <c r="K1551">
        <v>82</v>
      </c>
      <c r="L1551" t="s">
        <v>1258</v>
      </c>
      <c r="M1551" t="s">
        <v>1259</v>
      </c>
      <c r="N1551" s="7" t="str">
        <f t="shared" si="173"/>
        <v>2020-51</v>
      </c>
      <c r="O1551" s="7">
        <f t="shared" si="174"/>
        <v>127.44</v>
      </c>
      <c r="P1551">
        <v>0</v>
      </c>
      <c r="Q1551">
        <v>127.44</v>
      </c>
    </row>
    <row r="1552" spans="1:17" x14ac:dyDescent="0.25">
      <c r="A1552" t="s">
        <v>1125</v>
      </c>
      <c r="B1552" t="s">
        <v>1126</v>
      </c>
      <c r="C1552" s="1">
        <v>44201</v>
      </c>
      <c r="D1552" s="2">
        <f t="shared" si="168"/>
        <v>1</v>
      </c>
      <c r="E1552" s="2">
        <f t="shared" si="169"/>
        <v>2021</v>
      </c>
      <c r="F1552" t="s">
        <v>1260</v>
      </c>
      <c r="G1552" s="8">
        <f t="shared" si="170"/>
        <v>4</v>
      </c>
      <c r="H1552" s="8" t="str">
        <f t="shared" si="171"/>
        <v>41</v>
      </c>
      <c r="I1552" s="8" t="str">
        <f t="shared" si="172"/>
        <v>411</v>
      </c>
      <c r="J1552" t="s">
        <v>1261</v>
      </c>
      <c r="K1552">
        <v>36</v>
      </c>
      <c r="L1552" t="s">
        <v>1262</v>
      </c>
      <c r="M1552" t="s">
        <v>1262</v>
      </c>
      <c r="N1552" s="7" t="str">
        <f t="shared" si="173"/>
        <v>2021-41</v>
      </c>
      <c r="O1552" s="7">
        <f t="shared" si="174"/>
        <v>15961.57</v>
      </c>
      <c r="P1552">
        <v>0</v>
      </c>
      <c r="Q1552">
        <v>15961.57</v>
      </c>
    </row>
    <row r="1553" spans="1:17" x14ac:dyDescent="0.25">
      <c r="A1553" t="s">
        <v>1125</v>
      </c>
      <c r="B1553" t="s">
        <v>1126</v>
      </c>
      <c r="C1553" s="1">
        <v>44201</v>
      </c>
      <c r="D1553" s="2">
        <f t="shared" si="168"/>
        <v>1</v>
      </c>
      <c r="E1553" s="2">
        <f t="shared" si="169"/>
        <v>2021</v>
      </c>
      <c r="F1553">
        <v>5122</v>
      </c>
      <c r="G1553" s="8">
        <f t="shared" si="170"/>
        <v>5</v>
      </c>
      <c r="H1553" s="8" t="str">
        <f t="shared" si="171"/>
        <v>51</v>
      </c>
      <c r="I1553" s="8" t="str">
        <f t="shared" si="172"/>
        <v>512</v>
      </c>
      <c r="J1553" t="s">
        <v>1126</v>
      </c>
      <c r="K1553">
        <v>36</v>
      </c>
      <c r="L1553" t="s">
        <v>1262</v>
      </c>
      <c r="M1553" t="s">
        <v>1262</v>
      </c>
      <c r="N1553" s="7" t="str">
        <f t="shared" si="173"/>
        <v>2021-51</v>
      </c>
      <c r="O1553" s="7">
        <f t="shared" si="174"/>
        <v>-15961.57</v>
      </c>
      <c r="P1553">
        <v>15961.57</v>
      </c>
      <c r="Q1553">
        <v>0</v>
      </c>
    </row>
    <row r="1554" spans="1:17" x14ac:dyDescent="0.25">
      <c r="A1554" t="s">
        <v>1125</v>
      </c>
      <c r="B1554" t="s">
        <v>1126</v>
      </c>
      <c r="C1554" s="1">
        <v>44201</v>
      </c>
      <c r="D1554" s="2">
        <f t="shared" si="168"/>
        <v>1</v>
      </c>
      <c r="E1554" s="2">
        <f t="shared" si="169"/>
        <v>2021</v>
      </c>
      <c r="F1554" t="s">
        <v>42</v>
      </c>
      <c r="G1554" s="8">
        <f t="shared" si="170"/>
        <v>4</v>
      </c>
      <c r="H1554" s="8" t="str">
        <f t="shared" si="171"/>
        <v>40</v>
      </c>
      <c r="I1554" s="8" t="str">
        <f t="shared" si="172"/>
        <v>401</v>
      </c>
      <c r="J1554" t="s">
        <v>43</v>
      </c>
      <c r="K1554">
        <v>67</v>
      </c>
      <c r="L1554" t="s">
        <v>1263</v>
      </c>
      <c r="M1554" t="s">
        <v>1263</v>
      </c>
      <c r="N1554" s="7" t="str">
        <f t="shared" si="173"/>
        <v>2021-40</v>
      </c>
      <c r="O1554" s="7">
        <f t="shared" si="174"/>
        <v>-35379</v>
      </c>
      <c r="P1554">
        <v>35379</v>
      </c>
      <c r="Q1554">
        <v>0</v>
      </c>
    </row>
    <row r="1555" spans="1:17" x14ac:dyDescent="0.25">
      <c r="A1555" t="s">
        <v>1125</v>
      </c>
      <c r="B1555" t="s">
        <v>1126</v>
      </c>
      <c r="C1555" s="1">
        <v>44201</v>
      </c>
      <c r="D1555" s="2">
        <f t="shared" si="168"/>
        <v>1</v>
      </c>
      <c r="E1555" s="2">
        <f t="shared" si="169"/>
        <v>2021</v>
      </c>
      <c r="F1555">
        <v>5122</v>
      </c>
      <c r="G1555" s="8">
        <f t="shared" si="170"/>
        <v>5</v>
      </c>
      <c r="H1555" s="8" t="str">
        <f t="shared" si="171"/>
        <v>51</v>
      </c>
      <c r="I1555" s="8" t="str">
        <f t="shared" si="172"/>
        <v>512</v>
      </c>
      <c r="J1555" t="s">
        <v>1126</v>
      </c>
      <c r="K1555">
        <v>67</v>
      </c>
      <c r="L1555" t="s">
        <v>1263</v>
      </c>
      <c r="M1555" t="s">
        <v>1263</v>
      </c>
      <c r="N1555" s="7" t="str">
        <f t="shared" si="173"/>
        <v>2021-51</v>
      </c>
      <c r="O1555" s="7">
        <f t="shared" si="174"/>
        <v>35379</v>
      </c>
      <c r="P1555">
        <v>0</v>
      </c>
      <c r="Q1555">
        <v>35379</v>
      </c>
    </row>
    <row r="1556" spans="1:17" x14ac:dyDescent="0.25">
      <c r="A1556" t="s">
        <v>1125</v>
      </c>
      <c r="B1556" t="s">
        <v>1126</v>
      </c>
      <c r="C1556" s="1">
        <v>44201</v>
      </c>
      <c r="D1556" s="2">
        <f t="shared" si="168"/>
        <v>1</v>
      </c>
      <c r="E1556" s="2">
        <f t="shared" si="169"/>
        <v>2021</v>
      </c>
      <c r="F1556" t="s">
        <v>230</v>
      </c>
      <c r="G1556" s="8">
        <f t="shared" si="170"/>
        <v>4</v>
      </c>
      <c r="H1556" s="8" t="str">
        <f t="shared" si="171"/>
        <v>40</v>
      </c>
      <c r="I1556" s="8" t="str">
        <f t="shared" si="172"/>
        <v>401</v>
      </c>
      <c r="J1556" t="s">
        <v>231</v>
      </c>
      <c r="K1556">
        <v>79</v>
      </c>
      <c r="M1556" t="s">
        <v>1264</v>
      </c>
      <c r="N1556" s="7" t="str">
        <f t="shared" si="173"/>
        <v>2021-40</v>
      </c>
      <c r="O1556" s="7">
        <f t="shared" si="174"/>
        <v>-1680</v>
      </c>
      <c r="P1556">
        <v>1680</v>
      </c>
      <c r="Q1556">
        <v>0</v>
      </c>
    </row>
    <row r="1557" spans="1:17" x14ac:dyDescent="0.25">
      <c r="A1557" t="s">
        <v>1125</v>
      </c>
      <c r="B1557" t="s">
        <v>1126</v>
      </c>
      <c r="C1557" s="1">
        <v>44201</v>
      </c>
      <c r="D1557" s="2">
        <f t="shared" si="168"/>
        <v>1</v>
      </c>
      <c r="E1557" s="2">
        <f t="shared" si="169"/>
        <v>2021</v>
      </c>
      <c r="F1557">
        <v>445661</v>
      </c>
      <c r="G1557" s="8">
        <f t="shared" si="170"/>
        <v>4</v>
      </c>
      <c r="H1557" s="8" t="str">
        <f t="shared" si="171"/>
        <v>44</v>
      </c>
      <c r="I1557" s="8" t="str">
        <f t="shared" si="172"/>
        <v>445</v>
      </c>
      <c r="J1557" t="s">
        <v>29</v>
      </c>
      <c r="K1557">
        <v>79</v>
      </c>
      <c r="M1557" t="s">
        <v>1264</v>
      </c>
      <c r="N1557" s="7" t="str">
        <f t="shared" si="173"/>
        <v>2021-44</v>
      </c>
      <c r="O1557" s="7">
        <f t="shared" si="174"/>
        <v>-280</v>
      </c>
      <c r="P1557">
        <v>280</v>
      </c>
      <c r="Q1557">
        <v>0</v>
      </c>
    </row>
    <row r="1558" spans="1:17" x14ac:dyDescent="0.25">
      <c r="A1558" t="s">
        <v>1125</v>
      </c>
      <c r="B1558" t="s">
        <v>1126</v>
      </c>
      <c r="C1558" s="1">
        <v>44201</v>
      </c>
      <c r="D1558" s="2">
        <f t="shared" si="168"/>
        <v>1</v>
      </c>
      <c r="E1558" s="2">
        <f t="shared" si="169"/>
        <v>2021</v>
      </c>
      <c r="F1558">
        <v>4456614</v>
      </c>
      <c r="G1558" s="8">
        <f t="shared" si="170"/>
        <v>4</v>
      </c>
      <c r="H1558" s="8" t="str">
        <f t="shared" si="171"/>
        <v>44</v>
      </c>
      <c r="I1558" s="8" t="str">
        <f t="shared" si="172"/>
        <v>445</v>
      </c>
      <c r="J1558" t="s">
        <v>229</v>
      </c>
      <c r="K1558">
        <v>79</v>
      </c>
      <c r="M1558" t="s">
        <v>1264</v>
      </c>
      <c r="N1558" s="7" t="str">
        <f t="shared" si="173"/>
        <v>2021-44</v>
      </c>
      <c r="O1558" s="7">
        <f t="shared" si="174"/>
        <v>280</v>
      </c>
      <c r="P1558">
        <v>0</v>
      </c>
      <c r="Q1558">
        <v>280</v>
      </c>
    </row>
    <row r="1559" spans="1:17" x14ac:dyDescent="0.25">
      <c r="A1559" t="s">
        <v>1125</v>
      </c>
      <c r="B1559" t="s">
        <v>1126</v>
      </c>
      <c r="C1559" s="1">
        <v>44201</v>
      </c>
      <c r="D1559" s="2">
        <f t="shared" si="168"/>
        <v>1</v>
      </c>
      <c r="E1559" s="2">
        <f t="shared" si="169"/>
        <v>2021</v>
      </c>
      <c r="F1559">
        <v>5122</v>
      </c>
      <c r="G1559" s="8">
        <f t="shared" si="170"/>
        <v>5</v>
      </c>
      <c r="H1559" s="8" t="str">
        <f t="shared" si="171"/>
        <v>51</v>
      </c>
      <c r="I1559" s="8" t="str">
        <f t="shared" si="172"/>
        <v>512</v>
      </c>
      <c r="J1559" t="s">
        <v>1126</v>
      </c>
      <c r="K1559">
        <v>79</v>
      </c>
      <c r="M1559" t="s">
        <v>1264</v>
      </c>
      <c r="N1559" s="7" t="str">
        <f t="shared" si="173"/>
        <v>2021-51</v>
      </c>
      <c r="O1559" s="7">
        <f t="shared" si="174"/>
        <v>1680</v>
      </c>
      <c r="P1559">
        <v>0</v>
      </c>
      <c r="Q1559">
        <v>1680</v>
      </c>
    </row>
    <row r="1560" spans="1:17" x14ac:dyDescent="0.25">
      <c r="A1560" t="s">
        <v>1125</v>
      </c>
      <c r="B1560" t="s">
        <v>1126</v>
      </c>
      <c r="C1560" s="1">
        <v>44206</v>
      </c>
      <c r="D1560" s="2">
        <f t="shared" si="168"/>
        <v>1</v>
      </c>
      <c r="E1560" s="2">
        <f t="shared" si="169"/>
        <v>2021</v>
      </c>
      <c r="F1560">
        <v>1642</v>
      </c>
      <c r="G1560" s="8">
        <f t="shared" si="170"/>
        <v>1</v>
      </c>
      <c r="H1560" s="8" t="str">
        <f t="shared" si="171"/>
        <v>16</v>
      </c>
      <c r="I1560" s="8" t="str">
        <f t="shared" si="172"/>
        <v>164</v>
      </c>
      <c r="J1560" t="s">
        <v>1127</v>
      </c>
      <c r="K1560">
        <v>48</v>
      </c>
      <c r="L1560" t="s">
        <v>1128</v>
      </c>
      <c r="M1560" t="s">
        <v>1265</v>
      </c>
      <c r="N1560" s="7" t="str">
        <f t="shared" si="173"/>
        <v>2021-16</v>
      </c>
      <c r="O1560" s="7">
        <f t="shared" si="174"/>
        <v>-4559.38</v>
      </c>
      <c r="P1560">
        <v>4559.38</v>
      </c>
      <c r="Q1560">
        <v>0</v>
      </c>
    </row>
    <row r="1561" spans="1:17" x14ac:dyDescent="0.25">
      <c r="A1561" t="s">
        <v>1125</v>
      </c>
      <c r="B1561" t="s">
        <v>1126</v>
      </c>
      <c r="C1561" s="1">
        <v>44206</v>
      </c>
      <c r="D1561" s="2">
        <f t="shared" si="168"/>
        <v>1</v>
      </c>
      <c r="E1561" s="2">
        <f t="shared" si="169"/>
        <v>2021</v>
      </c>
      <c r="F1561">
        <v>6166</v>
      </c>
      <c r="G1561" s="8">
        <f t="shared" si="170"/>
        <v>6</v>
      </c>
      <c r="H1561" s="8" t="str">
        <f t="shared" si="171"/>
        <v>61</v>
      </c>
      <c r="I1561" s="8" t="str">
        <f t="shared" si="172"/>
        <v>616</v>
      </c>
      <c r="J1561" t="s">
        <v>498</v>
      </c>
      <c r="K1561">
        <v>48</v>
      </c>
      <c r="L1561" t="s">
        <v>1128</v>
      </c>
      <c r="M1561" t="s">
        <v>1265</v>
      </c>
      <c r="N1561" s="7" t="str">
        <f t="shared" si="173"/>
        <v>2021-61</v>
      </c>
      <c r="O1561" s="7">
        <f t="shared" si="174"/>
        <v>-29.17</v>
      </c>
      <c r="P1561">
        <v>29.17</v>
      </c>
      <c r="Q1561">
        <v>0</v>
      </c>
    </row>
    <row r="1562" spans="1:17" x14ac:dyDescent="0.25">
      <c r="A1562" t="s">
        <v>1125</v>
      </c>
      <c r="B1562" t="s">
        <v>1126</v>
      </c>
      <c r="C1562" s="1">
        <v>44206</v>
      </c>
      <c r="D1562" s="2">
        <f t="shared" si="168"/>
        <v>1</v>
      </c>
      <c r="E1562" s="2">
        <f t="shared" si="169"/>
        <v>2021</v>
      </c>
      <c r="F1562">
        <v>66116</v>
      </c>
      <c r="G1562" s="8">
        <f t="shared" si="170"/>
        <v>6</v>
      </c>
      <c r="H1562" s="8" t="str">
        <f t="shared" si="171"/>
        <v>66</v>
      </c>
      <c r="I1562" s="8" t="str">
        <f t="shared" si="172"/>
        <v>661</v>
      </c>
      <c r="J1562" t="s">
        <v>499</v>
      </c>
      <c r="K1562">
        <v>48</v>
      </c>
      <c r="L1562" t="s">
        <v>1128</v>
      </c>
      <c r="M1562" t="s">
        <v>1265</v>
      </c>
      <c r="N1562" s="7" t="str">
        <f t="shared" si="173"/>
        <v>2021-66</v>
      </c>
      <c r="O1562" s="7">
        <f t="shared" si="174"/>
        <v>-719.35</v>
      </c>
      <c r="P1562">
        <v>719.35</v>
      </c>
      <c r="Q1562">
        <v>0</v>
      </c>
    </row>
    <row r="1563" spans="1:17" x14ac:dyDescent="0.25">
      <c r="A1563" t="s">
        <v>1125</v>
      </c>
      <c r="B1563" t="s">
        <v>1126</v>
      </c>
      <c r="C1563" s="1">
        <v>44206</v>
      </c>
      <c r="D1563" s="2">
        <f t="shared" si="168"/>
        <v>1</v>
      </c>
      <c r="E1563" s="2">
        <f t="shared" si="169"/>
        <v>2021</v>
      </c>
      <c r="F1563">
        <v>5122</v>
      </c>
      <c r="G1563" s="8">
        <f t="shared" si="170"/>
        <v>5</v>
      </c>
      <c r="H1563" s="8" t="str">
        <f t="shared" si="171"/>
        <v>51</v>
      </c>
      <c r="I1563" s="8" t="str">
        <f t="shared" si="172"/>
        <v>512</v>
      </c>
      <c r="J1563" t="s">
        <v>1126</v>
      </c>
      <c r="K1563">
        <v>48</v>
      </c>
      <c r="L1563" t="s">
        <v>1128</v>
      </c>
      <c r="M1563" t="s">
        <v>1265</v>
      </c>
      <c r="N1563" s="7" t="str">
        <f t="shared" si="173"/>
        <v>2021-51</v>
      </c>
      <c r="O1563" s="7">
        <f t="shared" si="174"/>
        <v>5307.9</v>
      </c>
      <c r="P1563">
        <v>0</v>
      </c>
      <c r="Q1563">
        <v>5307.9</v>
      </c>
    </row>
    <row r="1564" spans="1:17" x14ac:dyDescent="0.25">
      <c r="A1564" t="s">
        <v>1125</v>
      </c>
      <c r="B1564" t="s">
        <v>1126</v>
      </c>
      <c r="C1564" s="1">
        <v>44208</v>
      </c>
      <c r="D1564" s="2">
        <f t="shared" si="168"/>
        <v>1</v>
      </c>
      <c r="E1564" s="2">
        <f t="shared" si="169"/>
        <v>2021</v>
      </c>
      <c r="F1564" t="s">
        <v>204</v>
      </c>
      <c r="G1564" s="8">
        <f t="shared" si="170"/>
        <v>4</v>
      </c>
      <c r="H1564" s="8" t="str">
        <f t="shared" si="171"/>
        <v>40</v>
      </c>
      <c r="I1564" s="8" t="str">
        <f t="shared" si="172"/>
        <v>401</v>
      </c>
      <c r="J1564" t="s">
        <v>205</v>
      </c>
      <c r="K1564">
        <v>68</v>
      </c>
      <c r="L1564" t="s">
        <v>1266</v>
      </c>
      <c r="M1564" t="s">
        <v>1266</v>
      </c>
      <c r="N1564" s="7" t="str">
        <f t="shared" si="173"/>
        <v>2021-40</v>
      </c>
      <c r="O1564" s="7">
        <f t="shared" si="174"/>
        <v>148.12</v>
      </c>
      <c r="P1564">
        <v>0</v>
      </c>
      <c r="Q1564">
        <v>148.12</v>
      </c>
    </row>
    <row r="1565" spans="1:17" x14ac:dyDescent="0.25">
      <c r="A1565" t="s">
        <v>1125</v>
      </c>
      <c r="B1565" t="s">
        <v>1126</v>
      </c>
      <c r="C1565" s="1">
        <v>44208</v>
      </c>
      <c r="D1565" s="2">
        <f t="shared" si="168"/>
        <v>1</v>
      </c>
      <c r="E1565" s="2">
        <f t="shared" si="169"/>
        <v>2021</v>
      </c>
      <c r="F1565">
        <v>5122</v>
      </c>
      <c r="G1565" s="8">
        <f t="shared" si="170"/>
        <v>5</v>
      </c>
      <c r="H1565" s="8" t="str">
        <f t="shared" si="171"/>
        <v>51</v>
      </c>
      <c r="I1565" s="8" t="str">
        <f t="shared" si="172"/>
        <v>512</v>
      </c>
      <c r="J1565" t="s">
        <v>1126</v>
      </c>
      <c r="K1565">
        <v>68</v>
      </c>
      <c r="L1565" t="s">
        <v>1266</v>
      </c>
      <c r="M1565" t="s">
        <v>1266</v>
      </c>
      <c r="N1565" s="7" t="str">
        <f t="shared" si="173"/>
        <v>2021-51</v>
      </c>
      <c r="O1565" s="7">
        <f t="shared" si="174"/>
        <v>-148.12</v>
      </c>
      <c r="P1565">
        <v>148.12</v>
      </c>
      <c r="Q1565">
        <v>0</v>
      </c>
    </row>
    <row r="1566" spans="1:17" x14ac:dyDescent="0.25">
      <c r="A1566" t="s">
        <v>1125</v>
      </c>
      <c r="B1566" t="s">
        <v>1126</v>
      </c>
      <c r="C1566" s="1">
        <v>44224</v>
      </c>
      <c r="D1566" s="2">
        <f t="shared" si="168"/>
        <v>1</v>
      </c>
      <c r="E1566" s="2">
        <f t="shared" si="169"/>
        <v>2021</v>
      </c>
      <c r="F1566" t="s">
        <v>1267</v>
      </c>
      <c r="G1566" s="8">
        <f t="shared" si="170"/>
        <v>4</v>
      </c>
      <c r="H1566" s="8" t="str">
        <f t="shared" si="171"/>
        <v>41</v>
      </c>
      <c r="I1566" s="8" t="str">
        <f t="shared" si="172"/>
        <v>411</v>
      </c>
      <c r="J1566" t="s">
        <v>1268</v>
      </c>
      <c r="K1566">
        <v>37</v>
      </c>
      <c r="L1566" t="s">
        <v>1269</v>
      </c>
      <c r="M1566" t="s">
        <v>1270</v>
      </c>
      <c r="N1566" s="7" t="str">
        <f t="shared" si="173"/>
        <v>2021-41</v>
      </c>
      <c r="O1566" s="7">
        <f t="shared" si="174"/>
        <v>6352.42</v>
      </c>
      <c r="P1566">
        <v>0</v>
      </c>
      <c r="Q1566">
        <v>6352.42</v>
      </c>
    </row>
    <row r="1567" spans="1:17" x14ac:dyDescent="0.25">
      <c r="A1567" t="s">
        <v>1125</v>
      </c>
      <c r="B1567" t="s">
        <v>1126</v>
      </c>
      <c r="C1567" s="1">
        <v>44224</v>
      </c>
      <c r="D1567" s="2">
        <f t="shared" si="168"/>
        <v>1</v>
      </c>
      <c r="E1567" s="2">
        <f t="shared" si="169"/>
        <v>2021</v>
      </c>
      <c r="F1567">
        <v>5122</v>
      </c>
      <c r="G1567" s="8">
        <f t="shared" si="170"/>
        <v>5</v>
      </c>
      <c r="H1567" s="8" t="str">
        <f t="shared" si="171"/>
        <v>51</v>
      </c>
      <c r="I1567" s="8" t="str">
        <f t="shared" si="172"/>
        <v>512</v>
      </c>
      <c r="J1567" t="s">
        <v>1126</v>
      </c>
      <c r="K1567">
        <v>37</v>
      </c>
      <c r="L1567" t="s">
        <v>1269</v>
      </c>
      <c r="M1567" t="s">
        <v>1270</v>
      </c>
      <c r="N1567" s="7" t="str">
        <f t="shared" si="173"/>
        <v>2021-51</v>
      </c>
      <c r="O1567" s="7">
        <f t="shared" si="174"/>
        <v>-6352.42</v>
      </c>
      <c r="P1567">
        <v>6352.42</v>
      </c>
      <c r="Q1567">
        <v>0</v>
      </c>
    </row>
    <row r="1568" spans="1:17" x14ac:dyDescent="0.25">
      <c r="A1568" t="s">
        <v>1125</v>
      </c>
      <c r="B1568" t="s">
        <v>1126</v>
      </c>
      <c r="C1568" s="1">
        <v>44232</v>
      </c>
      <c r="D1568" s="2">
        <f t="shared" si="168"/>
        <v>2</v>
      </c>
      <c r="E1568" s="2">
        <f t="shared" si="169"/>
        <v>2021</v>
      </c>
      <c r="F1568" t="s">
        <v>846</v>
      </c>
      <c r="G1568" s="8">
        <f t="shared" si="170"/>
        <v>4</v>
      </c>
      <c r="H1568" s="8" t="str">
        <f t="shared" si="171"/>
        <v>41</v>
      </c>
      <c r="I1568" s="8" t="str">
        <f t="shared" si="172"/>
        <v>411</v>
      </c>
      <c r="J1568" t="s">
        <v>847</v>
      </c>
      <c r="K1568">
        <v>39</v>
      </c>
      <c r="L1568" t="s">
        <v>1271</v>
      </c>
      <c r="M1568" t="s">
        <v>1271</v>
      </c>
      <c r="N1568" s="7" t="str">
        <f t="shared" si="173"/>
        <v>2021-41</v>
      </c>
      <c r="O1568" s="7">
        <f t="shared" si="174"/>
        <v>29881.63</v>
      </c>
      <c r="P1568">
        <v>0</v>
      </c>
      <c r="Q1568">
        <v>29881.63</v>
      </c>
    </row>
    <row r="1569" spans="1:17" x14ac:dyDescent="0.25">
      <c r="A1569" t="s">
        <v>1125</v>
      </c>
      <c r="B1569" t="s">
        <v>1126</v>
      </c>
      <c r="C1569" s="1">
        <v>44232</v>
      </c>
      <c r="D1569" s="2">
        <f t="shared" si="168"/>
        <v>2</v>
      </c>
      <c r="E1569" s="2">
        <f t="shared" si="169"/>
        <v>2021</v>
      </c>
      <c r="F1569">
        <v>5122</v>
      </c>
      <c r="G1569" s="8">
        <f t="shared" si="170"/>
        <v>5</v>
      </c>
      <c r="H1569" s="8" t="str">
        <f t="shared" si="171"/>
        <v>51</v>
      </c>
      <c r="I1569" s="8" t="str">
        <f t="shared" si="172"/>
        <v>512</v>
      </c>
      <c r="J1569" t="s">
        <v>1126</v>
      </c>
      <c r="K1569">
        <v>39</v>
      </c>
      <c r="L1569" t="s">
        <v>1271</v>
      </c>
      <c r="M1569" t="s">
        <v>1271</v>
      </c>
      <c r="N1569" s="7" t="str">
        <f t="shared" si="173"/>
        <v>2021-51</v>
      </c>
      <c r="O1569" s="7">
        <f t="shared" si="174"/>
        <v>-29881.63</v>
      </c>
      <c r="P1569">
        <v>29881.63</v>
      </c>
      <c r="Q1569">
        <v>0</v>
      </c>
    </row>
    <row r="1570" spans="1:17" x14ac:dyDescent="0.25">
      <c r="A1570" t="s">
        <v>1125</v>
      </c>
      <c r="B1570" t="s">
        <v>1126</v>
      </c>
      <c r="C1570" s="1">
        <v>44232</v>
      </c>
      <c r="D1570" s="2">
        <f t="shared" si="168"/>
        <v>2</v>
      </c>
      <c r="E1570" s="2">
        <f t="shared" si="169"/>
        <v>2021</v>
      </c>
      <c r="F1570" t="s">
        <v>1230</v>
      </c>
      <c r="G1570" s="8">
        <f t="shared" si="170"/>
        <v>4</v>
      </c>
      <c r="H1570" s="8" t="str">
        <f t="shared" si="171"/>
        <v>41</v>
      </c>
      <c r="I1570" s="8" t="str">
        <f t="shared" si="172"/>
        <v>411</v>
      </c>
      <c r="J1570" t="s">
        <v>1231</v>
      </c>
      <c r="K1570">
        <v>53</v>
      </c>
      <c r="L1570" t="s">
        <v>1272</v>
      </c>
      <c r="M1570" t="s">
        <v>1273</v>
      </c>
      <c r="N1570" s="7" t="str">
        <f t="shared" si="173"/>
        <v>2021-41</v>
      </c>
      <c r="O1570" s="7">
        <f t="shared" si="174"/>
        <v>16001.47</v>
      </c>
      <c r="P1570">
        <v>0</v>
      </c>
      <c r="Q1570">
        <v>16001.47</v>
      </c>
    </row>
    <row r="1571" spans="1:17" x14ac:dyDescent="0.25">
      <c r="A1571" t="s">
        <v>1125</v>
      </c>
      <c r="B1571" t="s">
        <v>1126</v>
      </c>
      <c r="C1571" s="1">
        <v>44232</v>
      </c>
      <c r="D1571" s="2">
        <f t="shared" si="168"/>
        <v>2</v>
      </c>
      <c r="E1571" s="2">
        <f t="shared" si="169"/>
        <v>2021</v>
      </c>
      <c r="F1571">
        <v>5122</v>
      </c>
      <c r="G1571" s="8">
        <f t="shared" si="170"/>
        <v>5</v>
      </c>
      <c r="H1571" s="8" t="str">
        <f t="shared" si="171"/>
        <v>51</v>
      </c>
      <c r="I1571" s="8" t="str">
        <f t="shared" si="172"/>
        <v>512</v>
      </c>
      <c r="J1571" t="s">
        <v>1126</v>
      </c>
      <c r="K1571">
        <v>53</v>
      </c>
      <c r="L1571" t="s">
        <v>1272</v>
      </c>
      <c r="M1571" t="s">
        <v>1273</v>
      </c>
      <c r="N1571" s="7" t="str">
        <f t="shared" si="173"/>
        <v>2021-51</v>
      </c>
      <c r="O1571" s="7">
        <f t="shared" si="174"/>
        <v>-16001.47</v>
      </c>
      <c r="P1571">
        <v>16001.47</v>
      </c>
      <c r="Q1571">
        <v>0</v>
      </c>
    </row>
    <row r="1572" spans="1:17" x14ac:dyDescent="0.25">
      <c r="A1572" t="s">
        <v>1125</v>
      </c>
      <c r="B1572" t="s">
        <v>1126</v>
      </c>
      <c r="C1572" s="1">
        <v>44232</v>
      </c>
      <c r="D1572" s="2">
        <f t="shared" si="168"/>
        <v>2</v>
      </c>
      <c r="E1572" s="2">
        <f t="shared" si="169"/>
        <v>2021</v>
      </c>
      <c r="F1572" t="s">
        <v>42</v>
      </c>
      <c r="G1572" s="8">
        <f t="shared" si="170"/>
        <v>4</v>
      </c>
      <c r="H1572" s="8" t="str">
        <f t="shared" si="171"/>
        <v>40</v>
      </c>
      <c r="I1572" s="8" t="str">
        <f t="shared" si="172"/>
        <v>401</v>
      </c>
      <c r="J1572" t="s">
        <v>43</v>
      </c>
      <c r="K1572">
        <v>69</v>
      </c>
      <c r="L1572" t="s">
        <v>1274</v>
      </c>
      <c r="M1572" t="s">
        <v>1274</v>
      </c>
      <c r="N1572" s="7" t="str">
        <f t="shared" si="173"/>
        <v>2021-40</v>
      </c>
      <c r="O1572" s="7">
        <f t="shared" si="174"/>
        <v>-32301</v>
      </c>
      <c r="P1572">
        <v>32301</v>
      </c>
      <c r="Q1572">
        <v>0</v>
      </c>
    </row>
    <row r="1573" spans="1:17" x14ac:dyDescent="0.25">
      <c r="A1573" t="s">
        <v>1125</v>
      </c>
      <c r="B1573" t="s">
        <v>1126</v>
      </c>
      <c r="C1573" s="1">
        <v>44232</v>
      </c>
      <c r="D1573" s="2">
        <f t="shared" si="168"/>
        <v>2</v>
      </c>
      <c r="E1573" s="2">
        <f t="shared" si="169"/>
        <v>2021</v>
      </c>
      <c r="F1573">
        <v>5122</v>
      </c>
      <c r="G1573" s="8">
        <f t="shared" si="170"/>
        <v>5</v>
      </c>
      <c r="H1573" s="8" t="str">
        <f t="shared" si="171"/>
        <v>51</v>
      </c>
      <c r="I1573" s="8" t="str">
        <f t="shared" si="172"/>
        <v>512</v>
      </c>
      <c r="J1573" t="s">
        <v>1126</v>
      </c>
      <c r="K1573">
        <v>69</v>
      </c>
      <c r="L1573" t="s">
        <v>1274</v>
      </c>
      <c r="M1573" t="s">
        <v>1274</v>
      </c>
      <c r="N1573" s="7" t="str">
        <f t="shared" si="173"/>
        <v>2021-51</v>
      </c>
      <c r="O1573" s="7">
        <f t="shared" si="174"/>
        <v>32301</v>
      </c>
      <c r="P1573">
        <v>0</v>
      </c>
      <c r="Q1573">
        <v>32301</v>
      </c>
    </row>
    <row r="1574" spans="1:17" x14ac:dyDescent="0.25">
      <c r="A1574" t="s">
        <v>1125</v>
      </c>
      <c r="B1574" t="s">
        <v>1126</v>
      </c>
      <c r="C1574" s="1">
        <v>44232</v>
      </c>
      <c r="D1574" s="2">
        <f t="shared" si="168"/>
        <v>2</v>
      </c>
      <c r="E1574" s="2">
        <f t="shared" si="169"/>
        <v>2021</v>
      </c>
      <c r="F1574" t="s">
        <v>365</v>
      </c>
      <c r="G1574" s="8">
        <f t="shared" si="170"/>
        <v>4</v>
      </c>
      <c r="H1574" s="8" t="str">
        <f t="shared" si="171"/>
        <v>40</v>
      </c>
      <c r="I1574" s="8" t="str">
        <f t="shared" si="172"/>
        <v>401</v>
      </c>
      <c r="J1574" t="s">
        <v>366</v>
      </c>
      <c r="K1574">
        <v>70</v>
      </c>
      <c r="L1574" t="s">
        <v>1275</v>
      </c>
      <c r="M1574" t="s">
        <v>1275</v>
      </c>
      <c r="N1574" s="7" t="str">
        <f t="shared" si="173"/>
        <v>2021-40</v>
      </c>
      <c r="O1574" s="7">
        <f t="shared" si="174"/>
        <v>-22366.080000000002</v>
      </c>
      <c r="P1574">
        <v>22366.080000000002</v>
      </c>
      <c r="Q1574">
        <v>0</v>
      </c>
    </row>
    <row r="1575" spans="1:17" x14ac:dyDescent="0.25">
      <c r="A1575" t="s">
        <v>1125</v>
      </c>
      <c r="B1575" t="s">
        <v>1126</v>
      </c>
      <c r="C1575" s="1">
        <v>44232</v>
      </c>
      <c r="D1575" s="2">
        <f t="shared" si="168"/>
        <v>2</v>
      </c>
      <c r="E1575" s="2">
        <f t="shared" si="169"/>
        <v>2021</v>
      </c>
      <c r="F1575">
        <v>5122</v>
      </c>
      <c r="G1575" s="8">
        <f t="shared" si="170"/>
        <v>5</v>
      </c>
      <c r="H1575" s="8" t="str">
        <f t="shared" si="171"/>
        <v>51</v>
      </c>
      <c r="I1575" s="8" t="str">
        <f t="shared" si="172"/>
        <v>512</v>
      </c>
      <c r="J1575" t="s">
        <v>1126</v>
      </c>
      <c r="K1575">
        <v>70</v>
      </c>
      <c r="L1575" t="s">
        <v>1275</v>
      </c>
      <c r="M1575" t="s">
        <v>1275</v>
      </c>
      <c r="N1575" s="7" t="str">
        <f t="shared" si="173"/>
        <v>2021-51</v>
      </c>
      <c r="O1575" s="7">
        <f t="shared" si="174"/>
        <v>22366.080000000002</v>
      </c>
      <c r="P1575">
        <v>0</v>
      </c>
      <c r="Q1575">
        <v>22366.080000000002</v>
      </c>
    </row>
    <row r="1576" spans="1:17" x14ac:dyDescent="0.25">
      <c r="A1576" t="s">
        <v>1125</v>
      </c>
      <c r="B1576" t="s">
        <v>1126</v>
      </c>
      <c r="C1576" s="1">
        <v>44232</v>
      </c>
      <c r="D1576" s="2">
        <f t="shared" si="168"/>
        <v>2</v>
      </c>
      <c r="E1576" s="2">
        <f t="shared" si="169"/>
        <v>2021</v>
      </c>
      <c r="F1576" t="s">
        <v>1276</v>
      </c>
      <c r="G1576" s="8">
        <f t="shared" si="170"/>
        <v>4</v>
      </c>
      <c r="H1576" s="8" t="str">
        <f t="shared" si="171"/>
        <v>41</v>
      </c>
      <c r="I1576" s="8" t="str">
        <f t="shared" si="172"/>
        <v>411</v>
      </c>
      <c r="J1576" t="s">
        <v>1277</v>
      </c>
      <c r="K1576">
        <v>84</v>
      </c>
      <c r="L1576" t="s">
        <v>1278</v>
      </c>
      <c r="M1576" t="s">
        <v>1278</v>
      </c>
      <c r="N1576" s="7" t="str">
        <f t="shared" si="173"/>
        <v>2021-41</v>
      </c>
      <c r="O1576" s="7">
        <f t="shared" si="174"/>
        <v>11262.12</v>
      </c>
      <c r="P1576">
        <v>0</v>
      </c>
      <c r="Q1576">
        <v>11262.12</v>
      </c>
    </row>
    <row r="1577" spans="1:17" x14ac:dyDescent="0.25">
      <c r="A1577" t="s">
        <v>1125</v>
      </c>
      <c r="B1577" t="s">
        <v>1126</v>
      </c>
      <c r="C1577" s="1">
        <v>44232</v>
      </c>
      <c r="D1577" s="2">
        <f t="shared" si="168"/>
        <v>2</v>
      </c>
      <c r="E1577" s="2">
        <f t="shared" si="169"/>
        <v>2021</v>
      </c>
      <c r="F1577">
        <v>5122</v>
      </c>
      <c r="G1577" s="8">
        <f t="shared" si="170"/>
        <v>5</v>
      </c>
      <c r="H1577" s="8" t="str">
        <f t="shared" si="171"/>
        <v>51</v>
      </c>
      <c r="I1577" s="8" t="str">
        <f t="shared" si="172"/>
        <v>512</v>
      </c>
      <c r="J1577" t="s">
        <v>1126</v>
      </c>
      <c r="K1577">
        <v>84</v>
      </c>
      <c r="L1577" t="s">
        <v>1278</v>
      </c>
      <c r="M1577" t="s">
        <v>1278</v>
      </c>
      <c r="N1577" s="7" t="str">
        <f t="shared" si="173"/>
        <v>2021-51</v>
      </c>
      <c r="O1577" s="7">
        <f t="shared" si="174"/>
        <v>-11262.12</v>
      </c>
      <c r="P1577">
        <v>11262.12</v>
      </c>
      <c r="Q1577">
        <v>0</v>
      </c>
    </row>
    <row r="1578" spans="1:17" x14ac:dyDescent="0.25">
      <c r="A1578" t="s">
        <v>1125</v>
      </c>
      <c r="B1578" t="s">
        <v>1126</v>
      </c>
      <c r="C1578" s="1">
        <v>44237</v>
      </c>
      <c r="D1578" s="2">
        <f t="shared" si="168"/>
        <v>2</v>
      </c>
      <c r="E1578" s="2">
        <f t="shared" si="169"/>
        <v>2021</v>
      </c>
      <c r="F1578">
        <v>1642</v>
      </c>
      <c r="G1578" s="8">
        <f t="shared" si="170"/>
        <v>1</v>
      </c>
      <c r="H1578" s="8" t="str">
        <f t="shared" si="171"/>
        <v>16</v>
      </c>
      <c r="I1578" s="8" t="str">
        <f t="shared" si="172"/>
        <v>164</v>
      </c>
      <c r="J1578" t="s">
        <v>1127</v>
      </c>
      <c r="K1578">
        <v>49</v>
      </c>
      <c r="L1578" t="s">
        <v>1128</v>
      </c>
      <c r="M1578" t="s">
        <v>1279</v>
      </c>
      <c r="N1578" s="7" t="str">
        <f t="shared" si="173"/>
        <v>2021-16</v>
      </c>
      <c r="O1578" s="7">
        <f t="shared" si="174"/>
        <v>-4569.83</v>
      </c>
      <c r="P1578">
        <v>4569.83</v>
      </c>
      <c r="Q1578">
        <v>0</v>
      </c>
    </row>
    <row r="1579" spans="1:17" x14ac:dyDescent="0.25">
      <c r="A1579" t="s">
        <v>1125</v>
      </c>
      <c r="B1579" t="s">
        <v>1126</v>
      </c>
      <c r="C1579" s="1">
        <v>44237</v>
      </c>
      <c r="D1579" s="2">
        <f t="shared" si="168"/>
        <v>2</v>
      </c>
      <c r="E1579" s="2">
        <f t="shared" si="169"/>
        <v>2021</v>
      </c>
      <c r="F1579">
        <v>6166</v>
      </c>
      <c r="G1579" s="8">
        <f t="shared" si="170"/>
        <v>6</v>
      </c>
      <c r="H1579" s="8" t="str">
        <f t="shared" si="171"/>
        <v>61</v>
      </c>
      <c r="I1579" s="8" t="str">
        <f t="shared" si="172"/>
        <v>616</v>
      </c>
      <c r="J1579" t="s">
        <v>498</v>
      </c>
      <c r="K1579">
        <v>49</v>
      </c>
      <c r="L1579" t="s">
        <v>1128</v>
      </c>
      <c r="M1579" t="s">
        <v>1279</v>
      </c>
      <c r="N1579" s="7" t="str">
        <f t="shared" si="173"/>
        <v>2021-61</v>
      </c>
      <c r="O1579" s="7">
        <f t="shared" si="174"/>
        <v>-29.17</v>
      </c>
      <c r="P1579">
        <v>29.17</v>
      </c>
      <c r="Q1579">
        <v>0</v>
      </c>
    </row>
    <row r="1580" spans="1:17" x14ac:dyDescent="0.25">
      <c r="A1580" t="s">
        <v>1125</v>
      </c>
      <c r="B1580" t="s">
        <v>1126</v>
      </c>
      <c r="C1580" s="1">
        <v>44237</v>
      </c>
      <c r="D1580" s="2">
        <f t="shared" si="168"/>
        <v>2</v>
      </c>
      <c r="E1580" s="2">
        <f t="shared" si="169"/>
        <v>2021</v>
      </c>
      <c r="F1580">
        <v>66116</v>
      </c>
      <c r="G1580" s="8">
        <f t="shared" si="170"/>
        <v>6</v>
      </c>
      <c r="H1580" s="8" t="str">
        <f t="shared" si="171"/>
        <v>66</v>
      </c>
      <c r="I1580" s="8" t="str">
        <f t="shared" si="172"/>
        <v>661</v>
      </c>
      <c r="J1580" t="s">
        <v>499</v>
      </c>
      <c r="K1580">
        <v>49</v>
      </c>
      <c r="L1580" t="s">
        <v>1128</v>
      </c>
      <c r="M1580" t="s">
        <v>1279</v>
      </c>
      <c r="N1580" s="7" t="str">
        <f t="shared" si="173"/>
        <v>2021-66</v>
      </c>
      <c r="O1580" s="7">
        <f t="shared" si="174"/>
        <v>-708.9</v>
      </c>
      <c r="P1580">
        <v>708.9</v>
      </c>
      <c r="Q1580">
        <v>0</v>
      </c>
    </row>
    <row r="1581" spans="1:17" x14ac:dyDescent="0.25">
      <c r="A1581" t="s">
        <v>1125</v>
      </c>
      <c r="B1581" t="s">
        <v>1126</v>
      </c>
      <c r="C1581" s="1">
        <v>44237</v>
      </c>
      <c r="D1581" s="2">
        <f t="shared" si="168"/>
        <v>2</v>
      </c>
      <c r="E1581" s="2">
        <f t="shared" si="169"/>
        <v>2021</v>
      </c>
      <c r="F1581">
        <v>5122</v>
      </c>
      <c r="G1581" s="8">
        <f t="shared" si="170"/>
        <v>5</v>
      </c>
      <c r="H1581" s="8" t="str">
        <f t="shared" si="171"/>
        <v>51</v>
      </c>
      <c r="I1581" s="8" t="str">
        <f t="shared" si="172"/>
        <v>512</v>
      </c>
      <c r="J1581" t="s">
        <v>1126</v>
      </c>
      <c r="K1581">
        <v>49</v>
      </c>
      <c r="L1581" t="s">
        <v>1128</v>
      </c>
      <c r="M1581" t="s">
        <v>1279</v>
      </c>
      <c r="N1581" s="7" t="str">
        <f t="shared" si="173"/>
        <v>2021-51</v>
      </c>
      <c r="O1581" s="7">
        <f t="shared" si="174"/>
        <v>5307.9</v>
      </c>
      <c r="P1581">
        <v>0</v>
      </c>
      <c r="Q1581">
        <v>5307.9</v>
      </c>
    </row>
    <row r="1582" spans="1:17" x14ac:dyDescent="0.25">
      <c r="A1582" t="s">
        <v>1125</v>
      </c>
      <c r="B1582" t="s">
        <v>1126</v>
      </c>
      <c r="C1582" s="1">
        <v>44237</v>
      </c>
      <c r="D1582" s="2">
        <f t="shared" si="168"/>
        <v>2</v>
      </c>
      <c r="E1582" s="2">
        <f t="shared" si="169"/>
        <v>2021</v>
      </c>
      <c r="F1582" t="s">
        <v>291</v>
      </c>
      <c r="G1582" s="8">
        <f t="shared" si="170"/>
        <v>4</v>
      </c>
      <c r="H1582" s="8" t="str">
        <f t="shared" si="171"/>
        <v>40</v>
      </c>
      <c r="I1582" s="8" t="str">
        <f t="shared" si="172"/>
        <v>401</v>
      </c>
      <c r="J1582" t="s">
        <v>292</v>
      </c>
      <c r="K1582">
        <v>71</v>
      </c>
      <c r="L1582" t="s">
        <v>1280</v>
      </c>
      <c r="M1582" t="s">
        <v>1280</v>
      </c>
      <c r="N1582" s="7" t="str">
        <f t="shared" si="173"/>
        <v>2021-40</v>
      </c>
      <c r="O1582" s="7">
        <f t="shared" si="174"/>
        <v>-99323.1</v>
      </c>
      <c r="P1582">
        <v>99323.1</v>
      </c>
      <c r="Q1582">
        <v>0</v>
      </c>
    </row>
    <row r="1583" spans="1:17" x14ac:dyDescent="0.25">
      <c r="A1583" t="s">
        <v>1125</v>
      </c>
      <c r="B1583" t="s">
        <v>1126</v>
      </c>
      <c r="C1583" s="1">
        <v>44237</v>
      </c>
      <c r="D1583" s="2">
        <f t="shared" si="168"/>
        <v>2</v>
      </c>
      <c r="E1583" s="2">
        <f t="shared" si="169"/>
        <v>2021</v>
      </c>
      <c r="F1583">
        <v>5122</v>
      </c>
      <c r="G1583" s="8">
        <f t="shared" si="170"/>
        <v>5</v>
      </c>
      <c r="H1583" s="8" t="str">
        <f t="shared" si="171"/>
        <v>51</v>
      </c>
      <c r="I1583" s="8" t="str">
        <f t="shared" si="172"/>
        <v>512</v>
      </c>
      <c r="J1583" t="s">
        <v>1126</v>
      </c>
      <c r="K1583">
        <v>71</v>
      </c>
      <c r="L1583" t="s">
        <v>1280</v>
      </c>
      <c r="M1583" t="s">
        <v>1280</v>
      </c>
      <c r="N1583" s="7" t="str">
        <f t="shared" si="173"/>
        <v>2021-51</v>
      </c>
      <c r="O1583" s="7">
        <f t="shared" si="174"/>
        <v>99323.1</v>
      </c>
      <c r="P1583">
        <v>0</v>
      </c>
      <c r="Q1583">
        <v>99323.1</v>
      </c>
    </row>
    <row r="1584" spans="1:17" x14ac:dyDescent="0.25">
      <c r="A1584" t="s">
        <v>1125</v>
      </c>
      <c r="B1584" t="s">
        <v>1126</v>
      </c>
      <c r="C1584" s="1">
        <v>44238</v>
      </c>
      <c r="D1584" s="2">
        <f t="shared" si="168"/>
        <v>2</v>
      </c>
      <c r="E1584" s="2">
        <f t="shared" si="169"/>
        <v>2021</v>
      </c>
      <c r="F1584" t="s">
        <v>1281</v>
      </c>
      <c r="G1584" s="8">
        <f t="shared" si="170"/>
        <v>4</v>
      </c>
      <c r="H1584" s="8" t="str">
        <f t="shared" si="171"/>
        <v>41</v>
      </c>
      <c r="I1584" s="8" t="str">
        <f t="shared" si="172"/>
        <v>411</v>
      </c>
      <c r="J1584" t="s">
        <v>1282</v>
      </c>
      <c r="K1584">
        <v>58</v>
      </c>
      <c r="L1584" t="s">
        <v>1283</v>
      </c>
      <c r="M1584" t="s">
        <v>1283</v>
      </c>
      <c r="N1584" s="7" t="str">
        <f t="shared" si="173"/>
        <v>2021-41</v>
      </c>
      <c r="O1584" s="7">
        <f t="shared" si="174"/>
        <v>17233.02</v>
      </c>
      <c r="P1584">
        <v>0</v>
      </c>
      <c r="Q1584">
        <v>17233.02</v>
      </c>
    </row>
    <row r="1585" spans="1:17" x14ac:dyDescent="0.25">
      <c r="A1585" t="s">
        <v>1125</v>
      </c>
      <c r="B1585" t="s">
        <v>1126</v>
      </c>
      <c r="C1585" s="1">
        <v>44238</v>
      </c>
      <c r="D1585" s="2">
        <f t="shared" si="168"/>
        <v>2</v>
      </c>
      <c r="E1585" s="2">
        <f t="shared" si="169"/>
        <v>2021</v>
      </c>
      <c r="F1585">
        <v>5122</v>
      </c>
      <c r="G1585" s="8">
        <f t="shared" si="170"/>
        <v>5</v>
      </c>
      <c r="H1585" s="8" t="str">
        <f t="shared" si="171"/>
        <v>51</v>
      </c>
      <c r="I1585" s="8" t="str">
        <f t="shared" si="172"/>
        <v>512</v>
      </c>
      <c r="J1585" t="s">
        <v>1126</v>
      </c>
      <c r="K1585">
        <v>58</v>
      </c>
      <c r="L1585" t="s">
        <v>1283</v>
      </c>
      <c r="M1585" t="s">
        <v>1283</v>
      </c>
      <c r="N1585" s="7" t="str">
        <f t="shared" si="173"/>
        <v>2021-51</v>
      </c>
      <c r="O1585" s="7">
        <f t="shared" si="174"/>
        <v>-17233.02</v>
      </c>
      <c r="P1585">
        <v>17233.02</v>
      </c>
      <c r="Q1585">
        <v>0</v>
      </c>
    </row>
    <row r="1586" spans="1:17" x14ac:dyDescent="0.25">
      <c r="A1586" t="s">
        <v>1125</v>
      </c>
      <c r="B1586" t="s">
        <v>1126</v>
      </c>
      <c r="C1586" s="1">
        <v>44246</v>
      </c>
      <c r="D1586" s="2">
        <f t="shared" si="168"/>
        <v>2</v>
      </c>
      <c r="E1586" s="2">
        <f t="shared" si="169"/>
        <v>2021</v>
      </c>
      <c r="F1586">
        <v>5122</v>
      </c>
      <c r="G1586" s="8">
        <f t="shared" si="170"/>
        <v>5</v>
      </c>
      <c r="H1586" s="8" t="str">
        <f t="shared" si="171"/>
        <v>51</v>
      </c>
      <c r="I1586" s="8" t="str">
        <f t="shared" si="172"/>
        <v>512</v>
      </c>
      <c r="J1586" t="s">
        <v>1126</v>
      </c>
      <c r="K1586">
        <v>94</v>
      </c>
      <c r="L1586" t="s">
        <v>1284</v>
      </c>
      <c r="M1586" t="s">
        <v>1285</v>
      </c>
      <c r="N1586" s="7" t="str">
        <f t="shared" si="173"/>
        <v>2021-51</v>
      </c>
      <c r="O1586" s="7">
        <f t="shared" si="174"/>
        <v>-50000</v>
      </c>
      <c r="P1586">
        <v>50000</v>
      </c>
      <c r="Q1586">
        <v>0</v>
      </c>
    </row>
    <row r="1587" spans="1:17" x14ac:dyDescent="0.25">
      <c r="A1587" t="s">
        <v>1125</v>
      </c>
      <c r="B1587" t="s">
        <v>1126</v>
      </c>
      <c r="C1587" s="1">
        <v>44246</v>
      </c>
      <c r="D1587" s="2">
        <f t="shared" si="168"/>
        <v>2</v>
      </c>
      <c r="E1587" s="2">
        <f t="shared" si="169"/>
        <v>2021</v>
      </c>
      <c r="F1587">
        <v>580</v>
      </c>
      <c r="G1587" s="8">
        <f t="shared" si="170"/>
        <v>5</v>
      </c>
      <c r="H1587" s="8" t="str">
        <f t="shared" si="171"/>
        <v>58</v>
      </c>
      <c r="I1587" s="8" t="str">
        <f t="shared" si="172"/>
        <v>580</v>
      </c>
      <c r="J1587" t="s">
        <v>454</v>
      </c>
      <c r="K1587">
        <v>94</v>
      </c>
      <c r="L1587" t="s">
        <v>1284</v>
      </c>
      <c r="M1587" t="s">
        <v>1285</v>
      </c>
      <c r="N1587" s="7" t="str">
        <f t="shared" si="173"/>
        <v>2021-58</v>
      </c>
      <c r="O1587" s="7">
        <f t="shared" si="174"/>
        <v>50000</v>
      </c>
      <c r="P1587">
        <v>0</v>
      </c>
      <c r="Q1587">
        <v>50000</v>
      </c>
    </row>
    <row r="1588" spans="1:17" x14ac:dyDescent="0.25">
      <c r="A1588" t="s">
        <v>1125</v>
      </c>
      <c r="B1588" t="s">
        <v>1126</v>
      </c>
      <c r="C1588" s="1">
        <v>44260</v>
      </c>
      <c r="D1588" s="2">
        <f t="shared" si="168"/>
        <v>3</v>
      </c>
      <c r="E1588" s="2">
        <f t="shared" si="169"/>
        <v>2021</v>
      </c>
      <c r="F1588" t="s">
        <v>391</v>
      </c>
      <c r="G1588" s="8">
        <f t="shared" si="170"/>
        <v>4</v>
      </c>
      <c r="H1588" s="8" t="str">
        <f t="shared" si="171"/>
        <v>40</v>
      </c>
      <c r="I1588" s="8" t="str">
        <f t="shared" si="172"/>
        <v>401</v>
      </c>
      <c r="J1588" t="s">
        <v>392</v>
      </c>
      <c r="K1588">
        <v>72</v>
      </c>
      <c r="L1588" t="s">
        <v>1286</v>
      </c>
      <c r="M1588" t="s">
        <v>1286</v>
      </c>
      <c r="N1588" s="7" t="str">
        <f t="shared" si="173"/>
        <v>2021-40</v>
      </c>
      <c r="O1588" s="7">
        <f t="shared" si="174"/>
        <v>-12139.68</v>
      </c>
      <c r="P1588">
        <v>12139.68</v>
      </c>
      <c r="Q1588">
        <v>0</v>
      </c>
    </row>
    <row r="1589" spans="1:17" x14ac:dyDescent="0.25">
      <c r="A1589" t="s">
        <v>1125</v>
      </c>
      <c r="B1589" t="s">
        <v>1126</v>
      </c>
      <c r="C1589" s="1">
        <v>44260</v>
      </c>
      <c r="D1589" s="2">
        <f t="shared" si="168"/>
        <v>3</v>
      </c>
      <c r="E1589" s="2">
        <f t="shared" si="169"/>
        <v>2021</v>
      </c>
      <c r="F1589">
        <v>5122</v>
      </c>
      <c r="G1589" s="8">
        <f t="shared" si="170"/>
        <v>5</v>
      </c>
      <c r="H1589" s="8" t="str">
        <f t="shared" si="171"/>
        <v>51</v>
      </c>
      <c r="I1589" s="8" t="str">
        <f t="shared" si="172"/>
        <v>512</v>
      </c>
      <c r="J1589" t="s">
        <v>1126</v>
      </c>
      <c r="K1589">
        <v>72</v>
      </c>
      <c r="L1589" t="s">
        <v>1286</v>
      </c>
      <c r="M1589" t="s">
        <v>1286</v>
      </c>
      <c r="N1589" s="7" t="str">
        <f t="shared" si="173"/>
        <v>2021-51</v>
      </c>
      <c r="O1589" s="7">
        <f t="shared" si="174"/>
        <v>12139.68</v>
      </c>
      <c r="P1589">
        <v>0</v>
      </c>
      <c r="Q1589">
        <v>12139.68</v>
      </c>
    </row>
    <row r="1590" spans="1:17" x14ac:dyDescent="0.25">
      <c r="A1590" t="s">
        <v>1125</v>
      </c>
      <c r="B1590" t="s">
        <v>1126</v>
      </c>
      <c r="C1590" s="1">
        <v>44264</v>
      </c>
      <c r="D1590" s="2">
        <f t="shared" si="168"/>
        <v>3</v>
      </c>
      <c r="E1590" s="2">
        <f t="shared" si="169"/>
        <v>2021</v>
      </c>
      <c r="F1590" t="s">
        <v>1287</v>
      </c>
      <c r="G1590" s="8">
        <f t="shared" si="170"/>
        <v>4</v>
      </c>
      <c r="H1590" s="8" t="str">
        <f t="shared" si="171"/>
        <v>41</v>
      </c>
      <c r="I1590" s="8" t="str">
        <f t="shared" si="172"/>
        <v>411</v>
      </c>
      <c r="J1590" t="s">
        <v>1288</v>
      </c>
      <c r="K1590">
        <v>59</v>
      </c>
      <c r="L1590" t="s">
        <v>1289</v>
      </c>
      <c r="M1590" t="s">
        <v>1290</v>
      </c>
      <c r="N1590" s="7" t="str">
        <f t="shared" si="173"/>
        <v>2021-41</v>
      </c>
      <c r="O1590" s="7">
        <f t="shared" si="174"/>
        <v>3264.12</v>
      </c>
      <c r="P1590">
        <v>0</v>
      </c>
      <c r="Q1590">
        <v>3264.12</v>
      </c>
    </row>
    <row r="1591" spans="1:17" x14ac:dyDescent="0.25">
      <c r="A1591" t="s">
        <v>1125</v>
      </c>
      <c r="B1591" t="s">
        <v>1126</v>
      </c>
      <c r="C1591" s="1">
        <v>44264</v>
      </c>
      <c r="D1591" s="2">
        <f t="shared" si="168"/>
        <v>3</v>
      </c>
      <c r="E1591" s="2">
        <f t="shared" si="169"/>
        <v>2021</v>
      </c>
      <c r="F1591">
        <v>5122</v>
      </c>
      <c r="G1591" s="8">
        <f t="shared" si="170"/>
        <v>5</v>
      </c>
      <c r="H1591" s="8" t="str">
        <f t="shared" si="171"/>
        <v>51</v>
      </c>
      <c r="I1591" s="8" t="str">
        <f t="shared" si="172"/>
        <v>512</v>
      </c>
      <c r="J1591" t="s">
        <v>1126</v>
      </c>
      <c r="K1591">
        <v>59</v>
      </c>
      <c r="L1591" t="s">
        <v>1289</v>
      </c>
      <c r="M1591" t="s">
        <v>1290</v>
      </c>
      <c r="N1591" s="7" t="str">
        <f t="shared" si="173"/>
        <v>2021-51</v>
      </c>
      <c r="O1591" s="7">
        <f t="shared" si="174"/>
        <v>-3264.12</v>
      </c>
      <c r="P1591">
        <v>3264.12</v>
      </c>
      <c r="Q1591">
        <v>0</v>
      </c>
    </row>
    <row r="1592" spans="1:17" x14ac:dyDescent="0.25">
      <c r="A1592" t="s">
        <v>1125</v>
      </c>
      <c r="B1592" t="s">
        <v>1126</v>
      </c>
      <c r="C1592" s="1">
        <v>44265</v>
      </c>
      <c r="D1592" s="2">
        <f t="shared" si="168"/>
        <v>3</v>
      </c>
      <c r="E1592" s="2">
        <f t="shared" si="169"/>
        <v>2021</v>
      </c>
      <c r="F1592">
        <v>1642</v>
      </c>
      <c r="G1592" s="8">
        <f t="shared" si="170"/>
        <v>1</v>
      </c>
      <c r="H1592" s="8" t="str">
        <f t="shared" si="171"/>
        <v>16</v>
      </c>
      <c r="I1592" s="8" t="str">
        <f t="shared" si="172"/>
        <v>164</v>
      </c>
      <c r="J1592" t="s">
        <v>1127</v>
      </c>
      <c r="K1592">
        <v>50</v>
      </c>
      <c r="L1592" t="s">
        <v>1128</v>
      </c>
      <c r="M1592" t="s">
        <v>1291</v>
      </c>
      <c r="N1592" s="7" t="str">
        <f t="shared" si="173"/>
        <v>2021-16</v>
      </c>
      <c r="O1592" s="7">
        <f t="shared" si="174"/>
        <v>-4580.3</v>
      </c>
      <c r="P1592">
        <v>4580.3</v>
      </c>
      <c r="Q1592">
        <v>0</v>
      </c>
    </row>
    <row r="1593" spans="1:17" x14ac:dyDescent="0.25">
      <c r="A1593" t="s">
        <v>1125</v>
      </c>
      <c r="B1593" t="s">
        <v>1126</v>
      </c>
      <c r="C1593" s="1">
        <v>44265</v>
      </c>
      <c r="D1593" s="2">
        <f t="shared" si="168"/>
        <v>3</v>
      </c>
      <c r="E1593" s="2">
        <f t="shared" si="169"/>
        <v>2021</v>
      </c>
      <c r="F1593">
        <v>6166</v>
      </c>
      <c r="G1593" s="8">
        <f t="shared" si="170"/>
        <v>6</v>
      </c>
      <c r="H1593" s="8" t="str">
        <f t="shared" si="171"/>
        <v>61</v>
      </c>
      <c r="I1593" s="8" t="str">
        <f t="shared" si="172"/>
        <v>616</v>
      </c>
      <c r="J1593" t="s">
        <v>498</v>
      </c>
      <c r="K1593">
        <v>50</v>
      </c>
      <c r="L1593" t="s">
        <v>1128</v>
      </c>
      <c r="M1593" t="s">
        <v>1291</v>
      </c>
      <c r="N1593" s="7" t="str">
        <f t="shared" si="173"/>
        <v>2021-61</v>
      </c>
      <c r="O1593" s="7">
        <f t="shared" si="174"/>
        <v>-29.17</v>
      </c>
      <c r="P1593">
        <v>29.17</v>
      </c>
      <c r="Q1593">
        <v>0</v>
      </c>
    </row>
    <row r="1594" spans="1:17" x14ac:dyDescent="0.25">
      <c r="A1594" t="s">
        <v>1125</v>
      </c>
      <c r="B1594" t="s">
        <v>1126</v>
      </c>
      <c r="C1594" s="1">
        <v>44265</v>
      </c>
      <c r="D1594" s="2">
        <f t="shared" si="168"/>
        <v>3</v>
      </c>
      <c r="E1594" s="2">
        <f t="shared" si="169"/>
        <v>2021</v>
      </c>
      <c r="F1594">
        <v>66116</v>
      </c>
      <c r="G1594" s="8">
        <f t="shared" si="170"/>
        <v>6</v>
      </c>
      <c r="H1594" s="8" t="str">
        <f t="shared" si="171"/>
        <v>66</v>
      </c>
      <c r="I1594" s="8" t="str">
        <f t="shared" si="172"/>
        <v>661</v>
      </c>
      <c r="J1594" t="s">
        <v>499</v>
      </c>
      <c r="K1594">
        <v>50</v>
      </c>
      <c r="L1594" t="s">
        <v>1128</v>
      </c>
      <c r="M1594" t="s">
        <v>1291</v>
      </c>
      <c r="N1594" s="7" t="str">
        <f t="shared" si="173"/>
        <v>2021-66</v>
      </c>
      <c r="O1594" s="7">
        <f t="shared" si="174"/>
        <v>-698.43</v>
      </c>
      <c r="P1594">
        <v>698.43</v>
      </c>
      <c r="Q1594">
        <v>0</v>
      </c>
    </row>
    <row r="1595" spans="1:17" x14ac:dyDescent="0.25">
      <c r="A1595" t="s">
        <v>1125</v>
      </c>
      <c r="B1595" t="s">
        <v>1126</v>
      </c>
      <c r="C1595" s="1">
        <v>44265</v>
      </c>
      <c r="D1595" s="2">
        <f t="shared" si="168"/>
        <v>3</v>
      </c>
      <c r="E1595" s="2">
        <f t="shared" si="169"/>
        <v>2021</v>
      </c>
      <c r="F1595">
        <v>5122</v>
      </c>
      <c r="G1595" s="8">
        <f t="shared" si="170"/>
        <v>5</v>
      </c>
      <c r="H1595" s="8" t="str">
        <f t="shared" si="171"/>
        <v>51</v>
      </c>
      <c r="I1595" s="8" t="str">
        <f t="shared" si="172"/>
        <v>512</v>
      </c>
      <c r="J1595" t="s">
        <v>1126</v>
      </c>
      <c r="K1595">
        <v>50</v>
      </c>
      <c r="L1595" t="s">
        <v>1128</v>
      </c>
      <c r="M1595" t="s">
        <v>1291</v>
      </c>
      <c r="N1595" s="7" t="str">
        <f t="shared" si="173"/>
        <v>2021-51</v>
      </c>
      <c r="O1595" s="7">
        <f t="shared" si="174"/>
        <v>5307.9</v>
      </c>
      <c r="P1595">
        <v>0</v>
      </c>
      <c r="Q1595">
        <v>5307.9</v>
      </c>
    </row>
    <row r="1596" spans="1:17" x14ac:dyDescent="0.25">
      <c r="A1596" t="s">
        <v>1125</v>
      </c>
      <c r="B1596" t="s">
        <v>1126</v>
      </c>
      <c r="C1596" s="1">
        <v>44270</v>
      </c>
      <c r="D1596" s="2">
        <f t="shared" si="168"/>
        <v>3</v>
      </c>
      <c r="E1596" s="2">
        <f t="shared" si="169"/>
        <v>2021</v>
      </c>
      <c r="F1596">
        <v>5122</v>
      </c>
      <c r="G1596" s="8">
        <f t="shared" si="170"/>
        <v>5</v>
      </c>
      <c r="H1596" s="8" t="str">
        <f t="shared" si="171"/>
        <v>51</v>
      </c>
      <c r="I1596" s="8" t="str">
        <f t="shared" si="172"/>
        <v>512</v>
      </c>
      <c r="J1596" t="s">
        <v>1126</v>
      </c>
      <c r="K1596">
        <v>95</v>
      </c>
      <c r="L1596" t="s">
        <v>1292</v>
      </c>
      <c r="M1596" t="s">
        <v>1293</v>
      </c>
      <c r="N1596" s="7" t="str">
        <f t="shared" si="173"/>
        <v>2021-51</v>
      </c>
      <c r="O1596" s="7">
        <f t="shared" si="174"/>
        <v>-100000</v>
      </c>
      <c r="P1596">
        <v>100000</v>
      </c>
      <c r="Q1596">
        <v>0</v>
      </c>
    </row>
    <row r="1597" spans="1:17" x14ac:dyDescent="0.25">
      <c r="A1597" t="s">
        <v>1125</v>
      </c>
      <c r="B1597" t="s">
        <v>1126</v>
      </c>
      <c r="C1597" s="1">
        <v>44270</v>
      </c>
      <c r="D1597" s="2">
        <f t="shared" si="168"/>
        <v>3</v>
      </c>
      <c r="E1597" s="2">
        <f t="shared" si="169"/>
        <v>2021</v>
      </c>
      <c r="F1597">
        <v>580</v>
      </c>
      <c r="G1597" s="8">
        <f t="shared" si="170"/>
        <v>5</v>
      </c>
      <c r="H1597" s="8" t="str">
        <f t="shared" si="171"/>
        <v>58</v>
      </c>
      <c r="I1597" s="8" t="str">
        <f t="shared" si="172"/>
        <v>580</v>
      </c>
      <c r="J1597" t="s">
        <v>454</v>
      </c>
      <c r="K1597">
        <v>95</v>
      </c>
      <c r="L1597" t="s">
        <v>1292</v>
      </c>
      <c r="M1597" t="s">
        <v>1293</v>
      </c>
      <c r="N1597" s="7" t="str">
        <f t="shared" si="173"/>
        <v>2021-58</v>
      </c>
      <c r="O1597" s="7">
        <f t="shared" si="174"/>
        <v>100000</v>
      </c>
      <c r="P1597">
        <v>0</v>
      </c>
      <c r="Q1597">
        <v>100000</v>
      </c>
    </row>
    <row r="1598" spans="1:17" x14ac:dyDescent="0.25">
      <c r="A1598" t="s">
        <v>1125</v>
      </c>
      <c r="B1598" t="s">
        <v>1126</v>
      </c>
      <c r="C1598" s="1">
        <v>44277</v>
      </c>
      <c r="D1598" s="2">
        <f t="shared" si="168"/>
        <v>3</v>
      </c>
      <c r="E1598" s="2">
        <f t="shared" si="169"/>
        <v>2021</v>
      </c>
      <c r="F1598" t="s">
        <v>423</v>
      </c>
      <c r="G1598" s="8">
        <f t="shared" si="170"/>
        <v>4</v>
      </c>
      <c r="H1598" s="8" t="str">
        <f t="shared" si="171"/>
        <v>40</v>
      </c>
      <c r="I1598" s="8" t="str">
        <f t="shared" si="172"/>
        <v>401</v>
      </c>
      <c r="J1598" t="s">
        <v>424</v>
      </c>
      <c r="K1598">
        <v>73</v>
      </c>
      <c r="L1598" t="s">
        <v>1294</v>
      </c>
      <c r="M1598" t="s">
        <v>1295</v>
      </c>
      <c r="N1598" s="7" t="str">
        <f t="shared" si="173"/>
        <v>2021-40</v>
      </c>
      <c r="O1598" s="7">
        <f t="shared" si="174"/>
        <v>507.24</v>
      </c>
      <c r="P1598">
        <v>0</v>
      </c>
      <c r="Q1598">
        <v>507.24</v>
      </c>
    </row>
    <row r="1599" spans="1:17" x14ac:dyDescent="0.25">
      <c r="A1599" t="s">
        <v>1125</v>
      </c>
      <c r="B1599" t="s">
        <v>1126</v>
      </c>
      <c r="C1599" s="1">
        <v>44277</v>
      </c>
      <c r="D1599" s="2">
        <f t="shared" si="168"/>
        <v>3</v>
      </c>
      <c r="E1599" s="2">
        <f t="shared" si="169"/>
        <v>2021</v>
      </c>
      <c r="F1599">
        <v>5122</v>
      </c>
      <c r="G1599" s="8">
        <f t="shared" si="170"/>
        <v>5</v>
      </c>
      <c r="H1599" s="8" t="str">
        <f t="shared" si="171"/>
        <v>51</v>
      </c>
      <c r="I1599" s="8" t="str">
        <f t="shared" si="172"/>
        <v>512</v>
      </c>
      <c r="J1599" t="s">
        <v>1126</v>
      </c>
      <c r="K1599">
        <v>73</v>
      </c>
      <c r="L1599" t="s">
        <v>1294</v>
      </c>
      <c r="M1599" t="s">
        <v>1295</v>
      </c>
      <c r="N1599" s="7" t="str">
        <f t="shared" si="173"/>
        <v>2021-51</v>
      </c>
      <c r="O1599" s="7">
        <f t="shared" si="174"/>
        <v>-507.24</v>
      </c>
      <c r="P1599">
        <v>507.24</v>
      </c>
      <c r="Q1599">
        <v>0</v>
      </c>
    </row>
    <row r="1600" spans="1:17" x14ac:dyDescent="0.25">
      <c r="A1600" t="s">
        <v>1125</v>
      </c>
      <c r="B1600" t="s">
        <v>1126</v>
      </c>
      <c r="C1600" s="1">
        <v>44281</v>
      </c>
      <c r="D1600" s="2">
        <f t="shared" si="168"/>
        <v>3</v>
      </c>
      <c r="E1600" s="2">
        <f t="shared" si="169"/>
        <v>2021</v>
      </c>
      <c r="F1600" t="s">
        <v>333</v>
      </c>
      <c r="G1600" s="8">
        <f t="shared" si="170"/>
        <v>4</v>
      </c>
      <c r="H1600" s="8" t="str">
        <f t="shared" si="171"/>
        <v>40</v>
      </c>
      <c r="I1600" s="8" t="str">
        <f t="shared" si="172"/>
        <v>401</v>
      </c>
      <c r="J1600" t="s">
        <v>334</v>
      </c>
      <c r="K1600">
        <v>74</v>
      </c>
      <c r="L1600" t="s">
        <v>1296</v>
      </c>
      <c r="M1600" t="s">
        <v>1296</v>
      </c>
      <c r="N1600" s="7" t="str">
        <f t="shared" si="173"/>
        <v>2021-40</v>
      </c>
      <c r="O1600" s="7">
        <f t="shared" si="174"/>
        <v>-24663</v>
      </c>
      <c r="P1600">
        <v>24663</v>
      </c>
      <c r="Q1600">
        <v>0</v>
      </c>
    </row>
    <row r="1601" spans="1:17" x14ac:dyDescent="0.25">
      <c r="A1601" t="s">
        <v>1125</v>
      </c>
      <c r="B1601" t="s">
        <v>1126</v>
      </c>
      <c r="C1601" s="1">
        <v>44281</v>
      </c>
      <c r="D1601" s="2">
        <f t="shared" si="168"/>
        <v>3</v>
      </c>
      <c r="E1601" s="2">
        <f t="shared" si="169"/>
        <v>2021</v>
      </c>
      <c r="F1601">
        <v>5122</v>
      </c>
      <c r="G1601" s="8">
        <f t="shared" si="170"/>
        <v>5</v>
      </c>
      <c r="H1601" s="8" t="str">
        <f t="shared" si="171"/>
        <v>51</v>
      </c>
      <c r="I1601" s="8" t="str">
        <f t="shared" si="172"/>
        <v>512</v>
      </c>
      <c r="J1601" t="s">
        <v>1126</v>
      </c>
      <c r="K1601">
        <v>74</v>
      </c>
      <c r="L1601" t="s">
        <v>1296</v>
      </c>
      <c r="M1601" t="s">
        <v>1296</v>
      </c>
      <c r="N1601" s="7" t="str">
        <f t="shared" si="173"/>
        <v>2021-51</v>
      </c>
      <c r="O1601" s="7">
        <f t="shared" si="174"/>
        <v>24663</v>
      </c>
      <c r="P1601">
        <v>0</v>
      </c>
      <c r="Q1601">
        <v>24663</v>
      </c>
    </row>
    <row r="1602" spans="1:17" x14ac:dyDescent="0.25">
      <c r="A1602" t="s">
        <v>1125</v>
      </c>
      <c r="B1602" t="s">
        <v>1126</v>
      </c>
      <c r="C1602" s="1">
        <v>44286</v>
      </c>
      <c r="D1602" s="2">
        <f t="shared" si="168"/>
        <v>3</v>
      </c>
      <c r="E1602" s="2">
        <f t="shared" si="169"/>
        <v>2021</v>
      </c>
      <c r="F1602">
        <v>6275</v>
      </c>
      <c r="G1602" s="8">
        <f t="shared" si="170"/>
        <v>6</v>
      </c>
      <c r="H1602" s="8" t="str">
        <f t="shared" si="171"/>
        <v>62</v>
      </c>
      <c r="I1602" s="8" t="str">
        <f t="shared" si="172"/>
        <v>627</v>
      </c>
      <c r="J1602" t="s">
        <v>487</v>
      </c>
      <c r="K1602">
        <v>83</v>
      </c>
      <c r="L1602" t="s">
        <v>1297</v>
      </c>
      <c r="M1602" t="s">
        <v>1298</v>
      </c>
      <c r="N1602" s="7" t="str">
        <f t="shared" si="173"/>
        <v>2021-62</v>
      </c>
      <c r="O1602" s="7">
        <f t="shared" si="174"/>
        <v>-46.5</v>
      </c>
      <c r="P1602">
        <v>46.5</v>
      </c>
      <c r="Q1602">
        <v>0</v>
      </c>
    </row>
    <row r="1603" spans="1:17" x14ac:dyDescent="0.25">
      <c r="A1603" t="s">
        <v>1125</v>
      </c>
      <c r="B1603" t="s">
        <v>1126</v>
      </c>
      <c r="C1603" s="1">
        <v>44286</v>
      </c>
      <c r="D1603" s="2">
        <f t="shared" ref="D1603:D1666" si="175">MONTH(C1603)</f>
        <v>3</v>
      </c>
      <c r="E1603" s="2">
        <f t="shared" ref="E1603:E1666" si="176">YEAR(C1603)</f>
        <v>2021</v>
      </c>
      <c r="F1603">
        <v>445661</v>
      </c>
      <c r="G1603" s="8">
        <f t="shared" ref="G1603:G1666" si="177">VALUE(LEFT($F1603,1))</f>
        <v>4</v>
      </c>
      <c r="H1603" s="8" t="str">
        <f t="shared" ref="H1603:H1666" si="178">LEFT($F1603,2)</f>
        <v>44</v>
      </c>
      <c r="I1603" s="8" t="str">
        <f t="shared" ref="I1603:I1666" si="179">LEFT($F1603,3)</f>
        <v>445</v>
      </c>
      <c r="J1603" t="s">
        <v>29</v>
      </c>
      <c r="K1603">
        <v>83</v>
      </c>
      <c r="L1603" t="s">
        <v>1297</v>
      </c>
      <c r="M1603" t="s">
        <v>1298</v>
      </c>
      <c r="N1603" s="7" t="str">
        <f t="shared" ref="N1603:N1666" si="180">$E1603&amp;"-"&amp;H1603</f>
        <v>2021-44</v>
      </c>
      <c r="O1603" s="7">
        <f t="shared" ref="O1603:O1666" si="181">Q1603-P1603</f>
        <v>-9.3000000000000007</v>
      </c>
      <c r="P1603">
        <v>9.3000000000000007</v>
      </c>
      <c r="Q1603">
        <v>0</v>
      </c>
    </row>
    <row r="1604" spans="1:17" x14ac:dyDescent="0.25">
      <c r="A1604" t="s">
        <v>1125</v>
      </c>
      <c r="B1604" t="s">
        <v>1126</v>
      </c>
      <c r="C1604" s="1">
        <v>44286</v>
      </c>
      <c r="D1604" s="2">
        <f t="shared" si="175"/>
        <v>3</v>
      </c>
      <c r="E1604" s="2">
        <f t="shared" si="176"/>
        <v>2021</v>
      </c>
      <c r="F1604">
        <v>5122</v>
      </c>
      <c r="G1604" s="8">
        <f t="shared" si="177"/>
        <v>5</v>
      </c>
      <c r="H1604" s="8" t="str">
        <f t="shared" si="178"/>
        <v>51</v>
      </c>
      <c r="I1604" s="8" t="str">
        <f t="shared" si="179"/>
        <v>512</v>
      </c>
      <c r="J1604" t="s">
        <v>1126</v>
      </c>
      <c r="K1604">
        <v>83</v>
      </c>
      <c r="L1604" t="s">
        <v>1297</v>
      </c>
      <c r="M1604" t="s">
        <v>1298</v>
      </c>
      <c r="N1604" s="7" t="str">
        <f t="shared" si="180"/>
        <v>2021-51</v>
      </c>
      <c r="O1604" s="7">
        <f t="shared" si="181"/>
        <v>55.8</v>
      </c>
      <c r="P1604">
        <v>0</v>
      </c>
      <c r="Q1604">
        <v>55.8</v>
      </c>
    </row>
    <row r="1605" spans="1:17" x14ac:dyDescent="0.25">
      <c r="A1605" t="s">
        <v>1299</v>
      </c>
      <c r="B1605" t="s">
        <v>1300</v>
      </c>
      <c r="C1605" s="1">
        <v>43935</v>
      </c>
      <c r="D1605" s="2">
        <f t="shared" si="175"/>
        <v>4</v>
      </c>
      <c r="E1605" s="2">
        <f t="shared" si="176"/>
        <v>2020</v>
      </c>
      <c r="F1605">
        <v>1643</v>
      </c>
      <c r="G1605" s="8">
        <f t="shared" si="177"/>
        <v>1</v>
      </c>
      <c r="H1605" s="8" t="str">
        <f t="shared" si="178"/>
        <v>16</v>
      </c>
      <c r="I1605" s="8" t="str">
        <f t="shared" si="179"/>
        <v>164</v>
      </c>
      <c r="J1605" t="s">
        <v>1301</v>
      </c>
      <c r="K1605">
        <v>18</v>
      </c>
      <c r="L1605" t="s">
        <v>1302</v>
      </c>
      <c r="M1605" t="s">
        <v>1303</v>
      </c>
      <c r="N1605" s="7" t="str">
        <f t="shared" si="180"/>
        <v>2020-16</v>
      </c>
      <c r="O1605" s="7">
        <f t="shared" si="181"/>
        <v>250000</v>
      </c>
      <c r="P1605">
        <v>0</v>
      </c>
      <c r="Q1605">
        <v>250000</v>
      </c>
    </row>
    <row r="1606" spans="1:17" x14ac:dyDescent="0.25">
      <c r="A1606" t="s">
        <v>1299</v>
      </c>
      <c r="B1606" t="s">
        <v>1300</v>
      </c>
      <c r="C1606" s="1">
        <v>43935</v>
      </c>
      <c r="D1606" s="2">
        <f t="shared" si="175"/>
        <v>4</v>
      </c>
      <c r="E1606" s="2">
        <f t="shared" si="176"/>
        <v>2020</v>
      </c>
      <c r="F1606">
        <v>5124</v>
      </c>
      <c r="G1606" s="8">
        <f t="shared" si="177"/>
        <v>5</v>
      </c>
      <c r="H1606" s="8" t="str">
        <f t="shared" si="178"/>
        <v>51</v>
      </c>
      <c r="I1606" s="8" t="str">
        <f t="shared" si="179"/>
        <v>512</v>
      </c>
      <c r="J1606" t="s">
        <v>1300</v>
      </c>
      <c r="K1606">
        <v>18</v>
      </c>
      <c r="L1606" t="s">
        <v>1302</v>
      </c>
      <c r="M1606" t="s">
        <v>1303</v>
      </c>
      <c r="N1606" s="7" t="str">
        <f t="shared" si="180"/>
        <v>2020-51</v>
      </c>
      <c r="O1606" s="7">
        <f t="shared" si="181"/>
        <v>-250000</v>
      </c>
      <c r="P1606">
        <v>250000</v>
      </c>
      <c r="Q1606">
        <v>0</v>
      </c>
    </row>
    <row r="1607" spans="1:17" x14ac:dyDescent="0.25">
      <c r="A1607" t="s">
        <v>1299</v>
      </c>
      <c r="B1607" t="s">
        <v>1300</v>
      </c>
      <c r="C1607" s="1">
        <v>43935</v>
      </c>
      <c r="D1607" s="2">
        <f t="shared" si="175"/>
        <v>4</v>
      </c>
      <c r="E1607" s="2">
        <f t="shared" si="176"/>
        <v>2020</v>
      </c>
      <c r="F1607">
        <v>6272</v>
      </c>
      <c r="G1607" s="8">
        <f t="shared" si="177"/>
        <v>6</v>
      </c>
      <c r="H1607" s="8" t="str">
        <f t="shared" si="178"/>
        <v>62</v>
      </c>
      <c r="I1607" s="8" t="str">
        <f t="shared" si="179"/>
        <v>627</v>
      </c>
      <c r="J1607" t="s">
        <v>460</v>
      </c>
      <c r="K1607">
        <v>19</v>
      </c>
      <c r="L1607" t="s">
        <v>1302</v>
      </c>
      <c r="M1607" t="s">
        <v>1304</v>
      </c>
      <c r="N1607" s="7" t="str">
        <f t="shared" si="180"/>
        <v>2020-62</v>
      </c>
      <c r="O1607" s="7">
        <f t="shared" si="181"/>
        <v>-450</v>
      </c>
      <c r="P1607">
        <v>450</v>
      </c>
      <c r="Q1607">
        <v>0</v>
      </c>
    </row>
    <row r="1608" spans="1:17" x14ac:dyDescent="0.25">
      <c r="A1608" t="s">
        <v>1299</v>
      </c>
      <c r="B1608" t="s">
        <v>1300</v>
      </c>
      <c r="C1608" s="1">
        <v>43935</v>
      </c>
      <c r="D1608" s="2">
        <f t="shared" si="175"/>
        <v>4</v>
      </c>
      <c r="E1608" s="2">
        <f t="shared" si="176"/>
        <v>2020</v>
      </c>
      <c r="F1608">
        <v>445661</v>
      </c>
      <c r="G1608" s="8">
        <f t="shared" si="177"/>
        <v>4</v>
      </c>
      <c r="H1608" s="8" t="str">
        <f t="shared" si="178"/>
        <v>44</v>
      </c>
      <c r="I1608" s="8" t="str">
        <f t="shared" si="179"/>
        <v>445</v>
      </c>
      <c r="J1608" t="s">
        <v>29</v>
      </c>
      <c r="K1608">
        <v>19</v>
      </c>
      <c r="L1608" t="s">
        <v>1302</v>
      </c>
      <c r="M1608" t="s">
        <v>1304</v>
      </c>
      <c r="N1608" s="7" t="str">
        <f t="shared" si="180"/>
        <v>2020-44</v>
      </c>
      <c r="O1608" s="7">
        <f t="shared" si="181"/>
        <v>-90</v>
      </c>
      <c r="P1608">
        <v>90</v>
      </c>
      <c r="Q1608">
        <v>0</v>
      </c>
    </row>
    <row r="1609" spans="1:17" x14ac:dyDescent="0.25">
      <c r="A1609" t="s">
        <v>1299</v>
      </c>
      <c r="B1609" t="s">
        <v>1300</v>
      </c>
      <c r="C1609" s="1">
        <v>43935</v>
      </c>
      <c r="D1609" s="2">
        <f t="shared" si="175"/>
        <v>4</v>
      </c>
      <c r="E1609" s="2">
        <f t="shared" si="176"/>
        <v>2020</v>
      </c>
      <c r="F1609">
        <v>5124</v>
      </c>
      <c r="G1609" s="8">
        <f t="shared" si="177"/>
        <v>5</v>
      </c>
      <c r="H1609" s="8" t="str">
        <f t="shared" si="178"/>
        <v>51</v>
      </c>
      <c r="I1609" s="8" t="str">
        <f t="shared" si="179"/>
        <v>512</v>
      </c>
      <c r="J1609" t="s">
        <v>1300</v>
      </c>
      <c r="K1609">
        <v>19</v>
      </c>
      <c r="L1609" t="s">
        <v>1302</v>
      </c>
      <c r="M1609" t="s">
        <v>1304</v>
      </c>
      <c r="N1609" s="7" t="str">
        <f t="shared" si="180"/>
        <v>2020-51</v>
      </c>
      <c r="O1609" s="7">
        <f t="shared" si="181"/>
        <v>540</v>
      </c>
      <c r="P1609">
        <v>0</v>
      </c>
      <c r="Q1609">
        <v>540</v>
      </c>
    </row>
    <row r="1610" spans="1:17" x14ac:dyDescent="0.25">
      <c r="A1610" t="s">
        <v>1299</v>
      </c>
      <c r="B1610" t="s">
        <v>1300</v>
      </c>
      <c r="C1610" s="1">
        <v>43951</v>
      </c>
      <c r="D1610" s="2">
        <f t="shared" si="175"/>
        <v>4</v>
      </c>
      <c r="E1610" s="2">
        <f t="shared" si="176"/>
        <v>2020</v>
      </c>
      <c r="F1610">
        <v>60611</v>
      </c>
      <c r="G1610" s="8">
        <f t="shared" si="177"/>
        <v>6</v>
      </c>
      <c r="H1610" s="8" t="str">
        <f t="shared" si="178"/>
        <v>60</v>
      </c>
      <c r="I1610" s="8" t="str">
        <f t="shared" si="179"/>
        <v>606</v>
      </c>
      <c r="J1610" t="s">
        <v>119</v>
      </c>
      <c r="K1610">
        <v>39</v>
      </c>
      <c r="L1610" t="s">
        <v>1305</v>
      </c>
      <c r="M1610" t="s">
        <v>1306</v>
      </c>
      <c r="N1610" s="7" t="str">
        <f t="shared" si="180"/>
        <v>2020-60</v>
      </c>
      <c r="O1610" s="7">
        <f t="shared" si="181"/>
        <v>-160</v>
      </c>
      <c r="P1610">
        <v>160</v>
      </c>
      <c r="Q1610">
        <v>0</v>
      </c>
    </row>
    <row r="1611" spans="1:17" x14ac:dyDescent="0.25">
      <c r="A1611" t="s">
        <v>1299</v>
      </c>
      <c r="B1611" t="s">
        <v>1300</v>
      </c>
      <c r="C1611" s="1">
        <v>43951</v>
      </c>
      <c r="D1611" s="2">
        <f t="shared" si="175"/>
        <v>4</v>
      </c>
      <c r="E1611" s="2">
        <f t="shared" si="176"/>
        <v>2020</v>
      </c>
      <c r="F1611">
        <v>445661</v>
      </c>
      <c r="G1611" s="8">
        <f t="shared" si="177"/>
        <v>4</v>
      </c>
      <c r="H1611" s="8" t="str">
        <f t="shared" si="178"/>
        <v>44</v>
      </c>
      <c r="I1611" s="8" t="str">
        <f t="shared" si="179"/>
        <v>445</v>
      </c>
      <c r="J1611" t="s">
        <v>29</v>
      </c>
      <c r="K1611">
        <v>39</v>
      </c>
      <c r="L1611" t="s">
        <v>1305</v>
      </c>
      <c r="M1611" t="s">
        <v>1306</v>
      </c>
      <c r="N1611" s="7" t="str">
        <f t="shared" si="180"/>
        <v>2020-44</v>
      </c>
      <c r="O1611" s="7">
        <f t="shared" si="181"/>
        <v>-30</v>
      </c>
      <c r="P1611">
        <v>30</v>
      </c>
      <c r="Q1611">
        <v>0</v>
      </c>
    </row>
    <row r="1612" spans="1:17" x14ac:dyDescent="0.25">
      <c r="A1612" t="s">
        <v>1299</v>
      </c>
      <c r="B1612" t="s">
        <v>1300</v>
      </c>
      <c r="C1612" s="1">
        <v>43951</v>
      </c>
      <c r="D1612" s="2">
        <f t="shared" si="175"/>
        <v>4</v>
      </c>
      <c r="E1612" s="2">
        <f t="shared" si="176"/>
        <v>2020</v>
      </c>
      <c r="F1612">
        <v>4456611</v>
      </c>
      <c r="G1612" s="8">
        <f t="shared" si="177"/>
        <v>4</v>
      </c>
      <c r="H1612" s="8" t="str">
        <f t="shared" si="178"/>
        <v>44</v>
      </c>
      <c r="I1612" s="8" t="str">
        <f t="shared" si="179"/>
        <v>445</v>
      </c>
      <c r="J1612" t="s">
        <v>1307</v>
      </c>
      <c r="K1612">
        <v>39</v>
      </c>
      <c r="L1612" t="s">
        <v>1305</v>
      </c>
      <c r="M1612" t="s">
        <v>1306</v>
      </c>
      <c r="N1612" s="7" t="str">
        <f t="shared" si="180"/>
        <v>2020-44</v>
      </c>
      <c r="O1612" s="7">
        <f t="shared" si="181"/>
        <v>-0.55000000000000004</v>
      </c>
      <c r="P1612">
        <v>0.55000000000000004</v>
      </c>
      <c r="Q1612">
        <v>0</v>
      </c>
    </row>
    <row r="1613" spans="1:17" x14ac:dyDescent="0.25">
      <c r="A1613" t="s">
        <v>1299</v>
      </c>
      <c r="B1613" t="s">
        <v>1300</v>
      </c>
      <c r="C1613" s="1">
        <v>43951</v>
      </c>
      <c r="D1613" s="2">
        <f t="shared" si="175"/>
        <v>4</v>
      </c>
      <c r="E1613" s="2">
        <f t="shared" si="176"/>
        <v>2020</v>
      </c>
      <c r="F1613">
        <v>5124</v>
      </c>
      <c r="G1613" s="8">
        <f t="shared" si="177"/>
        <v>5</v>
      </c>
      <c r="H1613" s="8" t="str">
        <f t="shared" si="178"/>
        <v>51</v>
      </c>
      <c r="I1613" s="8" t="str">
        <f t="shared" si="179"/>
        <v>512</v>
      </c>
      <c r="J1613" t="s">
        <v>1300</v>
      </c>
      <c r="K1613">
        <v>39</v>
      </c>
      <c r="L1613" t="s">
        <v>1305</v>
      </c>
      <c r="M1613" t="s">
        <v>1306</v>
      </c>
      <c r="N1613" s="7" t="str">
        <f t="shared" si="180"/>
        <v>2020-51</v>
      </c>
      <c r="O1613" s="7">
        <f t="shared" si="181"/>
        <v>190.55</v>
      </c>
      <c r="P1613">
        <v>0</v>
      </c>
      <c r="Q1613">
        <v>190.55</v>
      </c>
    </row>
    <row r="1614" spans="1:17" x14ac:dyDescent="0.25">
      <c r="A1614" t="s">
        <v>1299</v>
      </c>
      <c r="B1614" t="s">
        <v>1300</v>
      </c>
      <c r="C1614" s="1">
        <v>43953</v>
      </c>
      <c r="D1614" s="2">
        <f t="shared" si="175"/>
        <v>5</v>
      </c>
      <c r="E1614" s="2">
        <f t="shared" si="176"/>
        <v>2020</v>
      </c>
      <c r="F1614" t="s">
        <v>134</v>
      </c>
      <c r="G1614" s="8">
        <f t="shared" si="177"/>
        <v>4</v>
      </c>
      <c r="H1614" s="8" t="str">
        <f t="shared" si="178"/>
        <v>40</v>
      </c>
      <c r="I1614" s="8" t="str">
        <f t="shared" si="179"/>
        <v>401</v>
      </c>
      <c r="J1614" t="s">
        <v>135</v>
      </c>
      <c r="K1614">
        <v>66</v>
      </c>
      <c r="M1614" t="s">
        <v>1308</v>
      </c>
      <c r="N1614" s="7" t="str">
        <f t="shared" si="180"/>
        <v>2020-40</v>
      </c>
      <c r="O1614" s="7">
        <f t="shared" si="181"/>
        <v>-288</v>
      </c>
      <c r="P1614">
        <v>288</v>
      </c>
      <c r="Q1614">
        <v>0</v>
      </c>
    </row>
    <row r="1615" spans="1:17" x14ac:dyDescent="0.25">
      <c r="A1615" t="s">
        <v>1299</v>
      </c>
      <c r="B1615" t="s">
        <v>1300</v>
      </c>
      <c r="C1615" s="1">
        <v>43953</v>
      </c>
      <c r="D1615" s="2">
        <f t="shared" si="175"/>
        <v>5</v>
      </c>
      <c r="E1615" s="2">
        <f t="shared" si="176"/>
        <v>2020</v>
      </c>
      <c r="F1615">
        <v>5124</v>
      </c>
      <c r="G1615" s="8">
        <f t="shared" si="177"/>
        <v>5</v>
      </c>
      <c r="H1615" s="8" t="str">
        <f t="shared" si="178"/>
        <v>51</v>
      </c>
      <c r="I1615" s="8" t="str">
        <f t="shared" si="179"/>
        <v>512</v>
      </c>
      <c r="J1615" t="s">
        <v>1300</v>
      </c>
      <c r="K1615">
        <v>66</v>
      </c>
      <c r="M1615" t="s">
        <v>1308</v>
      </c>
      <c r="N1615" s="7" t="str">
        <f t="shared" si="180"/>
        <v>2020-51</v>
      </c>
      <c r="O1615" s="7">
        <f t="shared" si="181"/>
        <v>288</v>
      </c>
      <c r="P1615">
        <v>0</v>
      </c>
      <c r="Q1615">
        <v>288</v>
      </c>
    </row>
    <row r="1616" spans="1:17" x14ac:dyDescent="0.25">
      <c r="A1616" t="s">
        <v>1299</v>
      </c>
      <c r="B1616" t="s">
        <v>1300</v>
      </c>
      <c r="C1616" s="1">
        <v>43954</v>
      </c>
      <c r="D1616" s="2">
        <f t="shared" si="175"/>
        <v>5</v>
      </c>
      <c r="E1616" s="2">
        <f t="shared" si="176"/>
        <v>2020</v>
      </c>
      <c r="F1616" t="s">
        <v>129</v>
      </c>
      <c r="G1616" s="8">
        <f t="shared" si="177"/>
        <v>4</v>
      </c>
      <c r="H1616" s="8" t="str">
        <f t="shared" si="178"/>
        <v>40</v>
      </c>
      <c r="I1616" s="8" t="str">
        <f t="shared" si="179"/>
        <v>401</v>
      </c>
      <c r="J1616" t="s">
        <v>130</v>
      </c>
      <c r="K1616">
        <v>67</v>
      </c>
      <c r="M1616" t="s">
        <v>1309</v>
      </c>
      <c r="N1616" s="7" t="str">
        <f t="shared" si="180"/>
        <v>2020-40</v>
      </c>
      <c r="O1616" s="7">
        <f t="shared" si="181"/>
        <v>-582</v>
      </c>
      <c r="P1616">
        <v>582</v>
      </c>
      <c r="Q1616">
        <v>0</v>
      </c>
    </row>
    <row r="1617" spans="1:17" x14ac:dyDescent="0.25">
      <c r="A1617" t="s">
        <v>1299</v>
      </c>
      <c r="B1617" t="s">
        <v>1300</v>
      </c>
      <c r="C1617" s="1">
        <v>43954</v>
      </c>
      <c r="D1617" s="2">
        <f t="shared" si="175"/>
        <v>5</v>
      </c>
      <c r="E1617" s="2">
        <f t="shared" si="176"/>
        <v>2020</v>
      </c>
      <c r="F1617">
        <v>5124</v>
      </c>
      <c r="G1617" s="8">
        <f t="shared" si="177"/>
        <v>5</v>
      </c>
      <c r="H1617" s="8" t="str">
        <f t="shared" si="178"/>
        <v>51</v>
      </c>
      <c r="I1617" s="8" t="str">
        <f t="shared" si="179"/>
        <v>512</v>
      </c>
      <c r="J1617" t="s">
        <v>1300</v>
      </c>
      <c r="K1617">
        <v>67</v>
      </c>
      <c r="M1617" t="s">
        <v>1309</v>
      </c>
      <c r="N1617" s="7" t="str">
        <f t="shared" si="180"/>
        <v>2020-51</v>
      </c>
      <c r="O1617" s="7">
        <f t="shared" si="181"/>
        <v>582</v>
      </c>
      <c r="P1617">
        <v>0</v>
      </c>
      <c r="Q1617">
        <v>582</v>
      </c>
    </row>
    <row r="1618" spans="1:17" x14ac:dyDescent="0.25">
      <c r="A1618" t="s">
        <v>1299</v>
      </c>
      <c r="B1618" t="s">
        <v>1300</v>
      </c>
      <c r="C1618" s="1">
        <v>43966</v>
      </c>
      <c r="D1618" s="2">
        <f t="shared" si="175"/>
        <v>5</v>
      </c>
      <c r="E1618" s="2">
        <f t="shared" si="176"/>
        <v>2020</v>
      </c>
      <c r="F1618">
        <v>431</v>
      </c>
      <c r="G1618" s="8">
        <f t="shared" si="177"/>
        <v>4</v>
      </c>
      <c r="H1618" s="8" t="str">
        <f t="shared" si="178"/>
        <v>43</v>
      </c>
      <c r="I1618" s="8" t="str">
        <f t="shared" si="179"/>
        <v>431</v>
      </c>
      <c r="J1618" t="s">
        <v>967</v>
      </c>
      <c r="K1618">
        <v>93</v>
      </c>
      <c r="L1618" t="s">
        <v>1310</v>
      </c>
      <c r="M1618" t="s">
        <v>1311</v>
      </c>
      <c r="N1618" s="7" t="str">
        <f t="shared" si="180"/>
        <v>2020-43</v>
      </c>
      <c r="O1618" s="7">
        <f t="shared" si="181"/>
        <v>-12305.34</v>
      </c>
      <c r="P1618">
        <v>12305.34</v>
      </c>
      <c r="Q1618">
        <v>0</v>
      </c>
    </row>
    <row r="1619" spans="1:17" x14ac:dyDescent="0.25">
      <c r="A1619" t="s">
        <v>1299</v>
      </c>
      <c r="B1619" t="s">
        <v>1300</v>
      </c>
      <c r="C1619" s="1">
        <v>43966</v>
      </c>
      <c r="D1619" s="2">
        <f t="shared" si="175"/>
        <v>5</v>
      </c>
      <c r="E1619" s="2">
        <f t="shared" si="176"/>
        <v>2020</v>
      </c>
      <c r="F1619">
        <v>5124</v>
      </c>
      <c r="G1619" s="8">
        <f t="shared" si="177"/>
        <v>5</v>
      </c>
      <c r="H1619" s="8" t="str">
        <f t="shared" si="178"/>
        <v>51</v>
      </c>
      <c r="I1619" s="8" t="str">
        <f t="shared" si="179"/>
        <v>512</v>
      </c>
      <c r="J1619" t="s">
        <v>1300</v>
      </c>
      <c r="K1619">
        <v>93</v>
      </c>
      <c r="L1619" t="s">
        <v>1310</v>
      </c>
      <c r="M1619" t="s">
        <v>1311</v>
      </c>
      <c r="N1619" s="7" t="str">
        <f t="shared" si="180"/>
        <v>2020-51</v>
      </c>
      <c r="O1619" s="7">
        <f t="shared" si="181"/>
        <v>12305.34</v>
      </c>
      <c r="P1619">
        <v>0</v>
      </c>
      <c r="Q1619">
        <v>12305.34</v>
      </c>
    </row>
    <row r="1620" spans="1:17" x14ac:dyDescent="0.25">
      <c r="A1620" t="s">
        <v>1299</v>
      </c>
      <c r="B1620" t="s">
        <v>1300</v>
      </c>
      <c r="C1620" s="1">
        <v>43966</v>
      </c>
      <c r="D1620" s="2">
        <f t="shared" si="175"/>
        <v>5</v>
      </c>
      <c r="E1620" s="2">
        <f t="shared" si="176"/>
        <v>2020</v>
      </c>
      <c r="F1620">
        <v>4373</v>
      </c>
      <c r="G1620" s="8">
        <f t="shared" si="177"/>
        <v>4</v>
      </c>
      <c r="H1620" s="8" t="str">
        <f t="shared" si="178"/>
        <v>43</v>
      </c>
      <c r="I1620" s="8" t="str">
        <f t="shared" si="179"/>
        <v>437</v>
      </c>
      <c r="J1620" t="s">
        <v>939</v>
      </c>
      <c r="K1620">
        <v>94</v>
      </c>
      <c r="L1620" t="s">
        <v>1312</v>
      </c>
      <c r="M1620" t="s">
        <v>1313</v>
      </c>
      <c r="N1620" s="7" t="str">
        <f t="shared" si="180"/>
        <v>2020-43</v>
      </c>
      <c r="O1620" s="7">
        <f t="shared" si="181"/>
        <v>-4126.1000000000004</v>
      </c>
      <c r="P1620">
        <v>4126.1000000000004</v>
      </c>
      <c r="Q1620">
        <v>0</v>
      </c>
    </row>
    <row r="1621" spans="1:17" x14ac:dyDescent="0.25">
      <c r="A1621" t="s">
        <v>1299</v>
      </c>
      <c r="B1621" t="s">
        <v>1300</v>
      </c>
      <c r="C1621" s="1">
        <v>43966</v>
      </c>
      <c r="D1621" s="2">
        <f t="shared" si="175"/>
        <v>5</v>
      </c>
      <c r="E1621" s="2">
        <f t="shared" si="176"/>
        <v>2020</v>
      </c>
      <c r="F1621">
        <v>5124</v>
      </c>
      <c r="G1621" s="8">
        <f t="shared" si="177"/>
        <v>5</v>
      </c>
      <c r="H1621" s="8" t="str">
        <f t="shared" si="178"/>
        <v>51</v>
      </c>
      <c r="I1621" s="8" t="str">
        <f t="shared" si="179"/>
        <v>512</v>
      </c>
      <c r="J1621" t="s">
        <v>1300</v>
      </c>
      <c r="K1621">
        <v>94</v>
      </c>
      <c r="L1621" t="s">
        <v>1312</v>
      </c>
      <c r="M1621" t="s">
        <v>1313</v>
      </c>
      <c r="N1621" s="7" t="str">
        <f t="shared" si="180"/>
        <v>2020-51</v>
      </c>
      <c r="O1621" s="7">
        <f t="shared" si="181"/>
        <v>4126.1000000000004</v>
      </c>
      <c r="P1621">
        <v>0</v>
      </c>
      <c r="Q1621">
        <v>4126.1000000000004</v>
      </c>
    </row>
    <row r="1622" spans="1:17" x14ac:dyDescent="0.25">
      <c r="A1622" t="s">
        <v>1299</v>
      </c>
      <c r="B1622" t="s">
        <v>1300</v>
      </c>
      <c r="C1622" s="1">
        <v>43982</v>
      </c>
      <c r="D1622" s="2">
        <f t="shared" si="175"/>
        <v>5</v>
      </c>
      <c r="E1622" s="2">
        <f t="shared" si="176"/>
        <v>2020</v>
      </c>
      <c r="F1622">
        <v>60611</v>
      </c>
      <c r="G1622" s="8">
        <f t="shared" si="177"/>
        <v>6</v>
      </c>
      <c r="H1622" s="8" t="str">
        <f t="shared" si="178"/>
        <v>60</v>
      </c>
      <c r="I1622" s="8" t="str">
        <f t="shared" si="179"/>
        <v>606</v>
      </c>
      <c r="J1622" t="s">
        <v>119</v>
      </c>
      <c r="K1622">
        <v>39</v>
      </c>
      <c r="L1622" t="s">
        <v>1314</v>
      </c>
      <c r="M1622" t="s">
        <v>1315</v>
      </c>
      <c r="N1622" s="7" t="str">
        <f t="shared" si="180"/>
        <v>2020-60</v>
      </c>
      <c r="O1622" s="7">
        <f t="shared" si="181"/>
        <v>-160</v>
      </c>
      <c r="P1622">
        <v>160</v>
      </c>
      <c r="Q1622">
        <v>0</v>
      </c>
    </row>
    <row r="1623" spans="1:17" x14ac:dyDescent="0.25">
      <c r="A1623" t="s">
        <v>1299</v>
      </c>
      <c r="B1623" t="s">
        <v>1300</v>
      </c>
      <c r="C1623" s="1">
        <v>43982</v>
      </c>
      <c r="D1623" s="2">
        <f t="shared" si="175"/>
        <v>5</v>
      </c>
      <c r="E1623" s="2">
        <f t="shared" si="176"/>
        <v>2020</v>
      </c>
      <c r="F1623">
        <v>445661</v>
      </c>
      <c r="G1623" s="8">
        <f t="shared" si="177"/>
        <v>4</v>
      </c>
      <c r="H1623" s="8" t="str">
        <f t="shared" si="178"/>
        <v>44</v>
      </c>
      <c r="I1623" s="8" t="str">
        <f t="shared" si="179"/>
        <v>445</v>
      </c>
      <c r="J1623" t="s">
        <v>29</v>
      </c>
      <c r="K1623">
        <v>39</v>
      </c>
      <c r="L1623" t="s">
        <v>1314</v>
      </c>
      <c r="M1623" t="s">
        <v>1315</v>
      </c>
      <c r="N1623" s="7" t="str">
        <f t="shared" si="180"/>
        <v>2020-44</v>
      </c>
      <c r="O1623" s="7">
        <f t="shared" si="181"/>
        <v>-30</v>
      </c>
      <c r="P1623">
        <v>30</v>
      </c>
      <c r="Q1623">
        <v>0</v>
      </c>
    </row>
    <row r="1624" spans="1:17" x14ac:dyDescent="0.25">
      <c r="A1624" t="s">
        <v>1299</v>
      </c>
      <c r="B1624" t="s">
        <v>1300</v>
      </c>
      <c r="C1624" s="1">
        <v>43982</v>
      </c>
      <c r="D1624" s="2">
        <f t="shared" si="175"/>
        <v>5</v>
      </c>
      <c r="E1624" s="2">
        <f t="shared" si="176"/>
        <v>2020</v>
      </c>
      <c r="F1624">
        <v>4456611</v>
      </c>
      <c r="G1624" s="8">
        <f t="shared" si="177"/>
        <v>4</v>
      </c>
      <c r="H1624" s="8" t="str">
        <f t="shared" si="178"/>
        <v>44</v>
      </c>
      <c r="I1624" s="8" t="str">
        <f t="shared" si="179"/>
        <v>445</v>
      </c>
      <c r="J1624" t="s">
        <v>1307</v>
      </c>
      <c r="K1624">
        <v>39</v>
      </c>
      <c r="L1624" t="s">
        <v>1314</v>
      </c>
      <c r="M1624" t="s">
        <v>1315</v>
      </c>
      <c r="N1624" s="7" t="str">
        <f t="shared" si="180"/>
        <v>2020-44</v>
      </c>
      <c r="O1624" s="7">
        <f t="shared" si="181"/>
        <v>-0.55000000000000004</v>
      </c>
      <c r="P1624">
        <v>0.55000000000000004</v>
      </c>
      <c r="Q1624">
        <v>0</v>
      </c>
    </row>
    <row r="1625" spans="1:17" x14ac:dyDescent="0.25">
      <c r="A1625" t="s">
        <v>1299</v>
      </c>
      <c r="B1625" t="s">
        <v>1300</v>
      </c>
      <c r="C1625" s="1">
        <v>43982</v>
      </c>
      <c r="D1625" s="2">
        <f t="shared" si="175"/>
        <v>5</v>
      </c>
      <c r="E1625" s="2">
        <f t="shared" si="176"/>
        <v>2020</v>
      </c>
      <c r="F1625">
        <v>5124</v>
      </c>
      <c r="G1625" s="8">
        <f t="shared" si="177"/>
        <v>5</v>
      </c>
      <c r="H1625" s="8" t="str">
        <f t="shared" si="178"/>
        <v>51</v>
      </c>
      <c r="I1625" s="8" t="str">
        <f t="shared" si="179"/>
        <v>512</v>
      </c>
      <c r="J1625" t="s">
        <v>1300</v>
      </c>
      <c r="K1625">
        <v>39</v>
      </c>
      <c r="L1625" t="s">
        <v>1314</v>
      </c>
      <c r="M1625" t="s">
        <v>1315</v>
      </c>
      <c r="N1625" s="7" t="str">
        <f t="shared" si="180"/>
        <v>2020-51</v>
      </c>
      <c r="O1625" s="7">
        <f t="shared" si="181"/>
        <v>190.55</v>
      </c>
      <c r="P1625">
        <v>0</v>
      </c>
      <c r="Q1625">
        <v>190.55</v>
      </c>
    </row>
    <row r="1626" spans="1:17" x14ac:dyDescent="0.25">
      <c r="A1626" t="s">
        <v>1299</v>
      </c>
      <c r="B1626" t="s">
        <v>1300</v>
      </c>
      <c r="C1626" s="1">
        <v>43987</v>
      </c>
      <c r="D1626" s="2">
        <f t="shared" si="175"/>
        <v>6</v>
      </c>
      <c r="E1626" s="2">
        <f t="shared" si="176"/>
        <v>2020</v>
      </c>
      <c r="F1626" t="s">
        <v>1316</v>
      </c>
      <c r="G1626" s="8">
        <f t="shared" si="177"/>
        <v>4</v>
      </c>
      <c r="H1626" s="8" t="str">
        <f t="shared" si="178"/>
        <v>41</v>
      </c>
      <c r="I1626" s="8" t="str">
        <f t="shared" si="179"/>
        <v>411</v>
      </c>
      <c r="J1626" t="s">
        <v>1317</v>
      </c>
      <c r="K1626">
        <v>1</v>
      </c>
      <c r="L1626" t="s">
        <v>1318</v>
      </c>
      <c r="M1626" t="s">
        <v>1319</v>
      </c>
      <c r="N1626" s="7" t="str">
        <f t="shared" si="180"/>
        <v>2020-41</v>
      </c>
      <c r="O1626" s="7">
        <f t="shared" si="181"/>
        <v>16019.86</v>
      </c>
      <c r="P1626">
        <v>0</v>
      </c>
      <c r="Q1626">
        <v>16019.86</v>
      </c>
    </row>
    <row r="1627" spans="1:17" x14ac:dyDescent="0.25">
      <c r="A1627" t="s">
        <v>1299</v>
      </c>
      <c r="B1627" t="s">
        <v>1300</v>
      </c>
      <c r="C1627" s="1">
        <v>43987</v>
      </c>
      <c r="D1627" s="2">
        <f t="shared" si="175"/>
        <v>6</v>
      </c>
      <c r="E1627" s="2">
        <f t="shared" si="176"/>
        <v>2020</v>
      </c>
      <c r="F1627" t="s">
        <v>1320</v>
      </c>
      <c r="G1627" s="8">
        <f t="shared" si="177"/>
        <v>4</v>
      </c>
      <c r="H1627" s="8" t="str">
        <f t="shared" si="178"/>
        <v>41</v>
      </c>
      <c r="I1627" s="8" t="str">
        <f t="shared" si="179"/>
        <v>411</v>
      </c>
      <c r="J1627" t="s">
        <v>1321</v>
      </c>
      <c r="K1627">
        <v>1</v>
      </c>
      <c r="L1627" t="s">
        <v>1318</v>
      </c>
      <c r="M1627" t="s">
        <v>1322</v>
      </c>
      <c r="N1627" s="7" t="str">
        <f t="shared" si="180"/>
        <v>2020-41</v>
      </c>
      <c r="O1627" s="7">
        <f t="shared" si="181"/>
        <v>4344.1899999999996</v>
      </c>
      <c r="P1627">
        <v>0</v>
      </c>
      <c r="Q1627">
        <v>4344.1899999999996</v>
      </c>
    </row>
    <row r="1628" spans="1:17" x14ac:dyDescent="0.25">
      <c r="A1628" t="s">
        <v>1299</v>
      </c>
      <c r="B1628" t="s">
        <v>1300</v>
      </c>
      <c r="C1628" s="1">
        <v>43987</v>
      </c>
      <c r="D1628" s="2">
        <f t="shared" si="175"/>
        <v>6</v>
      </c>
      <c r="E1628" s="2">
        <f t="shared" si="176"/>
        <v>2020</v>
      </c>
      <c r="F1628">
        <v>5124</v>
      </c>
      <c r="G1628" s="8">
        <f t="shared" si="177"/>
        <v>5</v>
      </c>
      <c r="H1628" s="8" t="str">
        <f t="shared" si="178"/>
        <v>51</v>
      </c>
      <c r="I1628" s="8" t="str">
        <f t="shared" si="179"/>
        <v>512</v>
      </c>
      <c r="J1628" t="s">
        <v>1300</v>
      </c>
      <c r="K1628">
        <v>1</v>
      </c>
      <c r="L1628" t="s">
        <v>1318</v>
      </c>
      <c r="M1628" t="s">
        <v>1323</v>
      </c>
      <c r="N1628" s="7" t="str">
        <f t="shared" si="180"/>
        <v>2020-51</v>
      </c>
      <c r="O1628" s="7">
        <f t="shared" si="181"/>
        <v>-20364.05</v>
      </c>
      <c r="P1628">
        <v>20364.05</v>
      </c>
      <c r="Q1628">
        <v>0</v>
      </c>
    </row>
    <row r="1629" spans="1:17" x14ac:dyDescent="0.25">
      <c r="A1629" t="s">
        <v>1299</v>
      </c>
      <c r="B1629" t="s">
        <v>1300</v>
      </c>
      <c r="C1629" s="1">
        <v>43987</v>
      </c>
      <c r="D1629" s="2">
        <f t="shared" si="175"/>
        <v>6</v>
      </c>
      <c r="E1629" s="2">
        <f t="shared" si="176"/>
        <v>2020</v>
      </c>
      <c r="F1629" t="s">
        <v>134</v>
      </c>
      <c r="G1629" s="8">
        <f t="shared" si="177"/>
        <v>4</v>
      </c>
      <c r="H1629" s="8" t="str">
        <f t="shared" si="178"/>
        <v>40</v>
      </c>
      <c r="I1629" s="8" t="str">
        <f t="shared" si="179"/>
        <v>401</v>
      </c>
      <c r="J1629" t="s">
        <v>135</v>
      </c>
      <c r="K1629">
        <v>68</v>
      </c>
      <c r="M1629" t="s">
        <v>1324</v>
      </c>
      <c r="N1629" s="7" t="str">
        <f t="shared" si="180"/>
        <v>2020-40</v>
      </c>
      <c r="O1629" s="7">
        <f t="shared" si="181"/>
        <v>-316.8</v>
      </c>
      <c r="P1629">
        <v>316.8</v>
      </c>
      <c r="Q1629">
        <v>0</v>
      </c>
    </row>
    <row r="1630" spans="1:17" x14ac:dyDescent="0.25">
      <c r="A1630" t="s">
        <v>1299</v>
      </c>
      <c r="B1630" t="s">
        <v>1300</v>
      </c>
      <c r="C1630" s="1">
        <v>43987</v>
      </c>
      <c r="D1630" s="2">
        <f t="shared" si="175"/>
        <v>6</v>
      </c>
      <c r="E1630" s="2">
        <f t="shared" si="176"/>
        <v>2020</v>
      </c>
      <c r="F1630">
        <v>5124</v>
      </c>
      <c r="G1630" s="8">
        <f t="shared" si="177"/>
        <v>5</v>
      </c>
      <c r="H1630" s="8" t="str">
        <f t="shared" si="178"/>
        <v>51</v>
      </c>
      <c r="I1630" s="8" t="str">
        <f t="shared" si="179"/>
        <v>512</v>
      </c>
      <c r="J1630" t="s">
        <v>1300</v>
      </c>
      <c r="K1630">
        <v>68</v>
      </c>
      <c r="M1630" t="s">
        <v>1324</v>
      </c>
      <c r="N1630" s="7" t="str">
        <f t="shared" si="180"/>
        <v>2020-51</v>
      </c>
      <c r="O1630" s="7">
        <f t="shared" si="181"/>
        <v>316.8</v>
      </c>
      <c r="P1630">
        <v>0</v>
      </c>
      <c r="Q1630">
        <v>316.8</v>
      </c>
    </row>
    <row r="1631" spans="1:17" x14ac:dyDescent="0.25">
      <c r="A1631" t="s">
        <v>1299</v>
      </c>
      <c r="B1631" t="s">
        <v>1300</v>
      </c>
      <c r="C1631" s="1">
        <v>43987</v>
      </c>
      <c r="D1631" s="2">
        <f t="shared" si="175"/>
        <v>6</v>
      </c>
      <c r="E1631" s="2">
        <f t="shared" si="176"/>
        <v>2020</v>
      </c>
      <c r="F1631" t="s">
        <v>129</v>
      </c>
      <c r="G1631" s="8">
        <f t="shared" si="177"/>
        <v>4</v>
      </c>
      <c r="H1631" s="8" t="str">
        <f t="shared" si="178"/>
        <v>40</v>
      </c>
      <c r="I1631" s="8" t="str">
        <f t="shared" si="179"/>
        <v>401</v>
      </c>
      <c r="J1631" t="s">
        <v>130</v>
      </c>
      <c r="K1631">
        <v>69</v>
      </c>
      <c r="M1631" t="s">
        <v>1325</v>
      </c>
      <c r="N1631" s="7" t="str">
        <f t="shared" si="180"/>
        <v>2020-40</v>
      </c>
      <c r="O1631" s="7">
        <f t="shared" si="181"/>
        <v>-633.6</v>
      </c>
      <c r="P1631">
        <v>633.6</v>
      </c>
      <c r="Q1631">
        <v>0</v>
      </c>
    </row>
    <row r="1632" spans="1:17" x14ac:dyDescent="0.25">
      <c r="A1632" t="s">
        <v>1299</v>
      </c>
      <c r="B1632" t="s">
        <v>1300</v>
      </c>
      <c r="C1632" s="1">
        <v>43987</v>
      </c>
      <c r="D1632" s="2">
        <f t="shared" si="175"/>
        <v>6</v>
      </c>
      <c r="E1632" s="2">
        <f t="shared" si="176"/>
        <v>2020</v>
      </c>
      <c r="F1632">
        <v>5124</v>
      </c>
      <c r="G1632" s="8">
        <f t="shared" si="177"/>
        <v>5</v>
      </c>
      <c r="H1632" s="8" t="str">
        <f t="shared" si="178"/>
        <v>51</v>
      </c>
      <c r="I1632" s="8" t="str">
        <f t="shared" si="179"/>
        <v>512</v>
      </c>
      <c r="J1632" t="s">
        <v>1300</v>
      </c>
      <c r="K1632">
        <v>69</v>
      </c>
      <c r="M1632" t="s">
        <v>1325</v>
      </c>
      <c r="N1632" s="7" t="str">
        <f t="shared" si="180"/>
        <v>2020-51</v>
      </c>
      <c r="O1632" s="7">
        <f t="shared" si="181"/>
        <v>633.6</v>
      </c>
      <c r="P1632">
        <v>0</v>
      </c>
      <c r="Q1632">
        <v>633.6</v>
      </c>
    </row>
    <row r="1633" spans="1:17" x14ac:dyDescent="0.25">
      <c r="A1633" t="s">
        <v>1299</v>
      </c>
      <c r="B1633" t="s">
        <v>1300</v>
      </c>
      <c r="C1633" s="1">
        <v>43989</v>
      </c>
      <c r="D1633" s="2">
        <f t="shared" si="175"/>
        <v>6</v>
      </c>
      <c r="E1633" s="2">
        <f t="shared" si="176"/>
        <v>2020</v>
      </c>
      <c r="F1633">
        <v>6275</v>
      </c>
      <c r="G1633" s="8">
        <f t="shared" si="177"/>
        <v>6</v>
      </c>
      <c r="H1633" s="8" t="str">
        <f t="shared" si="178"/>
        <v>62</v>
      </c>
      <c r="I1633" s="8" t="str">
        <f t="shared" si="179"/>
        <v>627</v>
      </c>
      <c r="J1633" t="s">
        <v>487</v>
      </c>
      <c r="K1633">
        <v>2</v>
      </c>
      <c r="L1633" t="s">
        <v>1326</v>
      </c>
      <c r="M1633" t="s">
        <v>1327</v>
      </c>
      <c r="N1633" s="7" t="str">
        <f t="shared" si="180"/>
        <v>2020-62</v>
      </c>
      <c r="O1633" s="7">
        <f t="shared" si="181"/>
        <v>-40</v>
      </c>
      <c r="P1633">
        <v>40</v>
      </c>
      <c r="Q1633">
        <v>0</v>
      </c>
    </row>
    <row r="1634" spans="1:17" x14ac:dyDescent="0.25">
      <c r="A1634" t="s">
        <v>1299</v>
      </c>
      <c r="B1634" t="s">
        <v>1300</v>
      </c>
      <c r="C1634" s="1">
        <v>43989</v>
      </c>
      <c r="D1634" s="2">
        <f t="shared" si="175"/>
        <v>6</v>
      </c>
      <c r="E1634" s="2">
        <f t="shared" si="176"/>
        <v>2020</v>
      </c>
      <c r="F1634">
        <v>445661</v>
      </c>
      <c r="G1634" s="8">
        <f t="shared" si="177"/>
        <v>4</v>
      </c>
      <c r="H1634" s="8" t="str">
        <f t="shared" si="178"/>
        <v>44</v>
      </c>
      <c r="I1634" s="8" t="str">
        <f t="shared" si="179"/>
        <v>445</v>
      </c>
      <c r="J1634" t="s">
        <v>29</v>
      </c>
      <c r="K1634">
        <v>2</v>
      </c>
      <c r="L1634" t="s">
        <v>1326</v>
      </c>
      <c r="M1634" t="s">
        <v>1327</v>
      </c>
      <c r="N1634" s="7" t="str">
        <f t="shared" si="180"/>
        <v>2020-44</v>
      </c>
      <c r="O1634" s="7">
        <f t="shared" si="181"/>
        <v>-8</v>
      </c>
      <c r="P1634">
        <v>8</v>
      </c>
      <c r="Q1634">
        <v>0</v>
      </c>
    </row>
    <row r="1635" spans="1:17" x14ac:dyDescent="0.25">
      <c r="A1635" t="s">
        <v>1299</v>
      </c>
      <c r="B1635" t="s">
        <v>1300</v>
      </c>
      <c r="C1635" s="1">
        <v>43989</v>
      </c>
      <c r="D1635" s="2">
        <f t="shared" si="175"/>
        <v>6</v>
      </c>
      <c r="E1635" s="2">
        <f t="shared" si="176"/>
        <v>2020</v>
      </c>
      <c r="F1635">
        <v>5124</v>
      </c>
      <c r="G1635" s="8">
        <f t="shared" si="177"/>
        <v>5</v>
      </c>
      <c r="H1635" s="8" t="str">
        <f t="shared" si="178"/>
        <v>51</v>
      </c>
      <c r="I1635" s="8" t="str">
        <f t="shared" si="179"/>
        <v>512</v>
      </c>
      <c r="J1635" t="s">
        <v>1300</v>
      </c>
      <c r="K1635">
        <v>2</v>
      </c>
      <c r="L1635" t="s">
        <v>1326</v>
      </c>
      <c r="M1635" t="s">
        <v>1327</v>
      </c>
      <c r="N1635" s="7" t="str">
        <f t="shared" si="180"/>
        <v>2020-51</v>
      </c>
      <c r="O1635" s="7">
        <f t="shared" si="181"/>
        <v>48</v>
      </c>
      <c r="P1635">
        <v>0</v>
      </c>
      <c r="Q1635">
        <v>48</v>
      </c>
    </row>
    <row r="1636" spans="1:17" x14ac:dyDescent="0.25">
      <c r="A1636" t="s">
        <v>1299</v>
      </c>
      <c r="B1636" t="s">
        <v>1300</v>
      </c>
      <c r="C1636" s="1">
        <v>43997</v>
      </c>
      <c r="D1636" s="2">
        <f t="shared" si="175"/>
        <v>6</v>
      </c>
      <c r="E1636" s="2">
        <f t="shared" si="176"/>
        <v>2020</v>
      </c>
      <c r="F1636">
        <v>431</v>
      </c>
      <c r="G1636" s="8">
        <f t="shared" si="177"/>
        <v>4</v>
      </c>
      <c r="H1636" s="8" t="str">
        <f t="shared" si="178"/>
        <v>43</v>
      </c>
      <c r="I1636" s="8" t="str">
        <f t="shared" si="179"/>
        <v>431</v>
      </c>
      <c r="J1636" t="s">
        <v>967</v>
      </c>
      <c r="K1636">
        <v>95</v>
      </c>
      <c r="L1636" t="s">
        <v>1328</v>
      </c>
      <c r="M1636" t="s">
        <v>1329</v>
      </c>
      <c r="N1636" s="7" t="str">
        <f t="shared" si="180"/>
        <v>2020-43</v>
      </c>
      <c r="O1636" s="7">
        <f t="shared" si="181"/>
        <v>-17614.400000000001</v>
      </c>
      <c r="P1636">
        <v>17614.400000000001</v>
      </c>
      <c r="Q1636">
        <v>0</v>
      </c>
    </row>
    <row r="1637" spans="1:17" x14ac:dyDescent="0.25">
      <c r="A1637" t="s">
        <v>1299</v>
      </c>
      <c r="B1637" t="s">
        <v>1300</v>
      </c>
      <c r="C1637" s="1">
        <v>43997</v>
      </c>
      <c r="D1637" s="2">
        <f t="shared" si="175"/>
        <v>6</v>
      </c>
      <c r="E1637" s="2">
        <f t="shared" si="176"/>
        <v>2020</v>
      </c>
      <c r="F1637">
        <v>5124</v>
      </c>
      <c r="G1637" s="8">
        <f t="shared" si="177"/>
        <v>5</v>
      </c>
      <c r="H1637" s="8" t="str">
        <f t="shared" si="178"/>
        <v>51</v>
      </c>
      <c r="I1637" s="8" t="str">
        <f t="shared" si="179"/>
        <v>512</v>
      </c>
      <c r="J1637" t="s">
        <v>1300</v>
      </c>
      <c r="K1637">
        <v>95</v>
      </c>
      <c r="L1637" t="s">
        <v>1328</v>
      </c>
      <c r="M1637" t="s">
        <v>1329</v>
      </c>
      <c r="N1637" s="7" t="str">
        <f t="shared" si="180"/>
        <v>2020-51</v>
      </c>
      <c r="O1637" s="7">
        <f t="shared" si="181"/>
        <v>17614.400000000001</v>
      </c>
      <c r="P1637">
        <v>0</v>
      </c>
      <c r="Q1637">
        <v>17614.400000000001</v>
      </c>
    </row>
    <row r="1638" spans="1:17" x14ac:dyDescent="0.25">
      <c r="A1638" t="s">
        <v>1299</v>
      </c>
      <c r="B1638" t="s">
        <v>1300</v>
      </c>
      <c r="C1638" s="1">
        <v>43997</v>
      </c>
      <c r="D1638" s="2">
        <f t="shared" si="175"/>
        <v>6</v>
      </c>
      <c r="E1638" s="2">
        <f t="shared" si="176"/>
        <v>2020</v>
      </c>
      <c r="F1638">
        <v>4373</v>
      </c>
      <c r="G1638" s="8">
        <f t="shared" si="177"/>
        <v>4</v>
      </c>
      <c r="H1638" s="8" t="str">
        <f t="shared" si="178"/>
        <v>43</v>
      </c>
      <c r="I1638" s="8" t="str">
        <f t="shared" si="179"/>
        <v>437</v>
      </c>
      <c r="J1638" t="s">
        <v>939</v>
      </c>
      <c r="K1638">
        <v>96</v>
      </c>
      <c r="L1638" t="s">
        <v>1330</v>
      </c>
      <c r="M1638" t="s">
        <v>1331</v>
      </c>
      <c r="N1638" s="7" t="str">
        <f t="shared" si="180"/>
        <v>2020-43</v>
      </c>
      <c r="O1638" s="7">
        <f t="shared" si="181"/>
        <v>-5906.26</v>
      </c>
      <c r="P1638">
        <v>5906.26</v>
      </c>
      <c r="Q1638">
        <v>0</v>
      </c>
    </row>
    <row r="1639" spans="1:17" x14ac:dyDescent="0.25">
      <c r="A1639" t="s">
        <v>1299</v>
      </c>
      <c r="B1639" t="s">
        <v>1300</v>
      </c>
      <c r="C1639" s="1">
        <v>43997</v>
      </c>
      <c r="D1639" s="2">
        <f t="shared" si="175"/>
        <v>6</v>
      </c>
      <c r="E1639" s="2">
        <f t="shared" si="176"/>
        <v>2020</v>
      </c>
      <c r="F1639">
        <v>5124</v>
      </c>
      <c r="G1639" s="8">
        <f t="shared" si="177"/>
        <v>5</v>
      </c>
      <c r="H1639" s="8" t="str">
        <f t="shared" si="178"/>
        <v>51</v>
      </c>
      <c r="I1639" s="8" t="str">
        <f t="shared" si="179"/>
        <v>512</v>
      </c>
      <c r="J1639" t="s">
        <v>1300</v>
      </c>
      <c r="K1639">
        <v>96</v>
      </c>
      <c r="L1639" t="s">
        <v>1330</v>
      </c>
      <c r="M1639" t="s">
        <v>1331</v>
      </c>
      <c r="N1639" s="7" t="str">
        <f t="shared" si="180"/>
        <v>2020-51</v>
      </c>
      <c r="O1639" s="7">
        <f t="shared" si="181"/>
        <v>5906.26</v>
      </c>
      <c r="P1639">
        <v>0</v>
      </c>
      <c r="Q1639">
        <v>5906.26</v>
      </c>
    </row>
    <row r="1640" spans="1:17" x14ac:dyDescent="0.25">
      <c r="A1640" t="s">
        <v>1299</v>
      </c>
      <c r="B1640" t="s">
        <v>1300</v>
      </c>
      <c r="C1640" s="1">
        <v>44002</v>
      </c>
      <c r="D1640" s="2">
        <f t="shared" si="175"/>
        <v>6</v>
      </c>
      <c r="E1640" s="2">
        <f t="shared" si="176"/>
        <v>2020</v>
      </c>
      <c r="F1640">
        <v>580</v>
      </c>
      <c r="G1640" s="8">
        <f t="shared" si="177"/>
        <v>5</v>
      </c>
      <c r="H1640" s="8" t="str">
        <f t="shared" si="178"/>
        <v>58</v>
      </c>
      <c r="I1640" s="8" t="str">
        <f t="shared" si="179"/>
        <v>580</v>
      </c>
      <c r="J1640" t="s">
        <v>454</v>
      </c>
      <c r="K1640">
        <v>111</v>
      </c>
      <c r="L1640" t="s">
        <v>1332</v>
      </c>
      <c r="M1640" t="s">
        <v>1333</v>
      </c>
      <c r="N1640" s="7" t="str">
        <f t="shared" si="180"/>
        <v>2020-58</v>
      </c>
      <c r="O1640" s="7">
        <f t="shared" si="181"/>
        <v>-80000</v>
      </c>
      <c r="P1640">
        <v>80000</v>
      </c>
      <c r="Q1640">
        <v>0</v>
      </c>
    </row>
    <row r="1641" spans="1:17" x14ac:dyDescent="0.25">
      <c r="A1641" t="s">
        <v>1299</v>
      </c>
      <c r="B1641" t="s">
        <v>1300</v>
      </c>
      <c r="C1641" s="1">
        <v>44002</v>
      </c>
      <c r="D1641" s="2">
        <f t="shared" si="175"/>
        <v>6</v>
      </c>
      <c r="E1641" s="2">
        <f t="shared" si="176"/>
        <v>2020</v>
      </c>
      <c r="F1641">
        <v>5124</v>
      </c>
      <c r="G1641" s="8">
        <f t="shared" si="177"/>
        <v>5</v>
      </c>
      <c r="H1641" s="8" t="str">
        <f t="shared" si="178"/>
        <v>51</v>
      </c>
      <c r="I1641" s="8" t="str">
        <f t="shared" si="179"/>
        <v>512</v>
      </c>
      <c r="J1641" t="s">
        <v>1300</v>
      </c>
      <c r="K1641">
        <v>111</v>
      </c>
      <c r="L1641" t="s">
        <v>1332</v>
      </c>
      <c r="M1641" t="s">
        <v>1333</v>
      </c>
      <c r="N1641" s="7" t="str">
        <f t="shared" si="180"/>
        <v>2020-51</v>
      </c>
      <c r="O1641" s="7">
        <f t="shared" si="181"/>
        <v>80000</v>
      </c>
      <c r="P1641">
        <v>0</v>
      </c>
      <c r="Q1641">
        <v>80000</v>
      </c>
    </row>
    <row r="1642" spans="1:17" x14ac:dyDescent="0.25">
      <c r="A1642" t="s">
        <v>1299</v>
      </c>
      <c r="B1642" t="s">
        <v>1300</v>
      </c>
      <c r="C1642" s="1">
        <v>44011</v>
      </c>
      <c r="D1642" s="2">
        <f t="shared" si="175"/>
        <v>6</v>
      </c>
      <c r="E1642" s="2">
        <f t="shared" si="176"/>
        <v>2020</v>
      </c>
      <c r="F1642" t="s">
        <v>869</v>
      </c>
      <c r="G1642" s="8">
        <f t="shared" si="177"/>
        <v>4</v>
      </c>
      <c r="H1642" s="8" t="str">
        <f t="shared" si="178"/>
        <v>41</v>
      </c>
      <c r="I1642" s="8" t="str">
        <f t="shared" si="179"/>
        <v>411</v>
      </c>
      <c r="J1642" t="s">
        <v>870</v>
      </c>
      <c r="K1642">
        <v>6</v>
      </c>
      <c r="L1642" t="s">
        <v>1334</v>
      </c>
      <c r="M1642" t="s">
        <v>1334</v>
      </c>
      <c r="N1642" s="7" t="str">
        <f t="shared" si="180"/>
        <v>2020-41</v>
      </c>
      <c r="O1642" s="7">
        <f t="shared" si="181"/>
        <v>18102</v>
      </c>
      <c r="P1642">
        <v>0</v>
      </c>
      <c r="Q1642">
        <v>18102</v>
      </c>
    </row>
    <row r="1643" spans="1:17" x14ac:dyDescent="0.25">
      <c r="A1643" t="s">
        <v>1299</v>
      </c>
      <c r="B1643" t="s">
        <v>1300</v>
      </c>
      <c r="C1643" s="1">
        <v>44011</v>
      </c>
      <c r="D1643" s="2">
        <f t="shared" si="175"/>
        <v>6</v>
      </c>
      <c r="E1643" s="2">
        <f t="shared" si="176"/>
        <v>2020</v>
      </c>
      <c r="F1643">
        <v>5124</v>
      </c>
      <c r="G1643" s="8">
        <f t="shared" si="177"/>
        <v>5</v>
      </c>
      <c r="H1643" s="8" t="str">
        <f t="shared" si="178"/>
        <v>51</v>
      </c>
      <c r="I1643" s="8" t="str">
        <f t="shared" si="179"/>
        <v>512</v>
      </c>
      <c r="J1643" t="s">
        <v>1300</v>
      </c>
      <c r="K1643">
        <v>6</v>
      </c>
      <c r="L1643" t="s">
        <v>1334</v>
      </c>
      <c r="M1643" t="s">
        <v>1334</v>
      </c>
      <c r="N1643" s="7" t="str">
        <f t="shared" si="180"/>
        <v>2020-51</v>
      </c>
      <c r="O1643" s="7">
        <f t="shared" si="181"/>
        <v>-18102</v>
      </c>
      <c r="P1643">
        <v>18102</v>
      </c>
      <c r="Q1643">
        <v>0</v>
      </c>
    </row>
    <row r="1644" spans="1:17" x14ac:dyDescent="0.25">
      <c r="A1644" t="s">
        <v>1299</v>
      </c>
      <c r="B1644" t="s">
        <v>1300</v>
      </c>
      <c r="C1644" s="1">
        <v>44012</v>
      </c>
      <c r="D1644" s="2">
        <f t="shared" si="175"/>
        <v>6</v>
      </c>
      <c r="E1644" s="2">
        <f t="shared" si="176"/>
        <v>2020</v>
      </c>
      <c r="F1644">
        <v>60611</v>
      </c>
      <c r="G1644" s="8">
        <f t="shared" si="177"/>
        <v>6</v>
      </c>
      <c r="H1644" s="8" t="str">
        <f t="shared" si="178"/>
        <v>60</v>
      </c>
      <c r="I1644" s="8" t="str">
        <f t="shared" si="179"/>
        <v>606</v>
      </c>
      <c r="J1644" t="s">
        <v>119</v>
      </c>
      <c r="K1644">
        <v>39</v>
      </c>
      <c r="L1644" t="s">
        <v>1335</v>
      </c>
      <c r="M1644" t="s">
        <v>1336</v>
      </c>
      <c r="N1644" s="7" t="str">
        <f t="shared" si="180"/>
        <v>2020-60</v>
      </c>
      <c r="O1644" s="7">
        <f t="shared" si="181"/>
        <v>-160</v>
      </c>
      <c r="P1644">
        <v>160</v>
      </c>
      <c r="Q1644">
        <v>0</v>
      </c>
    </row>
    <row r="1645" spans="1:17" x14ac:dyDescent="0.25">
      <c r="A1645" t="s">
        <v>1299</v>
      </c>
      <c r="B1645" t="s">
        <v>1300</v>
      </c>
      <c r="C1645" s="1">
        <v>44012</v>
      </c>
      <c r="D1645" s="2">
        <f t="shared" si="175"/>
        <v>6</v>
      </c>
      <c r="E1645" s="2">
        <f t="shared" si="176"/>
        <v>2020</v>
      </c>
      <c r="F1645">
        <v>445661</v>
      </c>
      <c r="G1645" s="8">
        <f t="shared" si="177"/>
        <v>4</v>
      </c>
      <c r="H1645" s="8" t="str">
        <f t="shared" si="178"/>
        <v>44</v>
      </c>
      <c r="I1645" s="8" t="str">
        <f t="shared" si="179"/>
        <v>445</v>
      </c>
      <c r="J1645" t="s">
        <v>29</v>
      </c>
      <c r="K1645">
        <v>39</v>
      </c>
      <c r="L1645" t="s">
        <v>1335</v>
      </c>
      <c r="M1645" t="s">
        <v>1336</v>
      </c>
      <c r="N1645" s="7" t="str">
        <f t="shared" si="180"/>
        <v>2020-44</v>
      </c>
      <c r="O1645" s="7">
        <f t="shared" si="181"/>
        <v>-30</v>
      </c>
      <c r="P1645">
        <v>30</v>
      </c>
      <c r="Q1645">
        <v>0</v>
      </c>
    </row>
    <row r="1646" spans="1:17" x14ac:dyDescent="0.25">
      <c r="A1646" t="s">
        <v>1299</v>
      </c>
      <c r="B1646" t="s">
        <v>1300</v>
      </c>
      <c r="C1646" s="1">
        <v>44012</v>
      </c>
      <c r="D1646" s="2">
        <f t="shared" si="175"/>
        <v>6</v>
      </c>
      <c r="E1646" s="2">
        <f t="shared" si="176"/>
        <v>2020</v>
      </c>
      <c r="F1646">
        <v>4456611</v>
      </c>
      <c r="G1646" s="8">
        <f t="shared" si="177"/>
        <v>4</v>
      </c>
      <c r="H1646" s="8" t="str">
        <f t="shared" si="178"/>
        <v>44</v>
      </c>
      <c r="I1646" s="8" t="str">
        <f t="shared" si="179"/>
        <v>445</v>
      </c>
      <c r="J1646" t="s">
        <v>1307</v>
      </c>
      <c r="K1646">
        <v>39</v>
      </c>
      <c r="L1646" t="s">
        <v>1335</v>
      </c>
      <c r="M1646" t="s">
        <v>1336</v>
      </c>
      <c r="N1646" s="7" t="str">
        <f t="shared" si="180"/>
        <v>2020-44</v>
      </c>
      <c r="O1646" s="7">
        <f t="shared" si="181"/>
        <v>-0.55000000000000004</v>
      </c>
      <c r="P1646">
        <v>0.55000000000000004</v>
      </c>
      <c r="Q1646">
        <v>0</v>
      </c>
    </row>
    <row r="1647" spans="1:17" x14ac:dyDescent="0.25">
      <c r="A1647" t="s">
        <v>1299</v>
      </c>
      <c r="B1647" t="s">
        <v>1300</v>
      </c>
      <c r="C1647" s="1">
        <v>44012</v>
      </c>
      <c r="D1647" s="2">
        <f t="shared" si="175"/>
        <v>6</v>
      </c>
      <c r="E1647" s="2">
        <f t="shared" si="176"/>
        <v>2020</v>
      </c>
      <c r="F1647">
        <v>5124</v>
      </c>
      <c r="G1647" s="8">
        <f t="shared" si="177"/>
        <v>5</v>
      </c>
      <c r="H1647" s="8" t="str">
        <f t="shared" si="178"/>
        <v>51</v>
      </c>
      <c r="I1647" s="8" t="str">
        <f t="shared" si="179"/>
        <v>512</v>
      </c>
      <c r="J1647" t="s">
        <v>1300</v>
      </c>
      <c r="K1647">
        <v>39</v>
      </c>
      <c r="L1647" t="s">
        <v>1335</v>
      </c>
      <c r="M1647" t="s">
        <v>1336</v>
      </c>
      <c r="N1647" s="7" t="str">
        <f t="shared" si="180"/>
        <v>2020-51</v>
      </c>
      <c r="O1647" s="7">
        <f t="shared" si="181"/>
        <v>190.55</v>
      </c>
      <c r="P1647">
        <v>0</v>
      </c>
      <c r="Q1647">
        <v>190.55</v>
      </c>
    </row>
    <row r="1648" spans="1:17" x14ac:dyDescent="0.25">
      <c r="A1648" t="s">
        <v>1299</v>
      </c>
      <c r="B1648" t="s">
        <v>1300</v>
      </c>
      <c r="C1648" s="1">
        <v>44012</v>
      </c>
      <c r="D1648" s="2">
        <f t="shared" si="175"/>
        <v>6</v>
      </c>
      <c r="E1648" s="2">
        <f t="shared" si="176"/>
        <v>2020</v>
      </c>
      <c r="F1648">
        <v>6275</v>
      </c>
      <c r="G1648" s="8">
        <f t="shared" si="177"/>
        <v>6</v>
      </c>
      <c r="H1648" s="8" t="str">
        <f t="shared" si="178"/>
        <v>62</v>
      </c>
      <c r="I1648" s="8" t="str">
        <f t="shared" si="179"/>
        <v>627</v>
      </c>
      <c r="J1648" t="s">
        <v>487</v>
      </c>
      <c r="K1648">
        <v>89</v>
      </c>
      <c r="L1648" t="s">
        <v>1337</v>
      </c>
      <c r="M1648" t="s">
        <v>1338</v>
      </c>
      <c r="N1648" s="7" t="str">
        <f t="shared" si="180"/>
        <v>2020-62</v>
      </c>
      <c r="O1648" s="7">
        <f t="shared" si="181"/>
        <v>-46.5</v>
      </c>
      <c r="P1648">
        <v>46.5</v>
      </c>
      <c r="Q1648">
        <v>0</v>
      </c>
    </row>
    <row r="1649" spans="1:17" x14ac:dyDescent="0.25">
      <c r="A1649" t="s">
        <v>1299</v>
      </c>
      <c r="B1649" t="s">
        <v>1300</v>
      </c>
      <c r="C1649" s="1">
        <v>44012</v>
      </c>
      <c r="D1649" s="2">
        <f t="shared" si="175"/>
        <v>6</v>
      </c>
      <c r="E1649" s="2">
        <f t="shared" si="176"/>
        <v>2020</v>
      </c>
      <c r="F1649">
        <v>445661</v>
      </c>
      <c r="G1649" s="8">
        <f t="shared" si="177"/>
        <v>4</v>
      </c>
      <c r="H1649" s="8" t="str">
        <f t="shared" si="178"/>
        <v>44</v>
      </c>
      <c r="I1649" s="8" t="str">
        <f t="shared" si="179"/>
        <v>445</v>
      </c>
      <c r="J1649" t="s">
        <v>29</v>
      </c>
      <c r="K1649">
        <v>89</v>
      </c>
      <c r="L1649" t="s">
        <v>1337</v>
      </c>
      <c r="M1649" t="s">
        <v>1338</v>
      </c>
      <c r="N1649" s="7" t="str">
        <f t="shared" si="180"/>
        <v>2020-44</v>
      </c>
      <c r="O1649" s="7">
        <f t="shared" si="181"/>
        <v>-9.3000000000000007</v>
      </c>
      <c r="P1649">
        <v>9.3000000000000007</v>
      </c>
      <c r="Q1649">
        <v>0</v>
      </c>
    </row>
    <row r="1650" spans="1:17" x14ac:dyDescent="0.25">
      <c r="A1650" t="s">
        <v>1299</v>
      </c>
      <c r="B1650" t="s">
        <v>1300</v>
      </c>
      <c r="C1650" s="1">
        <v>44012</v>
      </c>
      <c r="D1650" s="2">
        <f t="shared" si="175"/>
        <v>6</v>
      </c>
      <c r="E1650" s="2">
        <f t="shared" si="176"/>
        <v>2020</v>
      </c>
      <c r="F1650">
        <v>5124</v>
      </c>
      <c r="G1650" s="8">
        <f t="shared" si="177"/>
        <v>5</v>
      </c>
      <c r="H1650" s="8" t="str">
        <f t="shared" si="178"/>
        <v>51</v>
      </c>
      <c r="I1650" s="8" t="str">
        <f t="shared" si="179"/>
        <v>512</v>
      </c>
      <c r="J1650" t="s">
        <v>1300</v>
      </c>
      <c r="K1650">
        <v>89</v>
      </c>
      <c r="L1650" t="s">
        <v>1337</v>
      </c>
      <c r="M1650" t="s">
        <v>1338</v>
      </c>
      <c r="N1650" s="7" t="str">
        <f t="shared" si="180"/>
        <v>2020-51</v>
      </c>
      <c r="O1650" s="7">
        <f t="shared" si="181"/>
        <v>55.8</v>
      </c>
      <c r="P1650">
        <v>0</v>
      </c>
      <c r="Q1650">
        <v>55.8</v>
      </c>
    </row>
    <row r="1651" spans="1:17" x14ac:dyDescent="0.25">
      <c r="A1651" t="s">
        <v>1299</v>
      </c>
      <c r="B1651" t="s">
        <v>1300</v>
      </c>
      <c r="C1651" s="1">
        <v>44015</v>
      </c>
      <c r="D1651" s="2">
        <f t="shared" si="175"/>
        <v>7</v>
      </c>
      <c r="E1651" s="2">
        <f t="shared" si="176"/>
        <v>2020</v>
      </c>
      <c r="F1651" t="s">
        <v>134</v>
      </c>
      <c r="G1651" s="8">
        <f t="shared" si="177"/>
        <v>4</v>
      </c>
      <c r="H1651" s="8" t="str">
        <f t="shared" si="178"/>
        <v>40</v>
      </c>
      <c r="I1651" s="8" t="str">
        <f t="shared" si="179"/>
        <v>401</v>
      </c>
      <c r="J1651" t="s">
        <v>135</v>
      </c>
      <c r="K1651">
        <v>70</v>
      </c>
      <c r="M1651" t="s">
        <v>1339</v>
      </c>
      <c r="N1651" s="7" t="str">
        <f t="shared" si="180"/>
        <v>2020-40</v>
      </c>
      <c r="O1651" s="7">
        <f t="shared" si="181"/>
        <v>-290.39999999999998</v>
      </c>
      <c r="P1651">
        <v>290.39999999999998</v>
      </c>
      <c r="Q1651">
        <v>0</v>
      </c>
    </row>
    <row r="1652" spans="1:17" x14ac:dyDescent="0.25">
      <c r="A1652" t="s">
        <v>1299</v>
      </c>
      <c r="B1652" t="s">
        <v>1300</v>
      </c>
      <c r="C1652" s="1">
        <v>44015</v>
      </c>
      <c r="D1652" s="2">
        <f t="shared" si="175"/>
        <v>7</v>
      </c>
      <c r="E1652" s="2">
        <f t="shared" si="176"/>
        <v>2020</v>
      </c>
      <c r="F1652">
        <v>5124</v>
      </c>
      <c r="G1652" s="8">
        <f t="shared" si="177"/>
        <v>5</v>
      </c>
      <c r="H1652" s="8" t="str">
        <f t="shared" si="178"/>
        <v>51</v>
      </c>
      <c r="I1652" s="8" t="str">
        <f t="shared" si="179"/>
        <v>512</v>
      </c>
      <c r="J1652" t="s">
        <v>1300</v>
      </c>
      <c r="K1652">
        <v>70</v>
      </c>
      <c r="M1652" t="s">
        <v>1339</v>
      </c>
      <c r="N1652" s="7" t="str">
        <f t="shared" si="180"/>
        <v>2020-51</v>
      </c>
      <c r="O1652" s="7">
        <f t="shared" si="181"/>
        <v>290.39999999999998</v>
      </c>
      <c r="P1652">
        <v>0</v>
      </c>
      <c r="Q1652">
        <v>290.39999999999998</v>
      </c>
    </row>
    <row r="1653" spans="1:17" x14ac:dyDescent="0.25">
      <c r="A1653" t="s">
        <v>1299</v>
      </c>
      <c r="B1653" t="s">
        <v>1300</v>
      </c>
      <c r="C1653" s="1">
        <v>44017</v>
      </c>
      <c r="D1653" s="2">
        <f t="shared" si="175"/>
        <v>7</v>
      </c>
      <c r="E1653" s="2">
        <f t="shared" si="176"/>
        <v>2020</v>
      </c>
      <c r="F1653" t="s">
        <v>1276</v>
      </c>
      <c r="G1653" s="8">
        <f t="shared" si="177"/>
        <v>4</v>
      </c>
      <c r="H1653" s="8" t="str">
        <f t="shared" si="178"/>
        <v>41</v>
      </c>
      <c r="I1653" s="8" t="str">
        <f t="shared" si="179"/>
        <v>411</v>
      </c>
      <c r="J1653" t="s">
        <v>1277</v>
      </c>
      <c r="K1653">
        <v>3</v>
      </c>
      <c r="L1653" t="s">
        <v>1340</v>
      </c>
      <c r="M1653" t="s">
        <v>1341</v>
      </c>
      <c r="N1653" s="7" t="str">
        <f t="shared" si="180"/>
        <v>2020-41</v>
      </c>
      <c r="O1653" s="7">
        <f t="shared" si="181"/>
        <v>6345.74</v>
      </c>
      <c r="P1653">
        <v>0</v>
      </c>
      <c r="Q1653">
        <v>6345.74</v>
      </c>
    </row>
    <row r="1654" spans="1:17" x14ac:dyDescent="0.25">
      <c r="A1654" t="s">
        <v>1299</v>
      </c>
      <c r="B1654" t="s">
        <v>1300</v>
      </c>
      <c r="C1654" s="1">
        <v>44017</v>
      </c>
      <c r="D1654" s="2">
        <f t="shared" si="175"/>
        <v>7</v>
      </c>
      <c r="E1654" s="2">
        <f t="shared" si="176"/>
        <v>2020</v>
      </c>
      <c r="F1654">
        <v>5124</v>
      </c>
      <c r="G1654" s="8">
        <f t="shared" si="177"/>
        <v>5</v>
      </c>
      <c r="H1654" s="8" t="str">
        <f t="shared" si="178"/>
        <v>51</v>
      </c>
      <c r="I1654" s="8" t="str">
        <f t="shared" si="179"/>
        <v>512</v>
      </c>
      <c r="J1654" t="s">
        <v>1300</v>
      </c>
      <c r="K1654">
        <v>3</v>
      </c>
      <c r="L1654" t="s">
        <v>1340</v>
      </c>
      <c r="M1654" t="s">
        <v>1341</v>
      </c>
      <c r="N1654" s="7" t="str">
        <f t="shared" si="180"/>
        <v>2020-51</v>
      </c>
      <c r="O1654" s="7">
        <f t="shared" si="181"/>
        <v>-6345.74</v>
      </c>
      <c r="P1654">
        <v>6345.74</v>
      </c>
      <c r="Q1654">
        <v>0</v>
      </c>
    </row>
    <row r="1655" spans="1:17" x14ac:dyDescent="0.25">
      <c r="A1655" t="s">
        <v>1299</v>
      </c>
      <c r="B1655" t="s">
        <v>1300</v>
      </c>
      <c r="C1655" s="1">
        <v>44017</v>
      </c>
      <c r="D1655" s="2">
        <f t="shared" si="175"/>
        <v>7</v>
      </c>
      <c r="E1655" s="2">
        <f t="shared" si="176"/>
        <v>2020</v>
      </c>
      <c r="F1655" t="s">
        <v>136</v>
      </c>
      <c r="G1655" s="8">
        <f t="shared" si="177"/>
        <v>4</v>
      </c>
      <c r="H1655" s="8" t="str">
        <f t="shared" si="178"/>
        <v>40</v>
      </c>
      <c r="I1655" s="8" t="str">
        <f t="shared" si="179"/>
        <v>401</v>
      </c>
      <c r="J1655" t="s">
        <v>137</v>
      </c>
      <c r="K1655">
        <v>53</v>
      </c>
      <c r="L1655" t="s">
        <v>1342</v>
      </c>
      <c r="M1655" t="s">
        <v>1342</v>
      </c>
      <c r="N1655" s="7" t="str">
        <f t="shared" si="180"/>
        <v>2020-40</v>
      </c>
      <c r="O1655" s="7">
        <f t="shared" si="181"/>
        <v>-47980.800000000003</v>
      </c>
      <c r="P1655">
        <v>47980.800000000003</v>
      </c>
      <c r="Q1655">
        <v>0</v>
      </c>
    </row>
    <row r="1656" spans="1:17" x14ac:dyDescent="0.25">
      <c r="A1656" t="s">
        <v>1299</v>
      </c>
      <c r="B1656" t="s">
        <v>1300</v>
      </c>
      <c r="C1656" s="1">
        <v>44017</v>
      </c>
      <c r="D1656" s="2">
        <f t="shared" si="175"/>
        <v>7</v>
      </c>
      <c r="E1656" s="2">
        <f t="shared" si="176"/>
        <v>2020</v>
      </c>
      <c r="F1656">
        <v>5124</v>
      </c>
      <c r="G1656" s="8">
        <f t="shared" si="177"/>
        <v>5</v>
      </c>
      <c r="H1656" s="8" t="str">
        <f t="shared" si="178"/>
        <v>51</v>
      </c>
      <c r="I1656" s="8" t="str">
        <f t="shared" si="179"/>
        <v>512</v>
      </c>
      <c r="J1656" t="s">
        <v>1300</v>
      </c>
      <c r="K1656">
        <v>53</v>
      </c>
      <c r="L1656" t="s">
        <v>1342</v>
      </c>
      <c r="M1656" t="s">
        <v>1342</v>
      </c>
      <c r="N1656" s="7" t="str">
        <f t="shared" si="180"/>
        <v>2020-51</v>
      </c>
      <c r="O1656" s="7">
        <f t="shared" si="181"/>
        <v>47980.800000000003</v>
      </c>
      <c r="P1656">
        <v>0</v>
      </c>
      <c r="Q1656">
        <v>47980.800000000003</v>
      </c>
    </row>
    <row r="1657" spans="1:17" x14ac:dyDescent="0.25">
      <c r="A1657" t="s">
        <v>1299</v>
      </c>
      <c r="B1657" t="s">
        <v>1300</v>
      </c>
      <c r="C1657" s="1">
        <v>44017</v>
      </c>
      <c r="D1657" s="2">
        <f t="shared" si="175"/>
        <v>7</v>
      </c>
      <c r="E1657" s="2">
        <f t="shared" si="176"/>
        <v>2020</v>
      </c>
      <c r="F1657" t="s">
        <v>129</v>
      </c>
      <c r="G1657" s="8">
        <f t="shared" si="177"/>
        <v>4</v>
      </c>
      <c r="H1657" s="8" t="str">
        <f t="shared" si="178"/>
        <v>40</v>
      </c>
      <c r="I1657" s="8" t="str">
        <f t="shared" si="179"/>
        <v>401</v>
      </c>
      <c r="J1657" t="s">
        <v>130</v>
      </c>
      <c r="K1657">
        <v>71</v>
      </c>
      <c r="M1657" t="s">
        <v>1343</v>
      </c>
      <c r="N1657" s="7" t="str">
        <f t="shared" si="180"/>
        <v>2020-40</v>
      </c>
      <c r="O1657" s="7">
        <f t="shared" si="181"/>
        <v>-576.36</v>
      </c>
      <c r="P1657">
        <v>576.36</v>
      </c>
      <c r="Q1657">
        <v>0</v>
      </c>
    </row>
    <row r="1658" spans="1:17" x14ac:dyDescent="0.25">
      <c r="A1658" t="s">
        <v>1299</v>
      </c>
      <c r="B1658" t="s">
        <v>1300</v>
      </c>
      <c r="C1658" s="1">
        <v>44017</v>
      </c>
      <c r="D1658" s="2">
        <f t="shared" si="175"/>
        <v>7</v>
      </c>
      <c r="E1658" s="2">
        <f t="shared" si="176"/>
        <v>2020</v>
      </c>
      <c r="F1658">
        <v>5124</v>
      </c>
      <c r="G1658" s="8">
        <f t="shared" si="177"/>
        <v>5</v>
      </c>
      <c r="H1658" s="8" t="str">
        <f t="shared" si="178"/>
        <v>51</v>
      </c>
      <c r="I1658" s="8" t="str">
        <f t="shared" si="179"/>
        <v>512</v>
      </c>
      <c r="J1658" t="s">
        <v>1300</v>
      </c>
      <c r="K1658">
        <v>71</v>
      </c>
      <c r="M1658" t="s">
        <v>1343</v>
      </c>
      <c r="N1658" s="7" t="str">
        <f t="shared" si="180"/>
        <v>2020-51</v>
      </c>
      <c r="O1658" s="7">
        <f t="shared" si="181"/>
        <v>576.36</v>
      </c>
      <c r="P1658">
        <v>0</v>
      </c>
      <c r="Q1658">
        <v>576.36</v>
      </c>
    </row>
    <row r="1659" spans="1:17" x14ac:dyDescent="0.25">
      <c r="A1659" t="s">
        <v>1299</v>
      </c>
      <c r="B1659" t="s">
        <v>1300</v>
      </c>
      <c r="C1659" s="1">
        <v>44019</v>
      </c>
      <c r="D1659" s="2">
        <f t="shared" si="175"/>
        <v>7</v>
      </c>
      <c r="E1659" s="2">
        <f t="shared" si="176"/>
        <v>2020</v>
      </c>
      <c r="F1659">
        <v>6275</v>
      </c>
      <c r="G1659" s="8">
        <f t="shared" si="177"/>
        <v>6</v>
      </c>
      <c r="H1659" s="8" t="str">
        <f t="shared" si="178"/>
        <v>62</v>
      </c>
      <c r="I1659" s="8" t="str">
        <f t="shared" si="179"/>
        <v>627</v>
      </c>
      <c r="J1659" t="s">
        <v>487</v>
      </c>
      <c r="K1659">
        <v>4</v>
      </c>
      <c r="L1659" t="s">
        <v>1344</v>
      </c>
      <c r="M1659" t="s">
        <v>1345</v>
      </c>
      <c r="N1659" s="7" t="str">
        <f t="shared" si="180"/>
        <v>2020-62</v>
      </c>
      <c r="O1659" s="7">
        <f t="shared" si="181"/>
        <v>-42</v>
      </c>
      <c r="P1659">
        <v>42</v>
      </c>
      <c r="Q1659">
        <v>0</v>
      </c>
    </row>
    <row r="1660" spans="1:17" x14ac:dyDescent="0.25">
      <c r="A1660" t="s">
        <v>1299</v>
      </c>
      <c r="B1660" t="s">
        <v>1300</v>
      </c>
      <c r="C1660" s="1">
        <v>44019</v>
      </c>
      <c r="D1660" s="2">
        <f t="shared" si="175"/>
        <v>7</v>
      </c>
      <c r="E1660" s="2">
        <f t="shared" si="176"/>
        <v>2020</v>
      </c>
      <c r="F1660">
        <v>445661</v>
      </c>
      <c r="G1660" s="8">
        <f t="shared" si="177"/>
        <v>4</v>
      </c>
      <c r="H1660" s="8" t="str">
        <f t="shared" si="178"/>
        <v>44</v>
      </c>
      <c r="I1660" s="8" t="str">
        <f t="shared" si="179"/>
        <v>445</v>
      </c>
      <c r="J1660" t="s">
        <v>29</v>
      </c>
      <c r="K1660">
        <v>4</v>
      </c>
      <c r="L1660" t="s">
        <v>1344</v>
      </c>
      <c r="M1660" t="s">
        <v>1345</v>
      </c>
      <c r="N1660" s="7" t="str">
        <f t="shared" si="180"/>
        <v>2020-44</v>
      </c>
      <c r="O1660" s="7">
        <f t="shared" si="181"/>
        <v>-8.4</v>
      </c>
      <c r="P1660">
        <v>8.4</v>
      </c>
      <c r="Q1660">
        <v>0</v>
      </c>
    </row>
    <row r="1661" spans="1:17" x14ac:dyDescent="0.25">
      <c r="A1661" t="s">
        <v>1299</v>
      </c>
      <c r="B1661" t="s">
        <v>1300</v>
      </c>
      <c r="C1661" s="1">
        <v>44019</v>
      </c>
      <c r="D1661" s="2">
        <f t="shared" si="175"/>
        <v>7</v>
      </c>
      <c r="E1661" s="2">
        <f t="shared" si="176"/>
        <v>2020</v>
      </c>
      <c r="F1661">
        <v>5124</v>
      </c>
      <c r="G1661" s="8">
        <f t="shared" si="177"/>
        <v>5</v>
      </c>
      <c r="H1661" s="8" t="str">
        <f t="shared" si="178"/>
        <v>51</v>
      </c>
      <c r="I1661" s="8" t="str">
        <f t="shared" si="179"/>
        <v>512</v>
      </c>
      <c r="J1661" t="s">
        <v>1300</v>
      </c>
      <c r="K1661">
        <v>4</v>
      </c>
      <c r="L1661" t="s">
        <v>1344</v>
      </c>
      <c r="M1661" t="s">
        <v>1345</v>
      </c>
      <c r="N1661" s="7" t="str">
        <f t="shared" si="180"/>
        <v>2020-51</v>
      </c>
      <c r="O1661" s="7">
        <f t="shared" si="181"/>
        <v>50.4</v>
      </c>
      <c r="P1661">
        <v>0</v>
      </c>
      <c r="Q1661">
        <v>50.4</v>
      </c>
    </row>
    <row r="1662" spans="1:17" x14ac:dyDescent="0.25">
      <c r="A1662" t="s">
        <v>1299</v>
      </c>
      <c r="B1662" t="s">
        <v>1300</v>
      </c>
      <c r="C1662" s="1">
        <v>44023</v>
      </c>
      <c r="D1662" s="2">
        <f t="shared" si="175"/>
        <v>7</v>
      </c>
      <c r="E1662" s="2">
        <f t="shared" si="176"/>
        <v>2020</v>
      </c>
      <c r="F1662">
        <v>431</v>
      </c>
      <c r="G1662" s="8">
        <f t="shared" si="177"/>
        <v>4</v>
      </c>
      <c r="H1662" s="8" t="str">
        <f t="shared" si="178"/>
        <v>43</v>
      </c>
      <c r="I1662" s="8" t="str">
        <f t="shared" si="179"/>
        <v>431</v>
      </c>
      <c r="J1662" t="s">
        <v>967</v>
      </c>
      <c r="K1662">
        <v>97</v>
      </c>
      <c r="L1662" t="s">
        <v>1346</v>
      </c>
      <c r="M1662" t="s">
        <v>1347</v>
      </c>
      <c r="N1662" s="7" t="str">
        <f t="shared" si="180"/>
        <v>2020-43</v>
      </c>
      <c r="O1662" s="7">
        <f t="shared" si="181"/>
        <v>-17380.599999999999</v>
      </c>
      <c r="P1662">
        <v>17380.599999999999</v>
      </c>
      <c r="Q1662">
        <v>0</v>
      </c>
    </row>
    <row r="1663" spans="1:17" x14ac:dyDescent="0.25">
      <c r="A1663" t="s">
        <v>1299</v>
      </c>
      <c r="B1663" t="s">
        <v>1300</v>
      </c>
      <c r="C1663" s="1">
        <v>44023</v>
      </c>
      <c r="D1663" s="2">
        <f t="shared" si="175"/>
        <v>7</v>
      </c>
      <c r="E1663" s="2">
        <f t="shared" si="176"/>
        <v>2020</v>
      </c>
      <c r="F1663">
        <v>5124</v>
      </c>
      <c r="G1663" s="8">
        <f t="shared" si="177"/>
        <v>5</v>
      </c>
      <c r="H1663" s="8" t="str">
        <f t="shared" si="178"/>
        <v>51</v>
      </c>
      <c r="I1663" s="8" t="str">
        <f t="shared" si="179"/>
        <v>512</v>
      </c>
      <c r="J1663" t="s">
        <v>1300</v>
      </c>
      <c r="K1663">
        <v>97</v>
      </c>
      <c r="L1663" t="s">
        <v>1346</v>
      </c>
      <c r="M1663" t="s">
        <v>1347</v>
      </c>
      <c r="N1663" s="7" t="str">
        <f t="shared" si="180"/>
        <v>2020-51</v>
      </c>
      <c r="O1663" s="7">
        <f t="shared" si="181"/>
        <v>17380.599999999999</v>
      </c>
      <c r="P1663">
        <v>0</v>
      </c>
      <c r="Q1663">
        <v>17380.599999999999</v>
      </c>
    </row>
    <row r="1664" spans="1:17" x14ac:dyDescent="0.25">
      <c r="A1664" t="s">
        <v>1299</v>
      </c>
      <c r="B1664" t="s">
        <v>1300</v>
      </c>
      <c r="C1664" s="1">
        <v>44023</v>
      </c>
      <c r="D1664" s="2">
        <f t="shared" si="175"/>
        <v>7</v>
      </c>
      <c r="E1664" s="2">
        <f t="shared" si="176"/>
        <v>2020</v>
      </c>
      <c r="F1664">
        <v>4373</v>
      </c>
      <c r="G1664" s="8">
        <f t="shared" si="177"/>
        <v>4</v>
      </c>
      <c r="H1664" s="8" t="str">
        <f t="shared" si="178"/>
        <v>43</v>
      </c>
      <c r="I1664" s="8" t="str">
        <f t="shared" si="179"/>
        <v>437</v>
      </c>
      <c r="J1664" t="s">
        <v>939</v>
      </c>
      <c r="K1664">
        <v>98</v>
      </c>
      <c r="L1664" t="s">
        <v>1348</v>
      </c>
      <c r="M1664" t="s">
        <v>1349</v>
      </c>
      <c r="N1664" s="7" t="str">
        <f t="shared" si="180"/>
        <v>2020-43</v>
      </c>
      <c r="O1664" s="7">
        <f t="shared" si="181"/>
        <v>-5828.86</v>
      </c>
      <c r="P1664">
        <v>5828.86</v>
      </c>
      <c r="Q1664">
        <v>0</v>
      </c>
    </row>
    <row r="1665" spans="1:17" x14ac:dyDescent="0.25">
      <c r="A1665" t="s">
        <v>1299</v>
      </c>
      <c r="B1665" t="s">
        <v>1300</v>
      </c>
      <c r="C1665" s="1">
        <v>44023</v>
      </c>
      <c r="D1665" s="2">
        <f t="shared" si="175"/>
        <v>7</v>
      </c>
      <c r="E1665" s="2">
        <f t="shared" si="176"/>
        <v>2020</v>
      </c>
      <c r="F1665">
        <v>5124</v>
      </c>
      <c r="G1665" s="8">
        <f t="shared" si="177"/>
        <v>5</v>
      </c>
      <c r="H1665" s="8" t="str">
        <f t="shared" si="178"/>
        <v>51</v>
      </c>
      <c r="I1665" s="8" t="str">
        <f t="shared" si="179"/>
        <v>512</v>
      </c>
      <c r="J1665" t="s">
        <v>1300</v>
      </c>
      <c r="K1665">
        <v>98</v>
      </c>
      <c r="L1665" t="s">
        <v>1348</v>
      </c>
      <c r="M1665" t="s">
        <v>1349</v>
      </c>
      <c r="N1665" s="7" t="str">
        <f t="shared" si="180"/>
        <v>2020-51</v>
      </c>
      <c r="O1665" s="7">
        <f t="shared" si="181"/>
        <v>5828.86</v>
      </c>
      <c r="P1665">
        <v>0</v>
      </c>
      <c r="Q1665">
        <v>5828.86</v>
      </c>
    </row>
    <row r="1666" spans="1:17" x14ac:dyDescent="0.25">
      <c r="A1666" t="s">
        <v>1299</v>
      </c>
      <c r="B1666" t="s">
        <v>1300</v>
      </c>
      <c r="C1666" s="1">
        <v>44025</v>
      </c>
      <c r="D1666" s="2">
        <f t="shared" si="175"/>
        <v>7</v>
      </c>
      <c r="E1666" s="2">
        <f t="shared" si="176"/>
        <v>2020</v>
      </c>
      <c r="F1666" t="s">
        <v>1350</v>
      </c>
      <c r="G1666" s="8">
        <f t="shared" si="177"/>
        <v>4</v>
      </c>
      <c r="H1666" s="8" t="str">
        <f t="shared" si="178"/>
        <v>41</v>
      </c>
      <c r="I1666" s="8" t="str">
        <f t="shared" si="179"/>
        <v>411</v>
      </c>
      <c r="J1666" t="s">
        <v>1351</v>
      </c>
      <c r="K1666">
        <v>7</v>
      </c>
      <c r="L1666" t="s">
        <v>1352</v>
      </c>
      <c r="M1666" t="s">
        <v>1353</v>
      </c>
      <c r="N1666" s="7" t="str">
        <f t="shared" si="180"/>
        <v>2020-41</v>
      </c>
      <c r="O1666" s="7">
        <f t="shared" si="181"/>
        <v>4257.34</v>
      </c>
      <c r="P1666">
        <v>0</v>
      </c>
      <c r="Q1666">
        <v>4257.34</v>
      </c>
    </row>
    <row r="1667" spans="1:17" x14ac:dyDescent="0.25">
      <c r="A1667" t="s">
        <v>1299</v>
      </c>
      <c r="B1667" t="s">
        <v>1300</v>
      </c>
      <c r="C1667" s="1">
        <v>44025</v>
      </c>
      <c r="D1667" s="2">
        <f t="shared" ref="D1667:D1730" si="182">MONTH(C1667)</f>
        <v>7</v>
      </c>
      <c r="E1667" s="2">
        <f t="shared" ref="E1667:E1730" si="183">YEAR(C1667)</f>
        <v>2020</v>
      </c>
      <c r="F1667">
        <v>5124</v>
      </c>
      <c r="G1667" s="8">
        <f t="shared" ref="G1667:G1730" si="184">VALUE(LEFT($F1667,1))</f>
        <v>5</v>
      </c>
      <c r="H1667" s="8" t="str">
        <f t="shared" ref="H1667:H1730" si="185">LEFT($F1667,2)</f>
        <v>51</v>
      </c>
      <c r="I1667" s="8" t="str">
        <f t="shared" ref="I1667:I1730" si="186">LEFT($F1667,3)</f>
        <v>512</v>
      </c>
      <c r="J1667" t="s">
        <v>1300</v>
      </c>
      <c r="K1667">
        <v>7</v>
      </c>
      <c r="L1667" t="s">
        <v>1352</v>
      </c>
      <c r="M1667" t="s">
        <v>1353</v>
      </c>
      <c r="N1667" s="7" t="str">
        <f t="shared" ref="N1667:N1730" si="187">$E1667&amp;"-"&amp;H1667</f>
        <v>2020-51</v>
      </c>
      <c r="O1667" s="7">
        <f t="shared" ref="O1667:O1730" si="188">Q1667-P1667</f>
        <v>-4257.34</v>
      </c>
      <c r="P1667">
        <v>4257.34</v>
      </c>
      <c r="Q1667">
        <v>0</v>
      </c>
    </row>
    <row r="1668" spans="1:17" x14ac:dyDescent="0.25">
      <c r="A1668" t="s">
        <v>1299</v>
      </c>
      <c r="B1668" t="s">
        <v>1300</v>
      </c>
      <c r="C1668" s="1">
        <v>44026</v>
      </c>
      <c r="D1668" s="2">
        <f t="shared" si="182"/>
        <v>7</v>
      </c>
      <c r="E1668" s="2">
        <f t="shared" si="183"/>
        <v>2020</v>
      </c>
      <c r="F1668">
        <v>1643</v>
      </c>
      <c r="G1668" s="8">
        <f t="shared" si="184"/>
        <v>1</v>
      </c>
      <c r="H1668" s="8" t="str">
        <f t="shared" si="185"/>
        <v>16</v>
      </c>
      <c r="I1668" s="8" t="str">
        <f t="shared" si="186"/>
        <v>164</v>
      </c>
      <c r="J1668" t="s">
        <v>1301</v>
      </c>
      <c r="K1668">
        <v>15</v>
      </c>
      <c r="L1668" t="s">
        <v>1302</v>
      </c>
      <c r="M1668" t="s">
        <v>1354</v>
      </c>
      <c r="N1668" s="7" t="str">
        <f t="shared" si="187"/>
        <v>2020-16</v>
      </c>
      <c r="O1668" s="7">
        <f t="shared" si="188"/>
        <v>-8333.33</v>
      </c>
      <c r="P1668">
        <v>8333.33</v>
      </c>
      <c r="Q1668">
        <v>0</v>
      </c>
    </row>
    <row r="1669" spans="1:17" x14ac:dyDescent="0.25">
      <c r="A1669" t="s">
        <v>1299</v>
      </c>
      <c r="B1669" t="s">
        <v>1300</v>
      </c>
      <c r="C1669" s="1">
        <v>44026</v>
      </c>
      <c r="D1669" s="2">
        <f t="shared" si="182"/>
        <v>7</v>
      </c>
      <c r="E1669" s="2">
        <f t="shared" si="183"/>
        <v>2020</v>
      </c>
      <c r="F1669">
        <v>6166</v>
      </c>
      <c r="G1669" s="8">
        <f t="shared" si="184"/>
        <v>6</v>
      </c>
      <c r="H1669" s="8" t="str">
        <f t="shared" si="185"/>
        <v>61</v>
      </c>
      <c r="I1669" s="8" t="str">
        <f t="shared" si="186"/>
        <v>616</v>
      </c>
      <c r="J1669" t="s">
        <v>498</v>
      </c>
      <c r="K1669">
        <v>15</v>
      </c>
      <c r="L1669" t="s">
        <v>1302</v>
      </c>
      <c r="M1669" t="s">
        <v>1354</v>
      </c>
      <c r="N1669" s="7" t="str">
        <f t="shared" si="187"/>
        <v>2020-61</v>
      </c>
      <c r="O1669" s="7">
        <f t="shared" si="188"/>
        <v>-37.5</v>
      </c>
      <c r="P1669">
        <v>37.5</v>
      </c>
      <c r="Q1669">
        <v>0</v>
      </c>
    </row>
    <row r="1670" spans="1:17" x14ac:dyDescent="0.25">
      <c r="A1670" t="s">
        <v>1299</v>
      </c>
      <c r="B1670" t="s">
        <v>1300</v>
      </c>
      <c r="C1670" s="1">
        <v>44026</v>
      </c>
      <c r="D1670" s="2">
        <f t="shared" si="182"/>
        <v>7</v>
      </c>
      <c r="E1670" s="2">
        <f t="shared" si="183"/>
        <v>2020</v>
      </c>
      <c r="F1670">
        <v>66116</v>
      </c>
      <c r="G1670" s="8">
        <f t="shared" si="184"/>
        <v>6</v>
      </c>
      <c r="H1670" s="8" t="str">
        <f t="shared" si="185"/>
        <v>66</v>
      </c>
      <c r="I1670" s="8" t="str">
        <f t="shared" si="186"/>
        <v>661</v>
      </c>
      <c r="J1670" t="s">
        <v>499</v>
      </c>
      <c r="K1670">
        <v>15</v>
      </c>
      <c r="L1670" t="s">
        <v>1302</v>
      </c>
      <c r="M1670" t="s">
        <v>1354</v>
      </c>
      <c r="N1670" s="7" t="str">
        <f t="shared" si="187"/>
        <v>2020-66</v>
      </c>
      <c r="O1670" s="7">
        <f t="shared" si="188"/>
        <v>-1381.25</v>
      </c>
      <c r="P1670">
        <v>1381.25</v>
      </c>
      <c r="Q1670">
        <v>0</v>
      </c>
    </row>
    <row r="1671" spans="1:17" x14ac:dyDescent="0.25">
      <c r="A1671" t="s">
        <v>1299</v>
      </c>
      <c r="B1671" t="s">
        <v>1300</v>
      </c>
      <c r="C1671" s="1">
        <v>44026</v>
      </c>
      <c r="D1671" s="2">
        <f t="shared" si="182"/>
        <v>7</v>
      </c>
      <c r="E1671" s="2">
        <f t="shared" si="183"/>
        <v>2020</v>
      </c>
      <c r="F1671">
        <v>5124</v>
      </c>
      <c r="G1671" s="8">
        <f t="shared" si="184"/>
        <v>5</v>
      </c>
      <c r="H1671" s="8" t="str">
        <f t="shared" si="185"/>
        <v>51</v>
      </c>
      <c r="I1671" s="8" t="str">
        <f t="shared" si="186"/>
        <v>512</v>
      </c>
      <c r="J1671" t="s">
        <v>1300</v>
      </c>
      <c r="K1671">
        <v>15</v>
      </c>
      <c r="L1671" t="s">
        <v>1302</v>
      </c>
      <c r="M1671" t="s">
        <v>1354</v>
      </c>
      <c r="N1671" s="7" t="str">
        <f t="shared" si="187"/>
        <v>2020-51</v>
      </c>
      <c r="O1671" s="7">
        <f t="shared" si="188"/>
        <v>9752.08</v>
      </c>
      <c r="P1671">
        <v>0</v>
      </c>
      <c r="Q1671">
        <v>9752.08</v>
      </c>
    </row>
    <row r="1672" spans="1:17" x14ac:dyDescent="0.25">
      <c r="A1672" t="s">
        <v>1299</v>
      </c>
      <c r="B1672" t="s">
        <v>1300</v>
      </c>
      <c r="C1672" s="1">
        <v>44043</v>
      </c>
      <c r="D1672" s="2">
        <f t="shared" si="182"/>
        <v>7</v>
      </c>
      <c r="E1672" s="2">
        <f t="shared" si="183"/>
        <v>2020</v>
      </c>
      <c r="F1672">
        <v>60611</v>
      </c>
      <c r="G1672" s="8">
        <f t="shared" si="184"/>
        <v>6</v>
      </c>
      <c r="H1672" s="8" t="str">
        <f t="shared" si="185"/>
        <v>60</v>
      </c>
      <c r="I1672" s="8" t="str">
        <f t="shared" si="186"/>
        <v>606</v>
      </c>
      <c r="J1672" t="s">
        <v>119</v>
      </c>
      <c r="K1672">
        <v>39</v>
      </c>
      <c r="L1672" t="s">
        <v>1355</v>
      </c>
      <c r="M1672" t="s">
        <v>1356</v>
      </c>
      <c r="N1672" s="7" t="str">
        <f t="shared" si="187"/>
        <v>2020-60</v>
      </c>
      <c r="O1672" s="7">
        <f t="shared" si="188"/>
        <v>-160</v>
      </c>
      <c r="P1672">
        <v>160</v>
      </c>
      <c r="Q1672">
        <v>0</v>
      </c>
    </row>
    <row r="1673" spans="1:17" x14ac:dyDescent="0.25">
      <c r="A1673" t="s">
        <v>1299</v>
      </c>
      <c r="B1673" t="s">
        <v>1300</v>
      </c>
      <c r="C1673" s="1">
        <v>44043</v>
      </c>
      <c r="D1673" s="2">
        <f t="shared" si="182"/>
        <v>7</v>
      </c>
      <c r="E1673" s="2">
        <f t="shared" si="183"/>
        <v>2020</v>
      </c>
      <c r="F1673">
        <v>445661</v>
      </c>
      <c r="G1673" s="8">
        <f t="shared" si="184"/>
        <v>4</v>
      </c>
      <c r="H1673" s="8" t="str">
        <f t="shared" si="185"/>
        <v>44</v>
      </c>
      <c r="I1673" s="8" t="str">
        <f t="shared" si="186"/>
        <v>445</v>
      </c>
      <c r="J1673" t="s">
        <v>29</v>
      </c>
      <c r="K1673">
        <v>39</v>
      </c>
      <c r="L1673" t="s">
        <v>1355</v>
      </c>
      <c r="M1673" t="s">
        <v>1356</v>
      </c>
      <c r="N1673" s="7" t="str">
        <f t="shared" si="187"/>
        <v>2020-44</v>
      </c>
      <c r="O1673" s="7">
        <f t="shared" si="188"/>
        <v>-30</v>
      </c>
      <c r="P1673">
        <v>30</v>
      </c>
      <c r="Q1673">
        <v>0</v>
      </c>
    </row>
    <row r="1674" spans="1:17" x14ac:dyDescent="0.25">
      <c r="A1674" t="s">
        <v>1299</v>
      </c>
      <c r="B1674" t="s">
        <v>1300</v>
      </c>
      <c r="C1674" s="1">
        <v>44043</v>
      </c>
      <c r="D1674" s="2">
        <f t="shared" si="182"/>
        <v>7</v>
      </c>
      <c r="E1674" s="2">
        <f t="shared" si="183"/>
        <v>2020</v>
      </c>
      <c r="F1674">
        <v>4456611</v>
      </c>
      <c r="G1674" s="8">
        <f t="shared" si="184"/>
        <v>4</v>
      </c>
      <c r="H1674" s="8" t="str">
        <f t="shared" si="185"/>
        <v>44</v>
      </c>
      <c r="I1674" s="8" t="str">
        <f t="shared" si="186"/>
        <v>445</v>
      </c>
      <c r="J1674" t="s">
        <v>1307</v>
      </c>
      <c r="K1674">
        <v>39</v>
      </c>
      <c r="L1674" t="s">
        <v>1355</v>
      </c>
      <c r="M1674" t="s">
        <v>1356</v>
      </c>
      <c r="N1674" s="7" t="str">
        <f t="shared" si="187"/>
        <v>2020-44</v>
      </c>
      <c r="O1674" s="7">
        <f t="shared" si="188"/>
        <v>-0.55000000000000004</v>
      </c>
      <c r="P1674">
        <v>0.55000000000000004</v>
      </c>
      <c r="Q1674">
        <v>0</v>
      </c>
    </row>
    <row r="1675" spans="1:17" x14ac:dyDescent="0.25">
      <c r="A1675" t="s">
        <v>1299</v>
      </c>
      <c r="B1675" t="s">
        <v>1300</v>
      </c>
      <c r="C1675" s="1">
        <v>44043</v>
      </c>
      <c r="D1675" s="2">
        <f t="shared" si="182"/>
        <v>7</v>
      </c>
      <c r="E1675" s="2">
        <f t="shared" si="183"/>
        <v>2020</v>
      </c>
      <c r="F1675">
        <v>5124</v>
      </c>
      <c r="G1675" s="8">
        <f t="shared" si="184"/>
        <v>5</v>
      </c>
      <c r="H1675" s="8" t="str">
        <f t="shared" si="185"/>
        <v>51</v>
      </c>
      <c r="I1675" s="8" t="str">
        <f t="shared" si="186"/>
        <v>512</v>
      </c>
      <c r="J1675" t="s">
        <v>1300</v>
      </c>
      <c r="K1675">
        <v>39</v>
      </c>
      <c r="L1675" t="s">
        <v>1355</v>
      </c>
      <c r="M1675" t="s">
        <v>1356</v>
      </c>
      <c r="N1675" s="7" t="str">
        <f t="shared" si="187"/>
        <v>2020-51</v>
      </c>
      <c r="O1675" s="7">
        <f t="shared" si="188"/>
        <v>190.55</v>
      </c>
      <c r="P1675">
        <v>0</v>
      </c>
      <c r="Q1675">
        <v>190.55</v>
      </c>
    </row>
    <row r="1676" spans="1:17" x14ac:dyDescent="0.25">
      <c r="A1676" t="s">
        <v>1299</v>
      </c>
      <c r="B1676" t="s">
        <v>1300</v>
      </c>
      <c r="C1676" s="1">
        <v>44047</v>
      </c>
      <c r="D1676" s="2">
        <f t="shared" si="182"/>
        <v>8</v>
      </c>
      <c r="E1676" s="2">
        <f t="shared" si="183"/>
        <v>2020</v>
      </c>
      <c r="F1676" t="s">
        <v>134</v>
      </c>
      <c r="G1676" s="8">
        <f t="shared" si="184"/>
        <v>4</v>
      </c>
      <c r="H1676" s="8" t="str">
        <f t="shared" si="185"/>
        <v>40</v>
      </c>
      <c r="I1676" s="8" t="str">
        <f t="shared" si="186"/>
        <v>401</v>
      </c>
      <c r="J1676" t="s">
        <v>135</v>
      </c>
      <c r="K1676">
        <v>73</v>
      </c>
      <c r="M1676" t="s">
        <v>1357</v>
      </c>
      <c r="N1676" s="7" t="str">
        <f t="shared" si="187"/>
        <v>2020-40</v>
      </c>
      <c r="O1676" s="7">
        <f t="shared" si="188"/>
        <v>-307.2</v>
      </c>
      <c r="P1676">
        <v>307.2</v>
      </c>
      <c r="Q1676">
        <v>0</v>
      </c>
    </row>
    <row r="1677" spans="1:17" x14ac:dyDescent="0.25">
      <c r="A1677" t="s">
        <v>1299</v>
      </c>
      <c r="B1677" t="s">
        <v>1300</v>
      </c>
      <c r="C1677" s="1">
        <v>44047</v>
      </c>
      <c r="D1677" s="2">
        <f t="shared" si="182"/>
        <v>8</v>
      </c>
      <c r="E1677" s="2">
        <f t="shared" si="183"/>
        <v>2020</v>
      </c>
      <c r="F1677">
        <v>5124</v>
      </c>
      <c r="G1677" s="8">
        <f t="shared" si="184"/>
        <v>5</v>
      </c>
      <c r="H1677" s="8" t="str">
        <f t="shared" si="185"/>
        <v>51</v>
      </c>
      <c r="I1677" s="8" t="str">
        <f t="shared" si="186"/>
        <v>512</v>
      </c>
      <c r="J1677" t="s">
        <v>1300</v>
      </c>
      <c r="K1677">
        <v>73</v>
      </c>
      <c r="M1677" t="s">
        <v>1357</v>
      </c>
      <c r="N1677" s="7" t="str">
        <f t="shared" si="187"/>
        <v>2020-51</v>
      </c>
      <c r="O1677" s="7">
        <f t="shared" si="188"/>
        <v>307.2</v>
      </c>
      <c r="P1677">
        <v>0</v>
      </c>
      <c r="Q1677">
        <v>307.2</v>
      </c>
    </row>
    <row r="1678" spans="1:17" x14ac:dyDescent="0.25">
      <c r="A1678" t="s">
        <v>1299</v>
      </c>
      <c r="B1678" t="s">
        <v>1300</v>
      </c>
      <c r="C1678" s="1">
        <v>44047</v>
      </c>
      <c r="D1678" s="2">
        <f t="shared" si="182"/>
        <v>8</v>
      </c>
      <c r="E1678" s="2">
        <f t="shared" si="183"/>
        <v>2020</v>
      </c>
      <c r="F1678" t="s">
        <v>129</v>
      </c>
      <c r="G1678" s="8">
        <f t="shared" si="184"/>
        <v>4</v>
      </c>
      <c r="H1678" s="8" t="str">
        <f t="shared" si="185"/>
        <v>40</v>
      </c>
      <c r="I1678" s="8" t="str">
        <f t="shared" si="186"/>
        <v>401</v>
      </c>
      <c r="J1678" t="s">
        <v>130</v>
      </c>
      <c r="K1678">
        <v>74</v>
      </c>
      <c r="M1678" t="s">
        <v>1358</v>
      </c>
      <c r="N1678" s="7" t="str">
        <f t="shared" si="187"/>
        <v>2020-40</v>
      </c>
      <c r="O1678" s="7">
        <f t="shared" si="188"/>
        <v>-646.79999999999995</v>
      </c>
      <c r="P1678">
        <v>646.79999999999995</v>
      </c>
      <c r="Q1678">
        <v>0</v>
      </c>
    </row>
    <row r="1679" spans="1:17" x14ac:dyDescent="0.25">
      <c r="A1679" t="s">
        <v>1299</v>
      </c>
      <c r="B1679" t="s">
        <v>1300</v>
      </c>
      <c r="C1679" s="1">
        <v>44047</v>
      </c>
      <c r="D1679" s="2">
        <f t="shared" si="182"/>
        <v>8</v>
      </c>
      <c r="E1679" s="2">
        <f t="shared" si="183"/>
        <v>2020</v>
      </c>
      <c r="F1679">
        <v>5124</v>
      </c>
      <c r="G1679" s="8">
        <f t="shared" si="184"/>
        <v>5</v>
      </c>
      <c r="H1679" s="8" t="str">
        <f t="shared" si="185"/>
        <v>51</v>
      </c>
      <c r="I1679" s="8" t="str">
        <f t="shared" si="186"/>
        <v>512</v>
      </c>
      <c r="J1679" t="s">
        <v>1300</v>
      </c>
      <c r="K1679">
        <v>74</v>
      </c>
      <c r="M1679" t="s">
        <v>1358</v>
      </c>
      <c r="N1679" s="7" t="str">
        <f t="shared" si="187"/>
        <v>2020-51</v>
      </c>
      <c r="O1679" s="7">
        <f t="shared" si="188"/>
        <v>646.79999999999995</v>
      </c>
      <c r="P1679">
        <v>0</v>
      </c>
      <c r="Q1679">
        <v>646.79999999999995</v>
      </c>
    </row>
    <row r="1680" spans="1:17" x14ac:dyDescent="0.25">
      <c r="A1680" t="s">
        <v>1299</v>
      </c>
      <c r="B1680" t="s">
        <v>1300</v>
      </c>
      <c r="C1680" s="1">
        <v>44053</v>
      </c>
      <c r="D1680" s="2">
        <f t="shared" si="182"/>
        <v>8</v>
      </c>
      <c r="E1680" s="2">
        <f t="shared" si="183"/>
        <v>2020</v>
      </c>
      <c r="F1680" t="s">
        <v>1359</v>
      </c>
      <c r="G1680" s="8">
        <f t="shared" si="184"/>
        <v>4</v>
      </c>
      <c r="H1680" s="8" t="str">
        <f t="shared" si="185"/>
        <v>41</v>
      </c>
      <c r="I1680" s="8" t="str">
        <f t="shared" si="186"/>
        <v>411</v>
      </c>
      <c r="J1680" t="s">
        <v>1360</v>
      </c>
      <c r="K1680">
        <v>8</v>
      </c>
      <c r="L1680" t="s">
        <v>1361</v>
      </c>
      <c r="M1680" t="s">
        <v>1362</v>
      </c>
      <c r="N1680" s="7" t="str">
        <f t="shared" si="187"/>
        <v>2020-41</v>
      </c>
      <c r="O1680" s="7">
        <f t="shared" si="188"/>
        <v>5873.34</v>
      </c>
      <c r="P1680">
        <v>0</v>
      </c>
      <c r="Q1680">
        <v>5873.34</v>
      </c>
    </row>
    <row r="1681" spans="1:17" x14ac:dyDescent="0.25">
      <c r="A1681" t="s">
        <v>1299</v>
      </c>
      <c r="B1681" t="s">
        <v>1300</v>
      </c>
      <c r="C1681" s="1">
        <v>44053</v>
      </c>
      <c r="D1681" s="2">
        <f t="shared" si="182"/>
        <v>8</v>
      </c>
      <c r="E1681" s="2">
        <f t="shared" si="183"/>
        <v>2020</v>
      </c>
      <c r="F1681" t="s">
        <v>1359</v>
      </c>
      <c r="G1681" s="8">
        <f t="shared" si="184"/>
        <v>4</v>
      </c>
      <c r="H1681" s="8" t="str">
        <f t="shared" si="185"/>
        <v>41</v>
      </c>
      <c r="I1681" s="8" t="str">
        <f t="shared" si="186"/>
        <v>411</v>
      </c>
      <c r="J1681" t="s">
        <v>1360</v>
      </c>
      <c r="K1681">
        <v>8</v>
      </c>
      <c r="L1681" t="s">
        <v>1361</v>
      </c>
      <c r="M1681" t="s">
        <v>1362</v>
      </c>
      <c r="N1681" s="7" t="str">
        <f t="shared" si="187"/>
        <v>2020-41</v>
      </c>
      <c r="O1681" s="7">
        <f t="shared" si="188"/>
        <v>14292.72</v>
      </c>
      <c r="P1681">
        <v>0</v>
      </c>
      <c r="Q1681">
        <v>14292.72</v>
      </c>
    </row>
    <row r="1682" spans="1:17" x14ac:dyDescent="0.25">
      <c r="A1682" t="s">
        <v>1299</v>
      </c>
      <c r="B1682" t="s">
        <v>1300</v>
      </c>
      <c r="C1682" s="1">
        <v>44053</v>
      </c>
      <c r="D1682" s="2">
        <f t="shared" si="182"/>
        <v>8</v>
      </c>
      <c r="E1682" s="2">
        <f t="shared" si="183"/>
        <v>2020</v>
      </c>
      <c r="F1682">
        <v>5124</v>
      </c>
      <c r="G1682" s="8">
        <f t="shared" si="184"/>
        <v>5</v>
      </c>
      <c r="H1682" s="8" t="str">
        <f t="shared" si="185"/>
        <v>51</v>
      </c>
      <c r="I1682" s="8" t="str">
        <f t="shared" si="186"/>
        <v>512</v>
      </c>
      <c r="J1682" t="s">
        <v>1300</v>
      </c>
      <c r="K1682">
        <v>8</v>
      </c>
      <c r="L1682" t="s">
        <v>1361</v>
      </c>
      <c r="M1682" t="s">
        <v>1363</v>
      </c>
      <c r="N1682" s="7" t="str">
        <f t="shared" si="187"/>
        <v>2020-51</v>
      </c>
      <c r="O1682" s="7">
        <f t="shared" si="188"/>
        <v>-20166.060000000001</v>
      </c>
      <c r="P1682">
        <v>20166.060000000001</v>
      </c>
      <c r="Q1682">
        <v>0</v>
      </c>
    </row>
    <row r="1683" spans="1:17" x14ac:dyDescent="0.25">
      <c r="A1683" t="s">
        <v>1299</v>
      </c>
      <c r="B1683" t="s">
        <v>1300</v>
      </c>
      <c r="C1683" s="1">
        <v>44055</v>
      </c>
      <c r="D1683" s="2">
        <f t="shared" si="182"/>
        <v>8</v>
      </c>
      <c r="E1683" s="2">
        <f t="shared" si="183"/>
        <v>2020</v>
      </c>
      <c r="F1683" t="s">
        <v>1364</v>
      </c>
      <c r="G1683" s="8">
        <f t="shared" si="184"/>
        <v>4</v>
      </c>
      <c r="H1683" s="8" t="str">
        <f t="shared" si="185"/>
        <v>41</v>
      </c>
      <c r="I1683" s="8" t="str">
        <f t="shared" si="186"/>
        <v>411</v>
      </c>
      <c r="J1683" t="s">
        <v>1365</v>
      </c>
      <c r="K1683">
        <v>9</v>
      </c>
      <c r="L1683" t="s">
        <v>1366</v>
      </c>
      <c r="M1683" t="s">
        <v>1367</v>
      </c>
      <c r="N1683" s="7" t="str">
        <f t="shared" si="187"/>
        <v>2020-41</v>
      </c>
      <c r="O1683" s="7">
        <f t="shared" si="188"/>
        <v>5123.5200000000004</v>
      </c>
      <c r="P1683">
        <v>0</v>
      </c>
      <c r="Q1683">
        <v>5123.5200000000004</v>
      </c>
    </row>
    <row r="1684" spans="1:17" x14ac:dyDescent="0.25">
      <c r="A1684" t="s">
        <v>1299</v>
      </c>
      <c r="B1684" t="s">
        <v>1300</v>
      </c>
      <c r="C1684" s="1">
        <v>44055</v>
      </c>
      <c r="D1684" s="2">
        <f t="shared" si="182"/>
        <v>8</v>
      </c>
      <c r="E1684" s="2">
        <f t="shared" si="183"/>
        <v>2020</v>
      </c>
      <c r="F1684">
        <v>5124</v>
      </c>
      <c r="G1684" s="8">
        <f t="shared" si="184"/>
        <v>5</v>
      </c>
      <c r="H1684" s="8" t="str">
        <f t="shared" si="185"/>
        <v>51</v>
      </c>
      <c r="I1684" s="8" t="str">
        <f t="shared" si="186"/>
        <v>512</v>
      </c>
      <c r="J1684" t="s">
        <v>1300</v>
      </c>
      <c r="K1684">
        <v>9</v>
      </c>
      <c r="L1684" t="s">
        <v>1366</v>
      </c>
      <c r="M1684" t="s">
        <v>1367</v>
      </c>
      <c r="N1684" s="7" t="str">
        <f t="shared" si="187"/>
        <v>2020-51</v>
      </c>
      <c r="O1684" s="7">
        <f t="shared" si="188"/>
        <v>-5123.5200000000004</v>
      </c>
      <c r="P1684">
        <v>5123.5200000000004</v>
      </c>
      <c r="Q1684">
        <v>0</v>
      </c>
    </row>
    <row r="1685" spans="1:17" x14ac:dyDescent="0.25">
      <c r="A1685" t="s">
        <v>1299</v>
      </c>
      <c r="B1685" t="s">
        <v>1300</v>
      </c>
      <c r="C1685" s="1">
        <v>44059</v>
      </c>
      <c r="D1685" s="2">
        <f t="shared" si="182"/>
        <v>8</v>
      </c>
      <c r="E1685" s="2">
        <f t="shared" si="183"/>
        <v>2020</v>
      </c>
      <c r="F1685">
        <v>431</v>
      </c>
      <c r="G1685" s="8">
        <f t="shared" si="184"/>
        <v>4</v>
      </c>
      <c r="H1685" s="8" t="str">
        <f t="shared" si="185"/>
        <v>43</v>
      </c>
      <c r="I1685" s="8" t="str">
        <f t="shared" si="186"/>
        <v>431</v>
      </c>
      <c r="J1685" t="s">
        <v>967</v>
      </c>
      <c r="K1685">
        <v>99</v>
      </c>
      <c r="L1685" t="s">
        <v>1368</v>
      </c>
      <c r="M1685" t="s">
        <v>1369</v>
      </c>
      <c r="N1685" s="7" t="str">
        <f t="shared" si="187"/>
        <v>2020-43</v>
      </c>
      <c r="O1685" s="7">
        <f t="shared" si="188"/>
        <v>-17231.490000000002</v>
      </c>
      <c r="P1685">
        <v>17231.490000000002</v>
      </c>
      <c r="Q1685">
        <v>0</v>
      </c>
    </row>
    <row r="1686" spans="1:17" x14ac:dyDescent="0.25">
      <c r="A1686" t="s">
        <v>1299</v>
      </c>
      <c r="B1686" t="s">
        <v>1300</v>
      </c>
      <c r="C1686" s="1">
        <v>44059</v>
      </c>
      <c r="D1686" s="2">
        <f t="shared" si="182"/>
        <v>8</v>
      </c>
      <c r="E1686" s="2">
        <f t="shared" si="183"/>
        <v>2020</v>
      </c>
      <c r="F1686">
        <v>5124</v>
      </c>
      <c r="G1686" s="8">
        <f t="shared" si="184"/>
        <v>5</v>
      </c>
      <c r="H1686" s="8" t="str">
        <f t="shared" si="185"/>
        <v>51</v>
      </c>
      <c r="I1686" s="8" t="str">
        <f t="shared" si="186"/>
        <v>512</v>
      </c>
      <c r="J1686" t="s">
        <v>1300</v>
      </c>
      <c r="K1686">
        <v>99</v>
      </c>
      <c r="L1686" t="s">
        <v>1368</v>
      </c>
      <c r="M1686" t="s">
        <v>1369</v>
      </c>
      <c r="N1686" s="7" t="str">
        <f t="shared" si="187"/>
        <v>2020-51</v>
      </c>
      <c r="O1686" s="7">
        <f t="shared" si="188"/>
        <v>17231.490000000002</v>
      </c>
      <c r="P1686">
        <v>0</v>
      </c>
      <c r="Q1686">
        <v>17231.490000000002</v>
      </c>
    </row>
    <row r="1687" spans="1:17" x14ac:dyDescent="0.25">
      <c r="A1687" t="s">
        <v>1299</v>
      </c>
      <c r="B1687" t="s">
        <v>1300</v>
      </c>
      <c r="C1687" s="1">
        <v>44059</v>
      </c>
      <c r="D1687" s="2">
        <f t="shared" si="182"/>
        <v>8</v>
      </c>
      <c r="E1687" s="2">
        <f t="shared" si="183"/>
        <v>2020</v>
      </c>
      <c r="F1687">
        <v>4373</v>
      </c>
      <c r="G1687" s="8">
        <f t="shared" si="184"/>
        <v>4</v>
      </c>
      <c r="H1687" s="8" t="str">
        <f t="shared" si="185"/>
        <v>43</v>
      </c>
      <c r="I1687" s="8" t="str">
        <f t="shared" si="186"/>
        <v>437</v>
      </c>
      <c r="J1687" t="s">
        <v>939</v>
      </c>
      <c r="K1687">
        <v>100</v>
      </c>
      <c r="L1687" t="s">
        <v>1370</v>
      </c>
      <c r="M1687" t="s">
        <v>1371</v>
      </c>
      <c r="N1687" s="7" t="str">
        <f t="shared" si="187"/>
        <v>2020-43</v>
      </c>
      <c r="O1687" s="7">
        <f t="shared" si="188"/>
        <v>-5777.86</v>
      </c>
      <c r="P1687">
        <v>5777.86</v>
      </c>
      <c r="Q1687">
        <v>0</v>
      </c>
    </row>
    <row r="1688" spans="1:17" x14ac:dyDescent="0.25">
      <c r="A1688" t="s">
        <v>1299</v>
      </c>
      <c r="B1688" t="s">
        <v>1300</v>
      </c>
      <c r="C1688" s="1">
        <v>44059</v>
      </c>
      <c r="D1688" s="2">
        <f t="shared" si="182"/>
        <v>8</v>
      </c>
      <c r="E1688" s="2">
        <f t="shared" si="183"/>
        <v>2020</v>
      </c>
      <c r="F1688">
        <v>5124</v>
      </c>
      <c r="G1688" s="8">
        <f t="shared" si="184"/>
        <v>5</v>
      </c>
      <c r="H1688" s="8" t="str">
        <f t="shared" si="185"/>
        <v>51</v>
      </c>
      <c r="I1688" s="8" t="str">
        <f t="shared" si="186"/>
        <v>512</v>
      </c>
      <c r="J1688" t="s">
        <v>1300</v>
      </c>
      <c r="K1688">
        <v>100</v>
      </c>
      <c r="L1688" t="s">
        <v>1370</v>
      </c>
      <c r="M1688" t="s">
        <v>1371</v>
      </c>
      <c r="N1688" s="7" t="str">
        <f t="shared" si="187"/>
        <v>2020-51</v>
      </c>
      <c r="O1688" s="7">
        <f t="shared" si="188"/>
        <v>5777.86</v>
      </c>
      <c r="P1688">
        <v>0</v>
      </c>
      <c r="Q1688">
        <v>5777.86</v>
      </c>
    </row>
    <row r="1689" spans="1:17" x14ac:dyDescent="0.25">
      <c r="A1689" t="s">
        <v>1299</v>
      </c>
      <c r="B1689" t="s">
        <v>1300</v>
      </c>
      <c r="C1689" s="1">
        <v>44061</v>
      </c>
      <c r="D1689" s="2">
        <f t="shared" si="182"/>
        <v>8</v>
      </c>
      <c r="E1689" s="2">
        <f t="shared" si="183"/>
        <v>2020</v>
      </c>
      <c r="F1689" t="s">
        <v>692</v>
      </c>
      <c r="G1689" s="8">
        <f t="shared" si="184"/>
        <v>4</v>
      </c>
      <c r="H1689" s="8" t="str">
        <f t="shared" si="185"/>
        <v>41</v>
      </c>
      <c r="I1689" s="8" t="str">
        <f t="shared" si="186"/>
        <v>411</v>
      </c>
      <c r="J1689" t="s">
        <v>693</v>
      </c>
      <c r="K1689">
        <v>10</v>
      </c>
      <c r="L1689" t="s">
        <v>1372</v>
      </c>
      <c r="M1689" t="s">
        <v>1373</v>
      </c>
      <c r="N1689" s="7" t="str">
        <f t="shared" si="187"/>
        <v>2020-41</v>
      </c>
      <c r="O1689" s="7">
        <f t="shared" si="188"/>
        <v>15554.43</v>
      </c>
      <c r="P1689">
        <v>0</v>
      </c>
      <c r="Q1689">
        <v>15554.43</v>
      </c>
    </row>
    <row r="1690" spans="1:17" x14ac:dyDescent="0.25">
      <c r="A1690" t="s">
        <v>1299</v>
      </c>
      <c r="B1690" t="s">
        <v>1300</v>
      </c>
      <c r="C1690" s="1">
        <v>44061</v>
      </c>
      <c r="D1690" s="2">
        <f t="shared" si="182"/>
        <v>8</v>
      </c>
      <c r="E1690" s="2">
        <f t="shared" si="183"/>
        <v>2020</v>
      </c>
      <c r="F1690">
        <v>5124</v>
      </c>
      <c r="G1690" s="8">
        <f t="shared" si="184"/>
        <v>5</v>
      </c>
      <c r="H1690" s="8" t="str">
        <f t="shared" si="185"/>
        <v>51</v>
      </c>
      <c r="I1690" s="8" t="str">
        <f t="shared" si="186"/>
        <v>512</v>
      </c>
      <c r="J1690" t="s">
        <v>1300</v>
      </c>
      <c r="K1690">
        <v>10</v>
      </c>
      <c r="L1690" t="s">
        <v>1372</v>
      </c>
      <c r="M1690" t="s">
        <v>1373</v>
      </c>
      <c r="N1690" s="7" t="str">
        <f t="shared" si="187"/>
        <v>2020-51</v>
      </c>
      <c r="O1690" s="7">
        <f t="shared" si="188"/>
        <v>-15554.43</v>
      </c>
      <c r="P1690">
        <v>15554.43</v>
      </c>
      <c r="Q1690">
        <v>0</v>
      </c>
    </row>
    <row r="1691" spans="1:17" x14ac:dyDescent="0.25">
      <c r="A1691" t="s">
        <v>1299</v>
      </c>
      <c r="B1691" t="s">
        <v>1300</v>
      </c>
      <c r="C1691" s="1">
        <v>44074</v>
      </c>
      <c r="D1691" s="2">
        <f t="shared" si="182"/>
        <v>8</v>
      </c>
      <c r="E1691" s="2">
        <f t="shared" si="183"/>
        <v>2020</v>
      </c>
      <c r="F1691">
        <v>60611</v>
      </c>
      <c r="G1691" s="8">
        <f t="shared" si="184"/>
        <v>6</v>
      </c>
      <c r="H1691" s="8" t="str">
        <f t="shared" si="185"/>
        <v>60</v>
      </c>
      <c r="I1691" s="8" t="str">
        <f t="shared" si="186"/>
        <v>606</v>
      </c>
      <c r="J1691" t="s">
        <v>119</v>
      </c>
      <c r="K1691">
        <v>39</v>
      </c>
      <c r="L1691" t="s">
        <v>1374</v>
      </c>
      <c r="M1691" t="s">
        <v>1375</v>
      </c>
      <c r="N1691" s="7" t="str">
        <f t="shared" si="187"/>
        <v>2020-60</v>
      </c>
      <c r="O1691" s="7">
        <f t="shared" si="188"/>
        <v>-160</v>
      </c>
      <c r="P1691">
        <v>160</v>
      </c>
      <c r="Q1691">
        <v>0</v>
      </c>
    </row>
    <row r="1692" spans="1:17" x14ac:dyDescent="0.25">
      <c r="A1692" t="s">
        <v>1299</v>
      </c>
      <c r="B1692" t="s">
        <v>1300</v>
      </c>
      <c r="C1692" s="1">
        <v>44074</v>
      </c>
      <c r="D1692" s="2">
        <f t="shared" si="182"/>
        <v>8</v>
      </c>
      <c r="E1692" s="2">
        <f t="shared" si="183"/>
        <v>2020</v>
      </c>
      <c r="F1692">
        <v>445661</v>
      </c>
      <c r="G1692" s="8">
        <f t="shared" si="184"/>
        <v>4</v>
      </c>
      <c r="H1692" s="8" t="str">
        <f t="shared" si="185"/>
        <v>44</v>
      </c>
      <c r="I1692" s="8" t="str">
        <f t="shared" si="186"/>
        <v>445</v>
      </c>
      <c r="J1692" t="s">
        <v>29</v>
      </c>
      <c r="K1692">
        <v>39</v>
      </c>
      <c r="L1692" t="s">
        <v>1374</v>
      </c>
      <c r="M1692" t="s">
        <v>1375</v>
      </c>
      <c r="N1692" s="7" t="str">
        <f t="shared" si="187"/>
        <v>2020-44</v>
      </c>
      <c r="O1692" s="7">
        <f t="shared" si="188"/>
        <v>-30</v>
      </c>
      <c r="P1692">
        <v>30</v>
      </c>
      <c r="Q1692">
        <v>0</v>
      </c>
    </row>
    <row r="1693" spans="1:17" x14ac:dyDescent="0.25">
      <c r="A1693" t="s">
        <v>1299</v>
      </c>
      <c r="B1693" t="s">
        <v>1300</v>
      </c>
      <c r="C1693" s="1">
        <v>44074</v>
      </c>
      <c r="D1693" s="2">
        <f t="shared" si="182"/>
        <v>8</v>
      </c>
      <c r="E1693" s="2">
        <f t="shared" si="183"/>
        <v>2020</v>
      </c>
      <c r="F1693">
        <v>4456611</v>
      </c>
      <c r="G1693" s="8">
        <f t="shared" si="184"/>
        <v>4</v>
      </c>
      <c r="H1693" s="8" t="str">
        <f t="shared" si="185"/>
        <v>44</v>
      </c>
      <c r="I1693" s="8" t="str">
        <f t="shared" si="186"/>
        <v>445</v>
      </c>
      <c r="J1693" t="s">
        <v>1307</v>
      </c>
      <c r="K1693">
        <v>39</v>
      </c>
      <c r="L1693" t="s">
        <v>1374</v>
      </c>
      <c r="M1693" t="s">
        <v>1375</v>
      </c>
      <c r="N1693" s="7" t="str">
        <f t="shared" si="187"/>
        <v>2020-44</v>
      </c>
      <c r="O1693" s="7">
        <f t="shared" si="188"/>
        <v>-0.55000000000000004</v>
      </c>
      <c r="P1693">
        <v>0.55000000000000004</v>
      </c>
      <c r="Q1693">
        <v>0</v>
      </c>
    </row>
    <row r="1694" spans="1:17" x14ac:dyDescent="0.25">
      <c r="A1694" t="s">
        <v>1299</v>
      </c>
      <c r="B1694" t="s">
        <v>1300</v>
      </c>
      <c r="C1694" s="1">
        <v>44074</v>
      </c>
      <c r="D1694" s="2">
        <f t="shared" si="182"/>
        <v>8</v>
      </c>
      <c r="E1694" s="2">
        <f t="shared" si="183"/>
        <v>2020</v>
      </c>
      <c r="F1694">
        <v>5124</v>
      </c>
      <c r="G1694" s="8">
        <f t="shared" si="184"/>
        <v>5</v>
      </c>
      <c r="H1694" s="8" t="str">
        <f t="shared" si="185"/>
        <v>51</v>
      </c>
      <c r="I1694" s="8" t="str">
        <f t="shared" si="186"/>
        <v>512</v>
      </c>
      <c r="J1694" t="s">
        <v>1300</v>
      </c>
      <c r="K1694">
        <v>39</v>
      </c>
      <c r="L1694" t="s">
        <v>1374</v>
      </c>
      <c r="M1694" t="s">
        <v>1375</v>
      </c>
      <c r="N1694" s="7" t="str">
        <f t="shared" si="187"/>
        <v>2020-51</v>
      </c>
      <c r="O1694" s="7">
        <f t="shared" si="188"/>
        <v>190.55</v>
      </c>
      <c r="P1694">
        <v>0</v>
      </c>
      <c r="Q1694">
        <v>190.55</v>
      </c>
    </row>
    <row r="1695" spans="1:17" x14ac:dyDescent="0.25">
      <c r="A1695" t="s">
        <v>1299</v>
      </c>
      <c r="B1695" t="s">
        <v>1300</v>
      </c>
      <c r="C1695" s="1">
        <v>44078</v>
      </c>
      <c r="D1695" s="2">
        <f t="shared" si="182"/>
        <v>9</v>
      </c>
      <c r="E1695" s="2">
        <f t="shared" si="183"/>
        <v>2020</v>
      </c>
      <c r="F1695" t="s">
        <v>129</v>
      </c>
      <c r="G1695" s="8">
        <f t="shared" si="184"/>
        <v>4</v>
      </c>
      <c r="H1695" s="8" t="str">
        <f t="shared" si="185"/>
        <v>40</v>
      </c>
      <c r="I1695" s="8" t="str">
        <f t="shared" si="186"/>
        <v>401</v>
      </c>
      <c r="J1695" t="s">
        <v>130</v>
      </c>
      <c r="K1695">
        <v>75</v>
      </c>
      <c r="M1695" t="s">
        <v>1376</v>
      </c>
      <c r="N1695" s="7" t="str">
        <f t="shared" si="187"/>
        <v>2020-40</v>
      </c>
      <c r="O1695" s="7">
        <f t="shared" si="188"/>
        <v>-639</v>
      </c>
      <c r="P1695">
        <v>639</v>
      </c>
      <c r="Q1695">
        <v>0</v>
      </c>
    </row>
    <row r="1696" spans="1:17" x14ac:dyDescent="0.25">
      <c r="A1696" t="s">
        <v>1299</v>
      </c>
      <c r="B1696" t="s">
        <v>1300</v>
      </c>
      <c r="C1696" s="1">
        <v>44078</v>
      </c>
      <c r="D1696" s="2">
        <f t="shared" si="182"/>
        <v>9</v>
      </c>
      <c r="E1696" s="2">
        <f t="shared" si="183"/>
        <v>2020</v>
      </c>
      <c r="F1696">
        <v>5124</v>
      </c>
      <c r="G1696" s="8">
        <f t="shared" si="184"/>
        <v>5</v>
      </c>
      <c r="H1696" s="8" t="str">
        <f t="shared" si="185"/>
        <v>51</v>
      </c>
      <c r="I1696" s="8" t="str">
        <f t="shared" si="186"/>
        <v>512</v>
      </c>
      <c r="J1696" t="s">
        <v>1300</v>
      </c>
      <c r="K1696">
        <v>75</v>
      </c>
      <c r="M1696" t="s">
        <v>1376</v>
      </c>
      <c r="N1696" s="7" t="str">
        <f t="shared" si="187"/>
        <v>2020-51</v>
      </c>
      <c r="O1696" s="7">
        <f t="shared" si="188"/>
        <v>639</v>
      </c>
      <c r="P1696">
        <v>0</v>
      </c>
      <c r="Q1696">
        <v>639</v>
      </c>
    </row>
    <row r="1697" spans="1:17" x14ac:dyDescent="0.25">
      <c r="A1697" t="s">
        <v>1299</v>
      </c>
      <c r="B1697" t="s">
        <v>1300</v>
      </c>
      <c r="C1697" s="1">
        <v>44078</v>
      </c>
      <c r="D1697" s="2">
        <f t="shared" si="182"/>
        <v>9</v>
      </c>
      <c r="E1697" s="2">
        <f t="shared" si="183"/>
        <v>2020</v>
      </c>
      <c r="F1697" t="s">
        <v>134</v>
      </c>
      <c r="G1697" s="8">
        <f t="shared" si="184"/>
        <v>4</v>
      </c>
      <c r="H1697" s="8" t="str">
        <f t="shared" si="185"/>
        <v>40</v>
      </c>
      <c r="I1697" s="8" t="str">
        <f t="shared" si="186"/>
        <v>401</v>
      </c>
      <c r="J1697" t="s">
        <v>135</v>
      </c>
      <c r="K1697">
        <v>76</v>
      </c>
      <c r="M1697" t="s">
        <v>1377</v>
      </c>
      <c r="N1697" s="7" t="str">
        <f t="shared" si="187"/>
        <v>2020-40</v>
      </c>
      <c r="O1697" s="7">
        <f t="shared" si="188"/>
        <v>-292.8</v>
      </c>
      <c r="P1697">
        <v>292.8</v>
      </c>
      <c r="Q1697">
        <v>0</v>
      </c>
    </row>
    <row r="1698" spans="1:17" x14ac:dyDescent="0.25">
      <c r="A1698" t="s">
        <v>1299</v>
      </c>
      <c r="B1698" t="s">
        <v>1300</v>
      </c>
      <c r="C1698" s="1">
        <v>44078</v>
      </c>
      <c r="D1698" s="2">
        <f t="shared" si="182"/>
        <v>9</v>
      </c>
      <c r="E1698" s="2">
        <f t="shared" si="183"/>
        <v>2020</v>
      </c>
      <c r="F1698">
        <v>5124</v>
      </c>
      <c r="G1698" s="8">
        <f t="shared" si="184"/>
        <v>5</v>
      </c>
      <c r="H1698" s="8" t="str">
        <f t="shared" si="185"/>
        <v>51</v>
      </c>
      <c r="I1698" s="8" t="str">
        <f t="shared" si="186"/>
        <v>512</v>
      </c>
      <c r="J1698" t="s">
        <v>1300</v>
      </c>
      <c r="K1698">
        <v>76</v>
      </c>
      <c r="M1698" t="s">
        <v>1377</v>
      </c>
      <c r="N1698" s="7" t="str">
        <f t="shared" si="187"/>
        <v>2020-51</v>
      </c>
      <c r="O1698" s="7">
        <f t="shared" si="188"/>
        <v>292.8</v>
      </c>
      <c r="P1698">
        <v>0</v>
      </c>
      <c r="Q1698">
        <v>292.8</v>
      </c>
    </row>
    <row r="1699" spans="1:17" x14ac:dyDescent="0.25">
      <c r="A1699" t="s">
        <v>1299</v>
      </c>
      <c r="B1699" t="s">
        <v>1300</v>
      </c>
      <c r="C1699" s="1">
        <v>44088</v>
      </c>
      <c r="D1699" s="2">
        <f t="shared" si="182"/>
        <v>9</v>
      </c>
      <c r="E1699" s="2">
        <f t="shared" si="183"/>
        <v>2020</v>
      </c>
      <c r="F1699">
        <v>431</v>
      </c>
      <c r="G1699" s="8">
        <f t="shared" si="184"/>
        <v>4</v>
      </c>
      <c r="H1699" s="8" t="str">
        <f t="shared" si="185"/>
        <v>43</v>
      </c>
      <c r="I1699" s="8" t="str">
        <f t="shared" si="186"/>
        <v>431</v>
      </c>
      <c r="J1699" t="s">
        <v>967</v>
      </c>
      <c r="K1699">
        <v>101</v>
      </c>
      <c r="L1699" t="s">
        <v>1378</v>
      </c>
      <c r="M1699" t="s">
        <v>1379</v>
      </c>
      <c r="N1699" s="7" t="str">
        <f t="shared" si="187"/>
        <v>2020-43</v>
      </c>
      <c r="O1699" s="7">
        <f t="shared" si="188"/>
        <v>-18426.11</v>
      </c>
      <c r="P1699">
        <v>18426.11</v>
      </c>
      <c r="Q1699">
        <v>0</v>
      </c>
    </row>
    <row r="1700" spans="1:17" x14ac:dyDescent="0.25">
      <c r="A1700" t="s">
        <v>1299</v>
      </c>
      <c r="B1700" t="s">
        <v>1300</v>
      </c>
      <c r="C1700" s="1">
        <v>44088</v>
      </c>
      <c r="D1700" s="2">
        <f t="shared" si="182"/>
        <v>9</v>
      </c>
      <c r="E1700" s="2">
        <f t="shared" si="183"/>
        <v>2020</v>
      </c>
      <c r="F1700">
        <v>5124</v>
      </c>
      <c r="G1700" s="8">
        <f t="shared" si="184"/>
        <v>5</v>
      </c>
      <c r="H1700" s="8" t="str">
        <f t="shared" si="185"/>
        <v>51</v>
      </c>
      <c r="I1700" s="8" t="str">
        <f t="shared" si="186"/>
        <v>512</v>
      </c>
      <c r="J1700" t="s">
        <v>1300</v>
      </c>
      <c r="K1700">
        <v>101</v>
      </c>
      <c r="L1700" t="s">
        <v>1378</v>
      </c>
      <c r="M1700" t="s">
        <v>1379</v>
      </c>
      <c r="N1700" s="7" t="str">
        <f t="shared" si="187"/>
        <v>2020-51</v>
      </c>
      <c r="O1700" s="7">
        <f t="shared" si="188"/>
        <v>18426.11</v>
      </c>
      <c r="P1700">
        <v>0</v>
      </c>
      <c r="Q1700">
        <v>18426.11</v>
      </c>
    </row>
    <row r="1701" spans="1:17" x14ac:dyDescent="0.25">
      <c r="A1701" t="s">
        <v>1299</v>
      </c>
      <c r="B1701" t="s">
        <v>1300</v>
      </c>
      <c r="C1701" s="1">
        <v>44088</v>
      </c>
      <c r="D1701" s="2">
        <f t="shared" si="182"/>
        <v>9</v>
      </c>
      <c r="E1701" s="2">
        <f t="shared" si="183"/>
        <v>2020</v>
      </c>
      <c r="F1701">
        <v>4373</v>
      </c>
      <c r="G1701" s="8">
        <f t="shared" si="184"/>
        <v>4</v>
      </c>
      <c r="H1701" s="8" t="str">
        <f t="shared" si="185"/>
        <v>43</v>
      </c>
      <c r="I1701" s="8" t="str">
        <f t="shared" si="186"/>
        <v>437</v>
      </c>
      <c r="J1701" t="s">
        <v>939</v>
      </c>
      <c r="K1701">
        <v>102</v>
      </c>
      <c r="L1701" t="s">
        <v>1380</v>
      </c>
      <c r="M1701" t="s">
        <v>1381</v>
      </c>
      <c r="N1701" s="7" t="str">
        <f t="shared" si="187"/>
        <v>2020-43</v>
      </c>
      <c r="O1701" s="7">
        <f t="shared" si="188"/>
        <v>-6178.42</v>
      </c>
      <c r="P1701">
        <v>6178.42</v>
      </c>
      <c r="Q1701">
        <v>0</v>
      </c>
    </row>
    <row r="1702" spans="1:17" x14ac:dyDescent="0.25">
      <c r="A1702" t="s">
        <v>1299</v>
      </c>
      <c r="B1702" t="s">
        <v>1300</v>
      </c>
      <c r="C1702" s="1">
        <v>44088</v>
      </c>
      <c r="D1702" s="2">
        <f t="shared" si="182"/>
        <v>9</v>
      </c>
      <c r="E1702" s="2">
        <f t="shared" si="183"/>
        <v>2020</v>
      </c>
      <c r="F1702">
        <v>5124</v>
      </c>
      <c r="G1702" s="8">
        <f t="shared" si="184"/>
        <v>5</v>
      </c>
      <c r="H1702" s="8" t="str">
        <f t="shared" si="185"/>
        <v>51</v>
      </c>
      <c r="I1702" s="8" t="str">
        <f t="shared" si="186"/>
        <v>512</v>
      </c>
      <c r="J1702" t="s">
        <v>1300</v>
      </c>
      <c r="K1702">
        <v>102</v>
      </c>
      <c r="L1702" t="s">
        <v>1380</v>
      </c>
      <c r="M1702" t="s">
        <v>1381</v>
      </c>
      <c r="N1702" s="7" t="str">
        <f t="shared" si="187"/>
        <v>2020-51</v>
      </c>
      <c r="O1702" s="7">
        <f t="shared" si="188"/>
        <v>6178.42</v>
      </c>
      <c r="P1702">
        <v>0</v>
      </c>
      <c r="Q1702">
        <v>6178.42</v>
      </c>
    </row>
    <row r="1703" spans="1:17" x14ac:dyDescent="0.25">
      <c r="A1703" t="s">
        <v>1299</v>
      </c>
      <c r="B1703" t="s">
        <v>1300</v>
      </c>
      <c r="C1703" s="1">
        <v>44092</v>
      </c>
      <c r="D1703" s="2">
        <f t="shared" si="182"/>
        <v>9</v>
      </c>
      <c r="E1703" s="2">
        <f t="shared" si="183"/>
        <v>2020</v>
      </c>
      <c r="F1703">
        <v>580</v>
      </c>
      <c r="G1703" s="8">
        <f t="shared" si="184"/>
        <v>5</v>
      </c>
      <c r="H1703" s="8" t="str">
        <f t="shared" si="185"/>
        <v>58</v>
      </c>
      <c r="I1703" s="8" t="str">
        <f t="shared" si="186"/>
        <v>580</v>
      </c>
      <c r="J1703" t="s">
        <v>454</v>
      </c>
      <c r="K1703">
        <v>112</v>
      </c>
      <c r="L1703" t="s">
        <v>1382</v>
      </c>
      <c r="M1703" t="s">
        <v>1254</v>
      </c>
      <c r="N1703" s="7" t="str">
        <f t="shared" si="187"/>
        <v>2020-58</v>
      </c>
      <c r="O1703" s="7">
        <f t="shared" si="188"/>
        <v>-80000</v>
      </c>
      <c r="P1703">
        <v>80000</v>
      </c>
      <c r="Q1703">
        <v>0</v>
      </c>
    </row>
    <row r="1704" spans="1:17" x14ac:dyDescent="0.25">
      <c r="A1704" t="s">
        <v>1299</v>
      </c>
      <c r="B1704" t="s">
        <v>1300</v>
      </c>
      <c r="C1704" s="1">
        <v>44092</v>
      </c>
      <c r="D1704" s="2">
        <f t="shared" si="182"/>
        <v>9</v>
      </c>
      <c r="E1704" s="2">
        <f t="shared" si="183"/>
        <v>2020</v>
      </c>
      <c r="F1704">
        <v>5124</v>
      </c>
      <c r="G1704" s="8">
        <f t="shared" si="184"/>
        <v>5</v>
      </c>
      <c r="H1704" s="8" t="str">
        <f t="shared" si="185"/>
        <v>51</v>
      </c>
      <c r="I1704" s="8" t="str">
        <f t="shared" si="186"/>
        <v>512</v>
      </c>
      <c r="J1704" t="s">
        <v>1300</v>
      </c>
      <c r="K1704">
        <v>112</v>
      </c>
      <c r="L1704" t="s">
        <v>1382</v>
      </c>
      <c r="M1704" t="s">
        <v>1254</v>
      </c>
      <c r="N1704" s="7" t="str">
        <f t="shared" si="187"/>
        <v>2020-51</v>
      </c>
      <c r="O1704" s="7">
        <f t="shared" si="188"/>
        <v>80000</v>
      </c>
      <c r="P1704">
        <v>0</v>
      </c>
      <c r="Q1704">
        <v>80000</v>
      </c>
    </row>
    <row r="1705" spans="1:17" x14ac:dyDescent="0.25">
      <c r="A1705" t="s">
        <v>1299</v>
      </c>
      <c r="B1705" t="s">
        <v>1300</v>
      </c>
      <c r="C1705" s="1">
        <v>44100</v>
      </c>
      <c r="D1705" s="2">
        <f t="shared" si="182"/>
        <v>9</v>
      </c>
      <c r="E1705" s="2">
        <f t="shared" si="183"/>
        <v>2020</v>
      </c>
      <c r="F1705" t="s">
        <v>999</v>
      </c>
      <c r="G1705" s="8">
        <f t="shared" si="184"/>
        <v>4</v>
      </c>
      <c r="H1705" s="8" t="str">
        <f t="shared" si="185"/>
        <v>41</v>
      </c>
      <c r="I1705" s="8" t="str">
        <f t="shared" si="186"/>
        <v>411</v>
      </c>
      <c r="J1705" t="s">
        <v>1000</v>
      </c>
      <c r="K1705">
        <v>11</v>
      </c>
      <c r="L1705" t="s">
        <v>1383</v>
      </c>
      <c r="M1705" t="s">
        <v>1384</v>
      </c>
      <c r="N1705" s="7" t="str">
        <f t="shared" si="187"/>
        <v>2020-41</v>
      </c>
      <c r="O1705" s="7">
        <f t="shared" si="188"/>
        <v>9869.7800000000007</v>
      </c>
      <c r="P1705">
        <v>0</v>
      </c>
      <c r="Q1705">
        <v>9869.7800000000007</v>
      </c>
    </row>
    <row r="1706" spans="1:17" x14ac:dyDescent="0.25">
      <c r="A1706" t="s">
        <v>1299</v>
      </c>
      <c r="B1706" t="s">
        <v>1300</v>
      </c>
      <c r="C1706" s="1">
        <v>44100</v>
      </c>
      <c r="D1706" s="2">
        <f t="shared" si="182"/>
        <v>9</v>
      </c>
      <c r="E1706" s="2">
        <f t="shared" si="183"/>
        <v>2020</v>
      </c>
      <c r="F1706">
        <v>5124</v>
      </c>
      <c r="G1706" s="8">
        <f t="shared" si="184"/>
        <v>5</v>
      </c>
      <c r="H1706" s="8" t="str">
        <f t="shared" si="185"/>
        <v>51</v>
      </c>
      <c r="I1706" s="8" t="str">
        <f t="shared" si="186"/>
        <v>512</v>
      </c>
      <c r="J1706" t="s">
        <v>1300</v>
      </c>
      <c r="K1706">
        <v>11</v>
      </c>
      <c r="L1706" t="s">
        <v>1383</v>
      </c>
      <c r="M1706" t="s">
        <v>1384</v>
      </c>
      <c r="N1706" s="7" t="str">
        <f t="shared" si="187"/>
        <v>2020-51</v>
      </c>
      <c r="O1706" s="7">
        <f t="shared" si="188"/>
        <v>-9869.7800000000007</v>
      </c>
      <c r="P1706">
        <v>9869.7800000000007</v>
      </c>
      <c r="Q1706">
        <v>0</v>
      </c>
    </row>
    <row r="1707" spans="1:17" x14ac:dyDescent="0.25">
      <c r="A1707" t="s">
        <v>1299</v>
      </c>
      <c r="B1707" t="s">
        <v>1300</v>
      </c>
      <c r="C1707" s="1">
        <v>44104</v>
      </c>
      <c r="D1707" s="2">
        <f t="shared" si="182"/>
        <v>9</v>
      </c>
      <c r="E1707" s="2">
        <f t="shared" si="183"/>
        <v>2020</v>
      </c>
      <c r="F1707">
        <v>60611</v>
      </c>
      <c r="G1707" s="8">
        <f t="shared" si="184"/>
        <v>6</v>
      </c>
      <c r="H1707" s="8" t="str">
        <f t="shared" si="185"/>
        <v>60</v>
      </c>
      <c r="I1707" s="8" t="str">
        <f t="shared" si="186"/>
        <v>606</v>
      </c>
      <c r="J1707" t="s">
        <v>119</v>
      </c>
      <c r="K1707">
        <v>39</v>
      </c>
      <c r="L1707" t="s">
        <v>1385</v>
      </c>
      <c r="M1707" t="s">
        <v>1386</v>
      </c>
      <c r="N1707" s="7" t="str">
        <f t="shared" si="187"/>
        <v>2020-60</v>
      </c>
      <c r="O1707" s="7">
        <f t="shared" si="188"/>
        <v>-160</v>
      </c>
      <c r="P1707">
        <v>160</v>
      </c>
      <c r="Q1707">
        <v>0</v>
      </c>
    </row>
    <row r="1708" spans="1:17" x14ac:dyDescent="0.25">
      <c r="A1708" t="s">
        <v>1299</v>
      </c>
      <c r="B1708" t="s">
        <v>1300</v>
      </c>
      <c r="C1708" s="1">
        <v>44104</v>
      </c>
      <c r="D1708" s="2">
        <f t="shared" si="182"/>
        <v>9</v>
      </c>
      <c r="E1708" s="2">
        <f t="shared" si="183"/>
        <v>2020</v>
      </c>
      <c r="F1708">
        <v>445661</v>
      </c>
      <c r="G1708" s="8">
        <f t="shared" si="184"/>
        <v>4</v>
      </c>
      <c r="H1708" s="8" t="str">
        <f t="shared" si="185"/>
        <v>44</v>
      </c>
      <c r="I1708" s="8" t="str">
        <f t="shared" si="186"/>
        <v>445</v>
      </c>
      <c r="J1708" t="s">
        <v>29</v>
      </c>
      <c r="K1708">
        <v>39</v>
      </c>
      <c r="L1708" t="s">
        <v>1385</v>
      </c>
      <c r="M1708" t="s">
        <v>1386</v>
      </c>
      <c r="N1708" s="7" t="str">
        <f t="shared" si="187"/>
        <v>2020-44</v>
      </c>
      <c r="O1708" s="7">
        <f t="shared" si="188"/>
        <v>-30</v>
      </c>
      <c r="P1708">
        <v>30</v>
      </c>
      <c r="Q1708">
        <v>0</v>
      </c>
    </row>
    <row r="1709" spans="1:17" x14ac:dyDescent="0.25">
      <c r="A1709" t="s">
        <v>1299</v>
      </c>
      <c r="B1709" t="s">
        <v>1300</v>
      </c>
      <c r="C1709" s="1">
        <v>44104</v>
      </c>
      <c r="D1709" s="2">
        <f t="shared" si="182"/>
        <v>9</v>
      </c>
      <c r="E1709" s="2">
        <f t="shared" si="183"/>
        <v>2020</v>
      </c>
      <c r="F1709">
        <v>4456611</v>
      </c>
      <c r="G1709" s="8">
        <f t="shared" si="184"/>
        <v>4</v>
      </c>
      <c r="H1709" s="8" t="str">
        <f t="shared" si="185"/>
        <v>44</v>
      </c>
      <c r="I1709" s="8" t="str">
        <f t="shared" si="186"/>
        <v>445</v>
      </c>
      <c r="J1709" t="s">
        <v>1307</v>
      </c>
      <c r="K1709">
        <v>39</v>
      </c>
      <c r="L1709" t="s">
        <v>1385</v>
      </c>
      <c r="M1709" t="s">
        <v>1386</v>
      </c>
      <c r="N1709" s="7" t="str">
        <f t="shared" si="187"/>
        <v>2020-44</v>
      </c>
      <c r="O1709" s="7">
        <f t="shared" si="188"/>
        <v>-0.55000000000000004</v>
      </c>
      <c r="P1709">
        <v>0.55000000000000004</v>
      </c>
      <c r="Q1709">
        <v>0</v>
      </c>
    </row>
    <row r="1710" spans="1:17" x14ac:dyDescent="0.25">
      <c r="A1710" t="s">
        <v>1299</v>
      </c>
      <c r="B1710" t="s">
        <v>1300</v>
      </c>
      <c r="C1710" s="1">
        <v>44104</v>
      </c>
      <c r="D1710" s="2">
        <f t="shared" si="182"/>
        <v>9</v>
      </c>
      <c r="E1710" s="2">
        <f t="shared" si="183"/>
        <v>2020</v>
      </c>
      <c r="F1710">
        <v>5124</v>
      </c>
      <c r="G1710" s="8">
        <f t="shared" si="184"/>
        <v>5</v>
      </c>
      <c r="H1710" s="8" t="str">
        <f t="shared" si="185"/>
        <v>51</v>
      </c>
      <c r="I1710" s="8" t="str">
        <f t="shared" si="186"/>
        <v>512</v>
      </c>
      <c r="J1710" t="s">
        <v>1300</v>
      </c>
      <c r="K1710">
        <v>39</v>
      </c>
      <c r="L1710" t="s">
        <v>1385</v>
      </c>
      <c r="M1710" t="s">
        <v>1386</v>
      </c>
      <c r="N1710" s="7" t="str">
        <f t="shared" si="187"/>
        <v>2020-51</v>
      </c>
      <c r="O1710" s="7">
        <f t="shared" si="188"/>
        <v>190.55</v>
      </c>
      <c r="P1710">
        <v>0</v>
      </c>
      <c r="Q1710">
        <v>190.55</v>
      </c>
    </row>
    <row r="1711" spans="1:17" x14ac:dyDescent="0.25">
      <c r="A1711" t="s">
        <v>1299</v>
      </c>
      <c r="B1711" t="s">
        <v>1300</v>
      </c>
      <c r="C1711" s="1">
        <v>44104</v>
      </c>
      <c r="D1711" s="2">
        <f t="shared" si="182"/>
        <v>9</v>
      </c>
      <c r="E1711" s="2">
        <f t="shared" si="183"/>
        <v>2020</v>
      </c>
      <c r="F1711">
        <v>6275</v>
      </c>
      <c r="G1711" s="8">
        <f t="shared" si="184"/>
        <v>6</v>
      </c>
      <c r="H1711" s="8" t="str">
        <f t="shared" si="185"/>
        <v>62</v>
      </c>
      <c r="I1711" s="8" t="str">
        <f t="shared" si="186"/>
        <v>627</v>
      </c>
      <c r="J1711" t="s">
        <v>487</v>
      </c>
      <c r="K1711">
        <v>90</v>
      </c>
      <c r="L1711" t="s">
        <v>1387</v>
      </c>
      <c r="M1711" t="s">
        <v>1388</v>
      </c>
      <c r="N1711" s="7" t="str">
        <f t="shared" si="187"/>
        <v>2020-62</v>
      </c>
      <c r="O1711" s="7">
        <f t="shared" si="188"/>
        <v>-36.200000000000003</v>
      </c>
      <c r="P1711">
        <v>36.200000000000003</v>
      </c>
      <c r="Q1711">
        <v>0</v>
      </c>
    </row>
    <row r="1712" spans="1:17" x14ac:dyDescent="0.25">
      <c r="A1712" t="s">
        <v>1299</v>
      </c>
      <c r="B1712" t="s">
        <v>1300</v>
      </c>
      <c r="C1712" s="1">
        <v>44104</v>
      </c>
      <c r="D1712" s="2">
        <f t="shared" si="182"/>
        <v>9</v>
      </c>
      <c r="E1712" s="2">
        <f t="shared" si="183"/>
        <v>2020</v>
      </c>
      <c r="F1712">
        <v>445661</v>
      </c>
      <c r="G1712" s="8">
        <f t="shared" si="184"/>
        <v>4</v>
      </c>
      <c r="H1712" s="8" t="str">
        <f t="shared" si="185"/>
        <v>44</v>
      </c>
      <c r="I1712" s="8" t="str">
        <f t="shared" si="186"/>
        <v>445</v>
      </c>
      <c r="J1712" t="s">
        <v>29</v>
      </c>
      <c r="K1712">
        <v>90</v>
      </c>
      <c r="L1712" t="s">
        <v>1387</v>
      </c>
      <c r="M1712" t="s">
        <v>1388</v>
      </c>
      <c r="N1712" s="7" t="str">
        <f t="shared" si="187"/>
        <v>2020-44</v>
      </c>
      <c r="O1712" s="7">
        <f t="shared" si="188"/>
        <v>-7.24</v>
      </c>
      <c r="P1712">
        <v>7.24</v>
      </c>
      <c r="Q1712">
        <v>0</v>
      </c>
    </row>
    <row r="1713" spans="1:17" x14ac:dyDescent="0.25">
      <c r="A1713" t="s">
        <v>1299</v>
      </c>
      <c r="B1713" t="s">
        <v>1300</v>
      </c>
      <c r="C1713" s="1">
        <v>44104</v>
      </c>
      <c r="D1713" s="2">
        <f t="shared" si="182"/>
        <v>9</v>
      </c>
      <c r="E1713" s="2">
        <f t="shared" si="183"/>
        <v>2020</v>
      </c>
      <c r="F1713">
        <v>5124</v>
      </c>
      <c r="G1713" s="8">
        <f t="shared" si="184"/>
        <v>5</v>
      </c>
      <c r="H1713" s="8" t="str">
        <f t="shared" si="185"/>
        <v>51</v>
      </c>
      <c r="I1713" s="8" t="str">
        <f t="shared" si="186"/>
        <v>512</v>
      </c>
      <c r="J1713" t="s">
        <v>1300</v>
      </c>
      <c r="K1713">
        <v>90</v>
      </c>
      <c r="L1713" t="s">
        <v>1387</v>
      </c>
      <c r="M1713" t="s">
        <v>1388</v>
      </c>
      <c r="N1713" s="7" t="str">
        <f t="shared" si="187"/>
        <v>2020-51</v>
      </c>
      <c r="O1713" s="7">
        <f t="shared" si="188"/>
        <v>43.44</v>
      </c>
      <c r="P1713">
        <v>0</v>
      </c>
      <c r="Q1713">
        <v>43.44</v>
      </c>
    </row>
    <row r="1714" spans="1:17" x14ac:dyDescent="0.25">
      <c r="A1714" t="s">
        <v>1299</v>
      </c>
      <c r="B1714" t="s">
        <v>1300</v>
      </c>
      <c r="C1714" s="1">
        <v>44107</v>
      </c>
      <c r="D1714" s="2">
        <f t="shared" si="182"/>
        <v>10</v>
      </c>
      <c r="E1714" s="2">
        <f t="shared" si="183"/>
        <v>2020</v>
      </c>
      <c r="F1714" t="s">
        <v>129</v>
      </c>
      <c r="G1714" s="8">
        <f t="shared" si="184"/>
        <v>4</v>
      </c>
      <c r="H1714" s="8" t="str">
        <f t="shared" si="185"/>
        <v>40</v>
      </c>
      <c r="I1714" s="8" t="str">
        <f t="shared" si="186"/>
        <v>401</v>
      </c>
      <c r="J1714" t="s">
        <v>130</v>
      </c>
      <c r="K1714">
        <v>77</v>
      </c>
      <c r="M1714" t="s">
        <v>1389</v>
      </c>
      <c r="N1714" s="7" t="str">
        <f t="shared" si="187"/>
        <v>2020-40</v>
      </c>
      <c r="O1714" s="7">
        <f t="shared" si="188"/>
        <v>-681.6</v>
      </c>
      <c r="P1714">
        <v>681.6</v>
      </c>
      <c r="Q1714">
        <v>0</v>
      </c>
    </row>
    <row r="1715" spans="1:17" x14ac:dyDescent="0.25">
      <c r="A1715" t="s">
        <v>1299</v>
      </c>
      <c r="B1715" t="s">
        <v>1300</v>
      </c>
      <c r="C1715" s="1">
        <v>44107</v>
      </c>
      <c r="D1715" s="2">
        <f t="shared" si="182"/>
        <v>10</v>
      </c>
      <c r="E1715" s="2">
        <f t="shared" si="183"/>
        <v>2020</v>
      </c>
      <c r="F1715">
        <v>5124</v>
      </c>
      <c r="G1715" s="8">
        <f t="shared" si="184"/>
        <v>5</v>
      </c>
      <c r="H1715" s="8" t="str">
        <f t="shared" si="185"/>
        <v>51</v>
      </c>
      <c r="I1715" s="8" t="str">
        <f t="shared" si="186"/>
        <v>512</v>
      </c>
      <c r="J1715" t="s">
        <v>1300</v>
      </c>
      <c r="K1715">
        <v>77</v>
      </c>
      <c r="M1715" t="s">
        <v>1389</v>
      </c>
      <c r="N1715" s="7" t="str">
        <f t="shared" si="187"/>
        <v>2020-51</v>
      </c>
      <c r="O1715" s="7">
        <f t="shared" si="188"/>
        <v>681.6</v>
      </c>
      <c r="P1715">
        <v>0</v>
      </c>
      <c r="Q1715">
        <v>681.6</v>
      </c>
    </row>
    <row r="1716" spans="1:17" x14ac:dyDescent="0.25">
      <c r="A1716" t="s">
        <v>1299</v>
      </c>
      <c r="B1716" t="s">
        <v>1300</v>
      </c>
      <c r="C1716" s="1">
        <v>44107</v>
      </c>
      <c r="D1716" s="2">
        <f t="shared" si="182"/>
        <v>10</v>
      </c>
      <c r="E1716" s="2">
        <f t="shared" si="183"/>
        <v>2020</v>
      </c>
      <c r="F1716" t="s">
        <v>134</v>
      </c>
      <c r="G1716" s="8">
        <f t="shared" si="184"/>
        <v>4</v>
      </c>
      <c r="H1716" s="8" t="str">
        <f t="shared" si="185"/>
        <v>40</v>
      </c>
      <c r="I1716" s="8" t="str">
        <f t="shared" si="186"/>
        <v>401</v>
      </c>
      <c r="J1716" t="s">
        <v>135</v>
      </c>
      <c r="K1716">
        <v>78</v>
      </c>
      <c r="M1716" t="s">
        <v>1390</v>
      </c>
      <c r="N1716" s="7" t="str">
        <f t="shared" si="187"/>
        <v>2020-40</v>
      </c>
      <c r="O1716" s="7">
        <f t="shared" si="188"/>
        <v>-315.83999999999997</v>
      </c>
      <c r="P1716">
        <v>315.83999999999997</v>
      </c>
      <c r="Q1716">
        <v>0</v>
      </c>
    </row>
    <row r="1717" spans="1:17" x14ac:dyDescent="0.25">
      <c r="A1717" t="s">
        <v>1299</v>
      </c>
      <c r="B1717" t="s">
        <v>1300</v>
      </c>
      <c r="C1717" s="1">
        <v>44107</v>
      </c>
      <c r="D1717" s="2">
        <f t="shared" si="182"/>
        <v>10</v>
      </c>
      <c r="E1717" s="2">
        <f t="shared" si="183"/>
        <v>2020</v>
      </c>
      <c r="F1717">
        <v>5124</v>
      </c>
      <c r="G1717" s="8">
        <f t="shared" si="184"/>
        <v>5</v>
      </c>
      <c r="H1717" s="8" t="str">
        <f t="shared" si="185"/>
        <v>51</v>
      </c>
      <c r="I1717" s="8" t="str">
        <f t="shared" si="186"/>
        <v>512</v>
      </c>
      <c r="J1717" t="s">
        <v>1300</v>
      </c>
      <c r="K1717">
        <v>78</v>
      </c>
      <c r="M1717" t="s">
        <v>1390</v>
      </c>
      <c r="N1717" s="7" t="str">
        <f t="shared" si="187"/>
        <v>2020-51</v>
      </c>
      <c r="O1717" s="7">
        <f t="shared" si="188"/>
        <v>315.83999999999997</v>
      </c>
      <c r="P1717">
        <v>0</v>
      </c>
      <c r="Q1717">
        <v>315.83999999999997</v>
      </c>
    </row>
    <row r="1718" spans="1:17" x14ac:dyDescent="0.25">
      <c r="A1718" t="s">
        <v>1299</v>
      </c>
      <c r="B1718" t="s">
        <v>1300</v>
      </c>
      <c r="C1718" s="1">
        <v>44117</v>
      </c>
      <c r="D1718" s="2">
        <f t="shared" si="182"/>
        <v>10</v>
      </c>
      <c r="E1718" s="2">
        <f t="shared" si="183"/>
        <v>2020</v>
      </c>
      <c r="F1718">
        <v>431</v>
      </c>
      <c r="G1718" s="8">
        <f t="shared" si="184"/>
        <v>4</v>
      </c>
      <c r="H1718" s="8" t="str">
        <f t="shared" si="185"/>
        <v>43</v>
      </c>
      <c r="I1718" s="8" t="str">
        <f t="shared" si="186"/>
        <v>431</v>
      </c>
      <c r="J1718" t="s">
        <v>967</v>
      </c>
      <c r="K1718">
        <v>103</v>
      </c>
      <c r="L1718" t="s">
        <v>1391</v>
      </c>
      <c r="M1718" t="s">
        <v>1392</v>
      </c>
      <c r="N1718" s="7" t="str">
        <f t="shared" si="187"/>
        <v>2020-43</v>
      </c>
      <c r="O1718" s="7">
        <f t="shared" si="188"/>
        <v>-19028.599999999999</v>
      </c>
      <c r="P1718">
        <v>19028.599999999999</v>
      </c>
      <c r="Q1718">
        <v>0</v>
      </c>
    </row>
    <row r="1719" spans="1:17" x14ac:dyDescent="0.25">
      <c r="A1719" t="s">
        <v>1299</v>
      </c>
      <c r="B1719" t="s">
        <v>1300</v>
      </c>
      <c r="C1719" s="1">
        <v>44117</v>
      </c>
      <c r="D1719" s="2">
        <f t="shared" si="182"/>
        <v>10</v>
      </c>
      <c r="E1719" s="2">
        <f t="shared" si="183"/>
        <v>2020</v>
      </c>
      <c r="F1719">
        <v>5124</v>
      </c>
      <c r="G1719" s="8">
        <f t="shared" si="184"/>
        <v>5</v>
      </c>
      <c r="H1719" s="8" t="str">
        <f t="shared" si="185"/>
        <v>51</v>
      </c>
      <c r="I1719" s="8" t="str">
        <f t="shared" si="186"/>
        <v>512</v>
      </c>
      <c r="J1719" t="s">
        <v>1300</v>
      </c>
      <c r="K1719">
        <v>103</v>
      </c>
      <c r="L1719" t="s">
        <v>1391</v>
      </c>
      <c r="M1719" t="s">
        <v>1392</v>
      </c>
      <c r="N1719" s="7" t="str">
        <f t="shared" si="187"/>
        <v>2020-51</v>
      </c>
      <c r="O1719" s="7">
        <f t="shared" si="188"/>
        <v>19028.599999999999</v>
      </c>
      <c r="P1719">
        <v>0</v>
      </c>
      <c r="Q1719">
        <v>19028.599999999999</v>
      </c>
    </row>
    <row r="1720" spans="1:17" x14ac:dyDescent="0.25">
      <c r="A1720" t="s">
        <v>1299</v>
      </c>
      <c r="B1720" t="s">
        <v>1300</v>
      </c>
      <c r="C1720" s="1">
        <v>44117</v>
      </c>
      <c r="D1720" s="2">
        <f t="shared" si="182"/>
        <v>10</v>
      </c>
      <c r="E1720" s="2">
        <f t="shared" si="183"/>
        <v>2020</v>
      </c>
      <c r="F1720">
        <v>4373</v>
      </c>
      <c r="G1720" s="8">
        <f t="shared" si="184"/>
        <v>4</v>
      </c>
      <c r="H1720" s="8" t="str">
        <f t="shared" si="185"/>
        <v>43</v>
      </c>
      <c r="I1720" s="8" t="str">
        <f t="shared" si="186"/>
        <v>437</v>
      </c>
      <c r="J1720" t="s">
        <v>939</v>
      </c>
      <c r="K1720">
        <v>104</v>
      </c>
      <c r="L1720" t="s">
        <v>1393</v>
      </c>
      <c r="M1720" t="s">
        <v>1394</v>
      </c>
      <c r="N1720" s="7" t="str">
        <f t="shared" si="187"/>
        <v>2020-43</v>
      </c>
      <c r="O1720" s="7">
        <f t="shared" si="188"/>
        <v>-6220.93</v>
      </c>
      <c r="P1720">
        <v>6220.93</v>
      </c>
      <c r="Q1720">
        <v>0</v>
      </c>
    </row>
    <row r="1721" spans="1:17" x14ac:dyDescent="0.25">
      <c r="A1721" t="s">
        <v>1299</v>
      </c>
      <c r="B1721" t="s">
        <v>1300</v>
      </c>
      <c r="C1721" s="1">
        <v>44117</v>
      </c>
      <c r="D1721" s="2">
        <f t="shared" si="182"/>
        <v>10</v>
      </c>
      <c r="E1721" s="2">
        <f t="shared" si="183"/>
        <v>2020</v>
      </c>
      <c r="F1721">
        <v>5124</v>
      </c>
      <c r="G1721" s="8">
        <f t="shared" si="184"/>
        <v>5</v>
      </c>
      <c r="H1721" s="8" t="str">
        <f t="shared" si="185"/>
        <v>51</v>
      </c>
      <c r="I1721" s="8" t="str">
        <f t="shared" si="186"/>
        <v>512</v>
      </c>
      <c r="J1721" t="s">
        <v>1300</v>
      </c>
      <c r="K1721">
        <v>104</v>
      </c>
      <c r="L1721" t="s">
        <v>1393</v>
      </c>
      <c r="M1721" t="s">
        <v>1394</v>
      </c>
      <c r="N1721" s="7" t="str">
        <f t="shared" si="187"/>
        <v>2020-51</v>
      </c>
      <c r="O1721" s="7">
        <f t="shared" si="188"/>
        <v>6220.93</v>
      </c>
      <c r="P1721">
        <v>0</v>
      </c>
      <c r="Q1721">
        <v>6220.93</v>
      </c>
    </row>
    <row r="1722" spans="1:17" x14ac:dyDescent="0.25">
      <c r="A1722" t="s">
        <v>1299</v>
      </c>
      <c r="B1722" t="s">
        <v>1300</v>
      </c>
      <c r="C1722" s="1">
        <v>44118</v>
      </c>
      <c r="D1722" s="2">
        <f t="shared" si="182"/>
        <v>10</v>
      </c>
      <c r="E1722" s="2">
        <f t="shared" si="183"/>
        <v>2020</v>
      </c>
      <c r="F1722">
        <v>1643</v>
      </c>
      <c r="G1722" s="8">
        <f t="shared" si="184"/>
        <v>1</v>
      </c>
      <c r="H1722" s="8" t="str">
        <f t="shared" si="185"/>
        <v>16</v>
      </c>
      <c r="I1722" s="8" t="str">
        <f t="shared" si="186"/>
        <v>164</v>
      </c>
      <c r="J1722" t="s">
        <v>1301</v>
      </c>
      <c r="K1722">
        <v>16</v>
      </c>
      <c r="L1722" t="s">
        <v>1302</v>
      </c>
      <c r="M1722" t="s">
        <v>1395</v>
      </c>
      <c r="N1722" s="7" t="str">
        <f t="shared" si="187"/>
        <v>2020-16</v>
      </c>
      <c r="O1722" s="7">
        <f t="shared" si="188"/>
        <v>-8333.33</v>
      </c>
      <c r="P1722">
        <v>8333.33</v>
      </c>
      <c r="Q1722">
        <v>0</v>
      </c>
    </row>
    <row r="1723" spans="1:17" x14ac:dyDescent="0.25">
      <c r="A1723" t="s">
        <v>1299</v>
      </c>
      <c r="B1723" t="s">
        <v>1300</v>
      </c>
      <c r="C1723" s="1">
        <v>44118</v>
      </c>
      <c r="D1723" s="2">
        <f t="shared" si="182"/>
        <v>10</v>
      </c>
      <c r="E1723" s="2">
        <f t="shared" si="183"/>
        <v>2020</v>
      </c>
      <c r="F1723">
        <v>6166</v>
      </c>
      <c r="G1723" s="8">
        <f t="shared" si="184"/>
        <v>6</v>
      </c>
      <c r="H1723" s="8" t="str">
        <f t="shared" si="185"/>
        <v>61</v>
      </c>
      <c r="I1723" s="8" t="str">
        <f t="shared" si="186"/>
        <v>616</v>
      </c>
      <c r="J1723" t="s">
        <v>498</v>
      </c>
      <c r="K1723">
        <v>16</v>
      </c>
      <c r="L1723" t="s">
        <v>1302</v>
      </c>
      <c r="M1723" t="s">
        <v>1395</v>
      </c>
      <c r="N1723" s="7" t="str">
        <f t="shared" si="187"/>
        <v>2020-61</v>
      </c>
      <c r="O1723" s="7">
        <f t="shared" si="188"/>
        <v>-37.5</v>
      </c>
      <c r="P1723">
        <v>37.5</v>
      </c>
      <c r="Q1723">
        <v>0</v>
      </c>
    </row>
    <row r="1724" spans="1:17" x14ac:dyDescent="0.25">
      <c r="A1724" t="s">
        <v>1299</v>
      </c>
      <c r="B1724" t="s">
        <v>1300</v>
      </c>
      <c r="C1724" s="1">
        <v>44118</v>
      </c>
      <c r="D1724" s="2">
        <f t="shared" si="182"/>
        <v>10</v>
      </c>
      <c r="E1724" s="2">
        <f t="shared" si="183"/>
        <v>2020</v>
      </c>
      <c r="F1724">
        <v>66116</v>
      </c>
      <c r="G1724" s="8">
        <f t="shared" si="184"/>
        <v>6</v>
      </c>
      <c r="H1724" s="8" t="str">
        <f t="shared" si="185"/>
        <v>66</v>
      </c>
      <c r="I1724" s="8" t="str">
        <f t="shared" si="186"/>
        <v>661</v>
      </c>
      <c r="J1724" t="s">
        <v>499</v>
      </c>
      <c r="K1724">
        <v>16</v>
      </c>
      <c r="L1724" t="s">
        <v>1302</v>
      </c>
      <c r="M1724" t="s">
        <v>1395</v>
      </c>
      <c r="N1724" s="7" t="str">
        <f t="shared" si="187"/>
        <v>2020-66</v>
      </c>
      <c r="O1724" s="7">
        <f t="shared" si="188"/>
        <v>-1335.21</v>
      </c>
      <c r="P1724">
        <v>1335.21</v>
      </c>
      <c r="Q1724">
        <v>0</v>
      </c>
    </row>
    <row r="1725" spans="1:17" x14ac:dyDescent="0.25">
      <c r="A1725" t="s">
        <v>1299</v>
      </c>
      <c r="B1725" t="s">
        <v>1300</v>
      </c>
      <c r="C1725" s="1">
        <v>44118</v>
      </c>
      <c r="D1725" s="2">
        <f t="shared" si="182"/>
        <v>10</v>
      </c>
      <c r="E1725" s="2">
        <f t="shared" si="183"/>
        <v>2020</v>
      </c>
      <c r="F1725">
        <v>5124</v>
      </c>
      <c r="G1725" s="8">
        <f t="shared" si="184"/>
        <v>5</v>
      </c>
      <c r="H1725" s="8" t="str">
        <f t="shared" si="185"/>
        <v>51</v>
      </c>
      <c r="I1725" s="8" t="str">
        <f t="shared" si="186"/>
        <v>512</v>
      </c>
      <c r="J1725" t="s">
        <v>1300</v>
      </c>
      <c r="K1725">
        <v>16</v>
      </c>
      <c r="L1725" t="s">
        <v>1302</v>
      </c>
      <c r="M1725" t="s">
        <v>1395</v>
      </c>
      <c r="N1725" s="7" t="str">
        <f t="shared" si="187"/>
        <v>2020-51</v>
      </c>
      <c r="O1725" s="7">
        <f t="shared" si="188"/>
        <v>9706.0400000000009</v>
      </c>
      <c r="P1725">
        <v>0</v>
      </c>
      <c r="Q1725">
        <v>9706.0400000000009</v>
      </c>
    </row>
    <row r="1726" spans="1:17" x14ac:dyDescent="0.25">
      <c r="A1726" t="s">
        <v>1299</v>
      </c>
      <c r="B1726" t="s">
        <v>1300</v>
      </c>
      <c r="C1726" s="1">
        <v>44128</v>
      </c>
      <c r="D1726" s="2">
        <f t="shared" si="182"/>
        <v>10</v>
      </c>
      <c r="E1726" s="2">
        <f t="shared" si="183"/>
        <v>2020</v>
      </c>
      <c r="F1726">
        <v>5124</v>
      </c>
      <c r="G1726" s="8">
        <f t="shared" si="184"/>
        <v>5</v>
      </c>
      <c r="H1726" s="8" t="str">
        <f t="shared" si="185"/>
        <v>51</v>
      </c>
      <c r="I1726" s="8" t="str">
        <f t="shared" si="186"/>
        <v>512</v>
      </c>
      <c r="J1726" t="s">
        <v>1300</v>
      </c>
      <c r="K1726">
        <v>113</v>
      </c>
      <c r="L1726" t="s">
        <v>1396</v>
      </c>
      <c r="M1726" t="s">
        <v>1397</v>
      </c>
      <c r="N1726" s="7" t="str">
        <f t="shared" si="187"/>
        <v>2020-51</v>
      </c>
      <c r="O1726" s="7">
        <f t="shared" si="188"/>
        <v>-80000</v>
      </c>
      <c r="P1726">
        <v>80000</v>
      </c>
      <c r="Q1726">
        <v>0</v>
      </c>
    </row>
    <row r="1727" spans="1:17" x14ac:dyDescent="0.25">
      <c r="A1727" t="s">
        <v>1299</v>
      </c>
      <c r="B1727" t="s">
        <v>1300</v>
      </c>
      <c r="C1727" s="1">
        <v>44128</v>
      </c>
      <c r="D1727" s="2">
        <f t="shared" si="182"/>
        <v>10</v>
      </c>
      <c r="E1727" s="2">
        <f t="shared" si="183"/>
        <v>2020</v>
      </c>
      <c r="F1727">
        <v>580</v>
      </c>
      <c r="G1727" s="8">
        <f t="shared" si="184"/>
        <v>5</v>
      </c>
      <c r="H1727" s="8" t="str">
        <f t="shared" si="185"/>
        <v>58</v>
      </c>
      <c r="I1727" s="8" t="str">
        <f t="shared" si="186"/>
        <v>580</v>
      </c>
      <c r="J1727" t="s">
        <v>454</v>
      </c>
      <c r="K1727">
        <v>113</v>
      </c>
      <c r="L1727" t="s">
        <v>1396</v>
      </c>
      <c r="M1727" t="s">
        <v>1397</v>
      </c>
      <c r="N1727" s="7" t="str">
        <f t="shared" si="187"/>
        <v>2020-58</v>
      </c>
      <c r="O1727" s="7">
        <f t="shared" si="188"/>
        <v>80000</v>
      </c>
      <c r="P1727">
        <v>0</v>
      </c>
      <c r="Q1727">
        <v>80000</v>
      </c>
    </row>
    <row r="1728" spans="1:17" x14ac:dyDescent="0.25">
      <c r="A1728" t="s">
        <v>1299</v>
      </c>
      <c r="B1728" t="s">
        <v>1300</v>
      </c>
      <c r="C1728" s="1">
        <v>44134</v>
      </c>
      <c r="D1728" s="2">
        <f t="shared" si="182"/>
        <v>10</v>
      </c>
      <c r="E1728" s="2">
        <f t="shared" si="183"/>
        <v>2020</v>
      </c>
      <c r="F1728">
        <v>60611</v>
      </c>
      <c r="G1728" s="8">
        <f t="shared" si="184"/>
        <v>6</v>
      </c>
      <c r="H1728" s="8" t="str">
        <f t="shared" si="185"/>
        <v>60</v>
      </c>
      <c r="I1728" s="8" t="str">
        <f t="shared" si="186"/>
        <v>606</v>
      </c>
      <c r="J1728" t="s">
        <v>119</v>
      </c>
      <c r="K1728">
        <v>39</v>
      </c>
      <c r="L1728" t="s">
        <v>1398</v>
      </c>
      <c r="M1728" t="s">
        <v>1399</v>
      </c>
      <c r="N1728" s="7" t="str">
        <f t="shared" si="187"/>
        <v>2020-60</v>
      </c>
      <c r="O1728" s="7">
        <f t="shared" si="188"/>
        <v>-160</v>
      </c>
      <c r="P1728">
        <v>160</v>
      </c>
      <c r="Q1728">
        <v>0</v>
      </c>
    </row>
    <row r="1729" spans="1:17" x14ac:dyDescent="0.25">
      <c r="A1729" t="s">
        <v>1299</v>
      </c>
      <c r="B1729" t="s">
        <v>1300</v>
      </c>
      <c r="C1729" s="1">
        <v>44134</v>
      </c>
      <c r="D1729" s="2">
        <f t="shared" si="182"/>
        <v>10</v>
      </c>
      <c r="E1729" s="2">
        <f t="shared" si="183"/>
        <v>2020</v>
      </c>
      <c r="F1729">
        <v>445661</v>
      </c>
      <c r="G1729" s="8">
        <f t="shared" si="184"/>
        <v>4</v>
      </c>
      <c r="H1729" s="8" t="str">
        <f t="shared" si="185"/>
        <v>44</v>
      </c>
      <c r="I1729" s="8" t="str">
        <f t="shared" si="186"/>
        <v>445</v>
      </c>
      <c r="J1729" t="s">
        <v>29</v>
      </c>
      <c r="K1729">
        <v>39</v>
      </c>
      <c r="L1729" t="s">
        <v>1398</v>
      </c>
      <c r="M1729" t="s">
        <v>1399</v>
      </c>
      <c r="N1729" s="7" t="str">
        <f t="shared" si="187"/>
        <v>2020-44</v>
      </c>
      <c r="O1729" s="7">
        <f t="shared" si="188"/>
        <v>-30</v>
      </c>
      <c r="P1729">
        <v>30</v>
      </c>
      <c r="Q1729">
        <v>0</v>
      </c>
    </row>
    <row r="1730" spans="1:17" x14ac:dyDescent="0.25">
      <c r="A1730" t="s">
        <v>1299</v>
      </c>
      <c r="B1730" t="s">
        <v>1300</v>
      </c>
      <c r="C1730" s="1">
        <v>44134</v>
      </c>
      <c r="D1730" s="2">
        <f t="shared" si="182"/>
        <v>10</v>
      </c>
      <c r="E1730" s="2">
        <f t="shared" si="183"/>
        <v>2020</v>
      </c>
      <c r="F1730">
        <v>4456611</v>
      </c>
      <c r="G1730" s="8">
        <f t="shared" si="184"/>
        <v>4</v>
      </c>
      <c r="H1730" s="8" t="str">
        <f t="shared" si="185"/>
        <v>44</v>
      </c>
      <c r="I1730" s="8" t="str">
        <f t="shared" si="186"/>
        <v>445</v>
      </c>
      <c r="J1730" t="s">
        <v>1307</v>
      </c>
      <c r="K1730">
        <v>39</v>
      </c>
      <c r="L1730" t="s">
        <v>1398</v>
      </c>
      <c r="M1730" t="s">
        <v>1399</v>
      </c>
      <c r="N1730" s="7" t="str">
        <f t="shared" si="187"/>
        <v>2020-44</v>
      </c>
      <c r="O1730" s="7">
        <f t="shared" si="188"/>
        <v>-0.55000000000000004</v>
      </c>
      <c r="P1730">
        <v>0.55000000000000004</v>
      </c>
      <c r="Q1730">
        <v>0</v>
      </c>
    </row>
    <row r="1731" spans="1:17" x14ac:dyDescent="0.25">
      <c r="A1731" t="s">
        <v>1299</v>
      </c>
      <c r="B1731" t="s">
        <v>1300</v>
      </c>
      <c r="C1731" s="1">
        <v>44134</v>
      </c>
      <c r="D1731" s="2">
        <f t="shared" ref="D1731:D1794" si="189">MONTH(C1731)</f>
        <v>10</v>
      </c>
      <c r="E1731" s="2">
        <f t="shared" ref="E1731:E1794" si="190">YEAR(C1731)</f>
        <v>2020</v>
      </c>
      <c r="F1731">
        <v>5124</v>
      </c>
      <c r="G1731" s="8">
        <f t="shared" ref="G1731:G1794" si="191">VALUE(LEFT($F1731,1))</f>
        <v>5</v>
      </c>
      <c r="H1731" s="8" t="str">
        <f t="shared" ref="H1731:H1794" si="192">LEFT($F1731,2)</f>
        <v>51</v>
      </c>
      <c r="I1731" s="8" t="str">
        <f t="shared" ref="I1731:I1794" si="193">LEFT($F1731,3)</f>
        <v>512</v>
      </c>
      <c r="J1731" t="s">
        <v>1300</v>
      </c>
      <c r="K1731">
        <v>39</v>
      </c>
      <c r="L1731" t="s">
        <v>1398</v>
      </c>
      <c r="M1731" t="s">
        <v>1399</v>
      </c>
      <c r="N1731" s="7" t="str">
        <f t="shared" ref="N1731:N1794" si="194">$E1731&amp;"-"&amp;H1731</f>
        <v>2020-51</v>
      </c>
      <c r="O1731" s="7">
        <f t="shared" ref="O1731:O1794" si="195">Q1731-P1731</f>
        <v>190.55</v>
      </c>
      <c r="P1731">
        <v>0</v>
      </c>
      <c r="Q1731">
        <v>190.55</v>
      </c>
    </row>
    <row r="1732" spans="1:17" x14ac:dyDescent="0.25">
      <c r="A1732" t="s">
        <v>1299</v>
      </c>
      <c r="B1732" t="s">
        <v>1300</v>
      </c>
      <c r="C1732" s="1">
        <v>44137</v>
      </c>
      <c r="D1732" s="2">
        <f t="shared" si="189"/>
        <v>11</v>
      </c>
      <c r="E1732" s="2">
        <f t="shared" si="190"/>
        <v>2020</v>
      </c>
      <c r="F1732" t="s">
        <v>129</v>
      </c>
      <c r="G1732" s="8">
        <f t="shared" si="191"/>
        <v>4</v>
      </c>
      <c r="H1732" s="8" t="str">
        <f t="shared" si="192"/>
        <v>40</v>
      </c>
      <c r="I1732" s="8" t="str">
        <f t="shared" si="193"/>
        <v>401</v>
      </c>
      <c r="J1732" t="s">
        <v>130</v>
      </c>
      <c r="K1732">
        <v>79</v>
      </c>
      <c r="M1732" t="s">
        <v>1400</v>
      </c>
      <c r="N1732" s="7" t="str">
        <f t="shared" si="194"/>
        <v>2020-40</v>
      </c>
      <c r="O1732" s="7">
        <f t="shared" si="195"/>
        <v>-772.8</v>
      </c>
      <c r="P1732">
        <v>772.8</v>
      </c>
      <c r="Q1732">
        <v>0</v>
      </c>
    </row>
    <row r="1733" spans="1:17" x14ac:dyDescent="0.25">
      <c r="A1733" t="s">
        <v>1299</v>
      </c>
      <c r="B1733" t="s">
        <v>1300</v>
      </c>
      <c r="C1733" s="1">
        <v>44137</v>
      </c>
      <c r="D1733" s="2">
        <f t="shared" si="189"/>
        <v>11</v>
      </c>
      <c r="E1733" s="2">
        <f t="shared" si="190"/>
        <v>2020</v>
      </c>
      <c r="F1733">
        <v>5124</v>
      </c>
      <c r="G1733" s="8">
        <f t="shared" si="191"/>
        <v>5</v>
      </c>
      <c r="H1733" s="8" t="str">
        <f t="shared" si="192"/>
        <v>51</v>
      </c>
      <c r="I1733" s="8" t="str">
        <f t="shared" si="193"/>
        <v>512</v>
      </c>
      <c r="J1733" t="s">
        <v>1300</v>
      </c>
      <c r="K1733">
        <v>79</v>
      </c>
      <c r="M1733" t="s">
        <v>1400</v>
      </c>
      <c r="N1733" s="7" t="str">
        <f t="shared" si="194"/>
        <v>2020-51</v>
      </c>
      <c r="O1733" s="7">
        <f t="shared" si="195"/>
        <v>772.8</v>
      </c>
      <c r="P1733">
        <v>0</v>
      </c>
      <c r="Q1733">
        <v>772.8</v>
      </c>
    </row>
    <row r="1734" spans="1:17" x14ac:dyDescent="0.25">
      <c r="A1734" t="s">
        <v>1299</v>
      </c>
      <c r="B1734" t="s">
        <v>1300</v>
      </c>
      <c r="C1734" s="1">
        <v>44138</v>
      </c>
      <c r="D1734" s="2">
        <f t="shared" si="189"/>
        <v>11</v>
      </c>
      <c r="E1734" s="2">
        <f t="shared" si="190"/>
        <v>2020</v>
      </c>
      <c r="F1734" t="s">
        <v>134</v>
      </c>
      <c r="G1734" s="8">
        <f t="shared" si="191"/>
        <v>4</v>
      </c>
      <c r="H1734" s="8" t="str">
        <f t="shared" si="192"/>
        <v>40</v>
      </c>
      <c r="I1734" s="8" t="str">
        <f t="shared" si="193"/>
        <v>401</v>
      </c>
      <c r="J1734" t="s">
        <v>135</v>
      </c>
      <c r="K1734">
        <v>80</v>
      </c>
      <c r="M1734" t="s">
        <v>1401</v>
      </c>
      <c r="N1734" s="7" t="str">
        <f t="shared" si="194"/>
        <v>2020-40</v>
      </c>
      <c r="O1734" s="7">
        <f t="shared" si="195"/>
        <v>-294.72000000000003</v>
      </c>
      <c r="P1734">
        <v>294.72000000000003</v>
      </c>
      <c r="Q1734">
        <v>0</v>
      </c>
    </row>
    <row r="1735" spans="1:17" x14ac:dyDescent="0.25">
      <c r="A1735" t="s">
        <v>1299</v>
      </c>
      <c r="B1735" t="s">
        <v>1300</v>
      </c>
      <c r="C1735" s="1">
        <v>44138</v>
      </c>
      <c r="D1735" s="2">
        <f t="shared" si="189"/>
        <v>11</v>
      </c>
      <c r="E1735" s="2">
        <f t="shared" si="190"/>
        <v>2020</v>
      </c>
      <c r="F1735">
        <v>5124</v>
      </c>
      <c r="G1735" s="8">
        <f t="shared" si="191"/>
        <v>5</v>
      </c>
      <c r="H1735" s="8" t="str">
        <f t="shared" si="192"/>
        <v>51</v>
      </c>
      <c r="I1735" s="8" t="str">
        <f t="shared" si="193"/>
        <v>512</v>
      </c>
      <c r="J1735" t="s">
        <v>1300</v>
      </c>
      <c r="K1735">
        <v>80</v>
      </c>
      <c r="M1735" t="s">
        <v>1401</v>
      </c>
      <c r="N1735" s="7" t="str">
        <f t="shared" si="194"/>
        <v>2020-51</v>
      </c>
      <c r="O1735" s="7">
        <f t="shared" si="195"/>
        <v>294.72000000000003</v>
      </c>
      <c r="P1735">
        <v>0</v>
      </c>
      <c r="Q1735">
        <v>294.72000000000003</v>
      </c>
    </row>
    <row r="1736" spans="1:17" x14ac:dyDescent="0.25">
      <c r="A1736" t="s">
        <v>1299</v>
      </c>
      <c r="B1736" t="s">
        <v>1300</v>
      </c>
      <c r="C1736" s="1">
        <v>44140</v>
      </c>
      <c r="D1736" s="2">
        <f t="shared" si="189"/>
        <v>11</v>
      </c>
      <c r="E1736" s="2">
        <f t="shared" si="190"/>
        <v>2020</v>
      </c>
      <c r="F1736" t="s">
        <v>136</v>
      </c>
      <c r="G1736" s="8">
        <f t="shared" si="191"/>
        <v>4</v>
      </c>
      <c r="H1736" s="8" t="str">
        <f t="shared" si="192"/>
        <v>40</v>
      </c>
      <c r="I1736" s="8" t="str">
        <f t="shared" si="193"/>
        <v>401</v>
      </c>
      <c r="J1736" t="s">
        <v>137</v>
      </c>
      <c r="K1736">
        <v>54</v>
      </c>
      <c r="L1736" t="s">
        <v>1402</v>
      </c>
      <c r="M1736" t="s">
        <v>1402</v>
      </c>
      <c r="N1736" s="7" t="str">
        <f t="shared" si="194"/>
        <v>2020-40</v>
      </c>
      <c r="O1736" s="7">
        <f t="shared" si="195"/>
        <v>-31104</v>
      </c>
      <c r="P1736">
        <v>31104</v>
      </c>
      <c r="Q1736">
        <v>0</v>
      </c>
    </row>
    <row r="1737" spans="1:17" x14ac:dyDescent="0.25">
      <c r="A1737" t="s">
        <v>1299</v>
      </c>
      <c r="B1737" t="s">
        <v>1300</v>
      </c>
      <c r="C1737" s="1">
        <v>44140</v>
      </c>
      <c r="D1737" s="2">
        <f t="shared" si="189"/>
        <v>11</v>
      </c>
      <c r="E1737" s="2">
        <f t="shared" si="190"/>
        <v>2020</v>
      </c>
      <c r="F1737">
        <v>5124</v>
      </c>
      <c r="G1737" s="8">
        <f t="shared" si="191"/>
        <v>5</v>
      </c>
      <c r="H1737" s="8" t="str">
        <f t="shared" si="192"/>
        <v>51</v>
      </c>
      <c r="I1737" s="8" t="str">
        <f t="shared" si="193"/>
        <v>512</v>
      </c>
      <c r="J1737" t="s">
        <v>1300</v>
      </c>
      <c r="K1737">
        <v>54</v>
      </c>
      <c r="L1737" t="s">
        <v>1402</v>
      </c>
      <c r="M1737" t="s">
        <v>1402</v>
      </c>
      <c r="N1737" s="7" t="str">
        <f t="shared" si="194"/>
        <v>2020-51</v>
      </c>
      <c r="O1737" s="7">
        <f t="shared" si="195"/>
        <v>31104</v>
      </c>
      <c r="P1737">
        <v>0</v>
      </c>
      <c r="Q1737">
        <v>31104</v>
      </c>
    </row>
    <row r="1738" spans="1:17" x14ac:dyDescent="0.25">
      <c r="A1738" t="s">
        <v>1299</v>
      </c>
      <c r="B1738" t="s">
        <v>1300</v>
      </c>
      <c r="C1738" s="1">
        <v>44140</v>
      </c>
      <c r="D1738" s="2">
        <f t="shared" si="189"/>
        <v>11</v>
      </c>
      <c r="E1738" s="2">
        <f t="shared" si="190"/>
        <v>2020</v>
      </c>
      <c r="F1738" t="s">
        <v>306</v>
      </c>
      <c r="G1738" s="8">
        <f t="shared" si="191"/>
        <v>4</v>
      </c>
      <c r="H1738" s="8" t="str">
        <f t="shared" si="192"/>
        <v>40</v>
      </c>
      <c r="I1738" s="8" t="str">
        <f t="shared" si="193"/>
        <v>401</v>
      </c>
      <c r="J1738" t="s">
        <v>307</v>
      </c>
      <c r="K1738">
        <v>55</v>
      </c>
      <c r="L1738" t="s">
        <v>1403</v>
      </c>
      <c r="M1738" t="s">
        <v>1403</v>
      </c>
      <c r="N1738" s="7" t="str">
        <f t="shared" si="194"/>
        <v>2020-40</v>
      </c>
      <c r="O1738" s="7">
        <f t="shared" si="195"/>
        <v>-20952</v>
      </c>
      <c r="P1738">
        <v>20952</v>
      </c>
      <c r="Q1738">
        <v>0</v>
      </c>
    </row>
    <row r="1739" spans="1:17" x14ac:dyDescent="0.25">
      <c r="A1739" t="s">
        <v>1299</v>
      </c>
      <c r="B1739" t="s">
        <v>1300</v>
      </c>
      <c r="C1739" s="1">
        <v>44140</v>
      </c>
      <c r="D1739" s="2">
        <f t="shared" si="189"/>
        <v>11</v>
      </c>
      <c r="E1739" s="2">
        <f t="shared" si="190"/>
        <v>2020</v>
      </c>
      <c r="F1739">
        <v>5124</v>
      </c>
      <c r="G1739" s="8">
        <f t="shared" si="191"/>
        <v>5</v>
      </c>
      <c r="H1739" s="8" t="str">
        <f t="shared" si="192"/>
        <v>51</v>
      </c>
      <c r="I1739" s="8" t="str">
        <f t="shared" si="193"/>
        <v>512</v>
      </c>
      <c r="J1739" t="s">
        <v>1300</v>
      </c>
      <c r="K1739">
        <v>55</v>
      </c>
      <c r="L1739" t="s">
        <v>1403</v>
      </c>
      <c r="M1739" t="s">
        <v>1403</v>
      </c>
      <c r="N1739" s="7" t="str">
        <f t="shared" si="194"/>
        <v>2020-51</v>
      </c>
      <c r="O1739" s="7">
        <f t="shared" si="195"/>
        <v>20952</v>
      </c>
      <c r="P1739">
        <v>0</v>
      </c>
      <c r="Q1739">
        <v>20952</v>
      </c>
    </row>
    <row r="1740" spans="1:17" x14ac:dyDescent="0.25">
      <c r="A1740" t="s">
        <v>1299</v>
      </c>
      <c r="B1740" t="s">
        <v>1300</v>
      </c>
      <c r="C1740" s="1">
        <v>44148</v>
      </c>
      <c r="D1740" s="2">
        <f t="shared" si="189"/>
        <v>11</v>
      </c>
      <c r="E1740" s="2">
        <f t="shared" si="190"/>
        <v>2020</v>
      </c>
      <c r="F1740">
        <v>431</v>
      </c>
      <c r="G1740" s="8">
        <f t="shared" si="191"/>
        <v>4</v>
      </c>
      <c r="H1740" s="8" t="str">
        <f t="shared" si="192"/>
        <v>43</v>
      </c>
      <c r="I1740" s="8" t="str">
        <f t="shared" si="193"/>
        <v>431</v>
      </c>
      <c r="J1740" t="s">
        <v>967</v>
      </c>
      <c r="K1740">
        <v>105</v>
      </c>
      <c r="L1740" t="s">
        <v>1404</v>
      </c>
      <c r="M1740" t="s">
        <v>1405</v>
      </c>
      <c r="N1740" s="7" t="str">
        <f t="shared" si="194"/>
        <v>2020-43</v>
      </c>
      <c r="O1740" s="7">
        <f t="shared" si="195"/>
        <v>-19647.669999999998</v>
      </c>
      <c r="P1740">
        <v>19647.669999999998</v>
      </c>
      <c r="Q1740">
        <v>0</v>
      </c>
    </row>
    <row r="1741" spans="1:17" x14ac:dyDescent="0.25">
      <c r="A1741" t="s">
        <v>1299</v>
      </c>
      <c r="B1741" t="s">
        <v>1300</v>
      </c>
      <c r="C1741" s="1">
        <v>44148</v>
      </c>
      <c r="D1741" s="2">
        <f t="shared" si="189"/>
        <v>11</v>
      </c>
      <c r="E1741" s="2">
        <f t="shared" si="190"/>
        <v>2020</v>
      </c>
      <c r="F1741">
        <v>5124</v>
      </c>
      <c r="G1741" s="8">
        <f t="shared" si="191"/>
        <v>5</v>
      </c>
      <c r="H1741" s="8" t="str">
        <f t="shared" si="192"/>
        <v>51</v>
      </c>
      <c r="I1741" s="8" t="str">
        <f t="shared" si="193"/>
        <v>512</v>
      </c>
      <c r="J1741" t="s">
        <v>1300</v>
      </c>
      <c r="K1741">
        <v>105</v>
      </c>
      <c r="L1741" t="s">
        <v>1404</v>
      </c>
      <c r="M1741" t="s">
        <v>1405</v>
      </c>
      <c r="N1741" s="7" t="str">
        <f t="shared" si="194"/>
        <v>2020-51</v>
      </c>
      <c r="O1741" s="7">
        <f t="shared" si="195"/>
        <v>19647.669999999998</v>
      </c>
      <c r="P1741">
        <v>0</v>
      </c>
      <c r="Q1741">
        <v>19647.669999999998</v>
      </c>
    </row>
    <row r="1742" spans="1:17" x14ac:dyDescent="0.25">
      <c r="A1742" t="s">
        <v>1299</v>
      </c>
      <c r="B1742" t="s">
        <v>1300</v>
      </c>
      <c r="C1742" s="1">
        <v>44148</v>
      </c>
      <c r="D1742" s="2">
        <f t="shared" si="189"/>
        <v>11</v>
      </c>
      <c r="E1742" s="2">
        <f t="shared" si="190"/>
        <v>2020</v>
      </c>
      <c r="F1742">
        <v>4373</v>
      </c>
      <c r="G1742" s="8">
        <f t="shared" si="191"/>
        <v>4</v>
      </c>
      <c r="H1742" s="8" t="str">
        <f t="shared" si="192"/>
        <v>43</v>
      </c>
      <c r="I1742" s="8" t="str">
        <f t="shared" si="193"/>
        <v>437</v>
      </c>
      <c r="J1742" t="s">
        <v>939</v>
      </c>
      <c r="K1742">
        <v>106</v>
      </c>
      <c r="L1742" t="s">
        <v>1406</v>
      </c>
      <c r="M1742" t="s">
        <v>1407</v>
      </c>
      <c r="N1742" s="7" t="str">
        <f t="shared" si="194"/>
        <v>2020-43</v>
      </c>
      <c r="O1742" s="7">
        <f t="shared" si="195"/>
        <v>-6428.51</v>
      </c>
      <c r="P1742">
        <v>6428.51</v>
      </c>
      <c r="Q1742">
        <v>0</v>
      </c>
    </row>
    <row r="1743" spans="1:17" x14ac:dyDescent="0.25">
      <c r="A1743" t="s">
        <v>1299</v>
      </c>
      <c r="B1743" t="s">
        <v>1300</v>
      </c>
      <c r="C1743" s="1">
        <v>44148</v>
      </c>
      <c r="D1743" s="2">
        <f t="shared" si="189"/>
        <v>11</v>
      </c>
      <c r="E1743" s="2">
        <f t="shared" si="190"/>
        <v>2020</v>
      </c>
      <c r="F1743">
        <v>5124</v>
      </c>
      <c r="G1743" s="8">
        <f t="shared" si="191"/>
        <v>5</v>
      </c>
      <c r="H1743" s="8" t="str">
        <f t="shared" si="192"/>
        <v>51</v>
      </c>
      <c r="I1743" s="8" t="str">
        <f t="shared" si="193"/>
        <v>512</v>
      </c>
      <c r="J1743" t="s">
        <v>1300</v>
      </c>
      <c r="K1743">
        <v>106</v>
      </c>
      <c r="L1743" t="s">
        <v>1406</v>
      </c>
      <c r="M1743" t="s">
        <v>1407</v>
      </c>
      <c r="N1743" s="7" t="str">
        <f t="shared" si="194"/>
        <v>2020-51</v>
      </c>
      <c r="O1743" s="7">
        <f t="shared" si="195"/>
        <v>6428.51</v>
      </c>
      <c r="P1743">
        <v>0</v>
      </c>
      <c r="Q1743">
        <v>6428.51</v>
      </c>
    </row>
    <row r="1744" spans="1:17" x14ac:dyDescent="0.25">
      <c r="A1744" t="s">
        <v>1299</v>
      </c>
      <c r="B1744" t="s">
        <v>1300</v>
      </c>
      <c r="C1744" s="1">
        <v>44153</v>
      </c>
      <c r="D1744" s="2">
        <f t="shared" si="189"/>
        <v>11</v>
      </c>
      <c r="E1744" s="2">
        <f t="shared" si="190"/>
        <v>2020</v>
      </c>
      <c r="F1744">
        <v>5124</v>
      </c>
      <c r="G1744" s="8">
        <f t="shared" si="191"/>
        <v>5</v>
      </c>
      <c r="H1744" s="8" t="str">
        <f t="shared" si="192"/>
        <v>51</v>
      </c>
      <c r="I1744" s="8" t="str">
        <f t="shared" si="193"/>
        <v>512</v>
      </c>
      <c r="J1744" t="s">
        <v>1300</v>
      </c>
      <c r="K1744">
        <v>114</v>
      </c>
      <c r="L1744" t="s">
        <v>1408</v>
      </c>
      <c r="M1744" t="s">
        <v>1285</v>
      </c>
      <c r="N1744" s="7" t="str">
        <f t="shared" si="194"/>
        <v>2020-51</v>
      </c>
      <c r="O1744" s="7">
        <f t="shared" si="195"/>
        <v>-50000</v>
      </c>
      <c r="P1744">
        <v>50000</v>
      </c>
      <c r="Q1744">
        <v>0</v>
      </c>
    </row>
    <row r="1745" spans="1:17" x14ac:dyDescent="0.25">
      <c r="A1745" t="s">
        <v>1299</v>
      </c>
      <c r="B1745" t="s">
        <v>1300</v>
      </c>
      <c r="C1745" s="1">
        <v>44153</v>
      </c>
      <c r="D1745" s="2">
        <f t="shared" si="189"/>
        <v>11</v>
      </c>
      <c r="E1745" s="2">
        <f t="shared" si="190"/>
        <v>2020</v>
      </c>
      <c r="F1745">
        <v>580</v>
      </c>
      <c r="G1745" s="8">
        <f t="shared" si="191"/>
        <v>5</v>
      </c>
      <c r="H1745" s="8" t="str">
        <f t="shared" si="192"/>
        <v>58</v>
      </c>
      <c r="I1745" s="8" t="str">
        <f t="shared" si="193"/>
        <v>580</v>
      </c>
      <c r="J1745" t="s">
        <v>454</v>
      </c>
      <c r="K1745">
        <v>114</v>
      </c>
      <c r="L1745" t="s">
        <v>1408</v>
      </c>
      <c r="M1745" t="s">
        <v>1285</v>
      </c>
      <c r="N1745" s="7" t="str">
        <f t="shared" si="194"/>
        <v>2020-58</v>
      </c>
      <c r="O1745" s="7">
        <f t="shared" si="195"/>
        <v>50000</v>
      </c>
      <c r="P1745">
        <v>0</v>
      </c>
      <c r="Q1745">
        <v>50000</v>
      </c>
    </row>
    <row r="1746" spans="1:17" x14ac:dyDescent="0.25">
      <c r="A1746" t="s">
        <v>1299</v>
      </c>
      <c r="B1746" t="s">
        <v>1300</v>
      </c>
      <c r="C1746" s="1">
        <v>44159</v>
      </c>
      <c r="D1746" s="2">
        <f t="shared" si="189"/>
        <v>11</v>
      </c>
      <c r="E1746" s="2">
        <f t="shared" si="190"/>
        <v>2020</v>
      </c>
      <c r="F1746" t="s">
        <v>1409</v>
      </c>
      <c r="G1746" s="8">
        <f t="shared" si="191"/>
        <v>4</v>
      </c>
      <c r="H1746" s="8" t="str">
        <f t="shared" si="192"/>
        <v>41</v>
      </c>
      <c r="I1746" s="8" t="str">
        <f t="shared" si="193"/>
        <v>411</v>
      </c>
      <c r="J1746" t="s">
        <v>1410</v>
      </c>
      <c r="K1746">
        <v>14</v>
      </c>
      <c r="L1746" t="s">
        <v>1411</v>
      </c>
      <c r="M1746" t="s">
        <v>1411</v>
      </c>
      <c r="N1746" s="7" t="str">
        <f t="shared" si="194"/>
        <v>2020-41</v>
      </c>
      <c r="O1746" s="7">
        <f t="shared" si="195"/>
        <v>7197.23</v>
      </c>
      <c r="P1746">
        <v>0</v>
      </c>
      <c r="Q1746">
        <v>7197.23</v>
      </c>
    </row>
    <row r="1747" spans="1:17" x14ac:dyDescent="0.25">
      <c r="A1747" t="s">
        <v>1299</v>
      </c>
      <c r="B1747" t="s">
        <v>1300</v>
      </c>
      <c r="C1747" s="1">
        <v>44159</v>
      </c>
      <c r="D1747" s="2">
        <f t="shared" si="189"/>
        <v>11</v>
      </c>
      <c r="E1747" s="2">
        <f t="shared" si="190"/>
        <v>2020</v>
      </c>
      <c r="F1747">
        <v>5124</v>
      </c>
      <c r="G1747" s="8">
        <f t="shared" si="191"/>
        <v>5</v>
      </c>
      <c r="H1747" s="8" t="str">
        <f t="shared" si="192"/>
        <v>51</v>
      </c>
      <c r="I1747" s="8" t="str">
        <f t="shared" si="193"/>
        <v>512</v>
      </c>
      <c r="J1747" t="s">
        <v>1300</v>
      </c>
      <c r="K1747">
        <v>14</v>
      </c>
      <c r="L1747" t="s">
        <v>1411</v>
      </c>
      <c r="M1747" t="s">
        <v>1411</v>
      </c>
      <c r="N1747" s="7" t="str">
        <f t="shared" si="194"/>
        <v>2020-51</v>
      </c>
      <c r="O1747" s="7">
        <f t="shared" si="195"/>
        <v>-7197.23</v>
      </c>
      <c r="P1747">
        <v>7197.23</v>
      </c>
      <c r="Q1747">
        <v>0</v>
      </c>
    </row>
    <row r="1748" spans="1:17" x14ac:dyDescent="0.25">
      <c r="A1748" t="s">
        <v>1299</v>
      </c>
      <c r="B1748" t="s">
        <v>1300</v>
      </c>
      <c r="C1748" s="1">
        <v>44165</v>
      </c>
      <c r="D1748" s="2">
        <f t="shared" si="189"/>
        <v>11</v>
      </c>
      <c r="E1748" s="2">
        <f t="shared" si="190"/>
        <v>2020</v>
      </c>
      <c r="F1748">
        <v>60611</v>
      </c>
      <c r="G1748" s="8">
        <f t="shared" si="191"/>
        <v>6</v>
      </c>
      <c r="H1748" s="8" t="str">
        <f t="shared" si="192"/>
        <v>60</v>
      </c>
      <c r="I1748" s="8" t="str">
        <f t="shared" si="193"/>
        <v>606</v>
      </c>
      <c r="J1748" t="s">
        <v>119</v>
      </c>
      <c r="K1748">
        <v>39</v>
      </c>
      <c r="L1748" t="s">
        <v>1412</v>
      </c>
      <c r="M1748" t="s">
        <v>1413</v>
      </c>
      <c r="N1748" s="7" t="str">
        <f t="shared" si="194"/>
        <v>2020-60</v>
      </c>
      <c r="O1748" s="7">
        <f t="shared" si="195"/>
        <v>-160</v>
      </c>
      <c r="P1748">
        <v>160</v>
      </c>
      <c r="Q1748">
        <v>0</v>
      </c>
    </row>
    <row r="1749" spans="1:17" x14ac:dyDescent="0.25">
      <c r="A1749" t="s">
        <v>1299</v>
      </c>
      <c r="B1749" t="s">
        <v>1300</v>
      </c>
      <c r="C1749" s="1">
        <v>44165</v>
      </c>
      <c r="D1749" s="2">
        <f t="shared" si="189"/>
        <v>11</v>
      </c>
      <c r="E1749" s="2">
        <f t="shared" si="190"/>
        <v>2020</v>
      </c>
      <c r="F1749">
        <v>445661</v>
      </c>
      <c r="G1749" s="8">
        <f t="shared" si="191"/>
        <v>4</v>
      </c>
      <c r="H1749" s="8" t="str">
        <f t="shared" si="192"/>
        <v>44</v>
      </c>
      <c r="I1749" s="8" t="str">
        <f t="shared" si="193"/>
        <v>445</v>
      </c>
      <c r="J1749" t="s">
        <v>29</v>
      </c>
      <c r="K1749">
        <v>39</v>
      </c>
      <c r="L1749" t="s">
        <v>1412</v>
      </c>
      <c r="M1749" t="s">
        <v>1413</v>
      </c>
      <c r="N1749" s="7" t="str">
        <f t="shared" si="194"/>
        <v>2020-44</v>
      </c>
      <c r="O1749" s="7">
        <f t="shared" si="195"/>
        <v>-30</v>
      </c>
      <c r="P1749">
        <v>30</v>
      </c>
      <c r="Q1749">
        <v>0</v>
      </c>
    </row>
    <row r="1750" spans="1:17" x14ac:dyDescent="0.25">
      <c r="A1750" t="s">
        <v>1299</v>
      </c>
      <c r="B1750" t="s">
        <v>1300</v>
      </c>
      <c r="C1750" s="1">
        <v>44165</v>
      </c>
      <c r="D1750" s="2">
        <f t="shared" si="189"/>
        <v>11</v>
      </c>
      <c r="E1750" s="2">
        <f t="shared" si="190"/>
        <v>2020</v>
      </c>
      <c r="F1750">
        <v>4456611</v>
      </c>
      <c r="G1750" s="8">
        <f t="shared" si="191"/>
        <v>4</v>
      </c>
      <c r="H1750" s="8" t="str">
        <f t="shared" si="192"/>
        <v>44</v>
      </c>
      <c r="I1750" s="8" t="str">
        <f t="shared" si="193"/>
        <v>445</v>
      </c>
      <c r="J1750" t="s">
        <v>1307</v>
      </c>
      <c r="K1750">
        <v>39</v>
      </c>
      <c r="L1750" t="s">
        <v>1412</v>
      </c>
      <c r="M1750" t="s">
        <v>1413</v>
      </c>
      <c r="N1750" s="7" t="str">
        <f t="shared" si="194"/>
        <v>2020-44</v>
      </c>
      <c r="O1750" s="7">
        <f t="shared" si="195"/>
        <v>-0.55000000000000004</v>
      </c>
      <c r="P1750">
        <v>0.55000000000000004</v>
      </c>
      <c r="Q1750">
        <v>0</v>
      </c>
    </row>
    <row r="1751" spans="1:17" x14ac:dyDescent="0.25">
      <c r="A1751" t="s">
        <v>1299</v>
      </c>
      <c r="B1751" t="s">
        <v>1300</v>
      </c>
      <c r="C1751" s="1">
        <v>44165</v>
      </c>
      <c r="D1751" s="2">
        <f t="shared" si="189"/>
        <v>11</v>
      </c>
      <c r="E1751" s="2">
        <f t="shared" si="190"/>
        <v>2020</v>
      </c>
      <c r="F1751">
        <v>5124</v>
      </c>
      <c r="G1751" s="8">
        <f t="shared" si="191"/>
        <v>5</v>
      </c>
      <c r="H1751" s="8" t="str">
        <f t="shared" si="192"/>
        <v>51</v>
      </c>
      <c r="I1751" s="8" t="str">
        <f t="shared" si="193"/>
        <v>512</v>
      </c>
      <c r="J1751" t="s">
        <v>1300</v>
      </c>
      <c r="K1751">
        <v>39</v>
      </c>
      <c r="L1751" t="s">
        <v>1412</v>
      </c>
      <c r="M1751" t="s">
        <v>1413</v>
      </c>
      <c r="N1751" s="7" t="str">
        <f t="shared" si="194"/>
        <v>2020-51</v>
      </c>
      <c r="O1751" s="7">
        <f t="shared" si="195"/>
        <v>190.55</v>
      </c>
      <c r="P1751">
        <v>0</v>
      </c>
      <c r="Q1751">
        <v>190.55</v>
      </c>
    </row>
    <row r="1752" spans="1:17" x14ac:dyDescent="0.25">
      <c r="A1752" t="s">
        <v>1299</v>
      </c>
      <c r="B1752" t="s">
        <v>1300</v>
      </c>
      <c r="C1752" s="1">
        <v>44170</v>
      </c>
      <c r="D1752" s="2">
        <f t="shared" si="189"/>
        <v>12</v>
      </c>
      <c r="E1752" s="2">
        <f t="shared" si="190"/>
        <v>2020</v>
      </c>
      <c r="F1752" t="s">
        <v>134</v>
      </c>
      <c r="G1752" s="8">
        <f t="shared" si="191"/>
        <v>4</v>
      </c>
      <c r="H1752" s="8" t="str">
        <f t="shared" si="192"/>
        <v>40</v>
      </c>
      <c r="I1752" s="8" t="str">
        <f t="shared" si="193"/>
        <v>401</v>
      </c>
      <c r="J1752" t="s">
        <v>135</v>
      </c>
      <c r="K1752">
        <v>81</v>
      </c>
      <c r="M1752" t="s">
        <v>1414</v>
      </c>
      <c r="N1752" s="7" t="str">
        <f t="shared" si="194"/>
        <v>2020-40</v>
      </c>
      <c r="O1752" s="7">
        <f t="shared" si="195"/>
        <v>-289.8</v>
      </c>
      <c r="P1752">
        <v>289.8</v>
      </c>
      <c r="Q1752">
        <v>0</v>
      </c>
    </row>
    <row r="1753" spans="1:17" x14ac:dyDescent="0.25">
      <c r="A1753" t="s">
        <v>1299</v>
      </c>
      <c r="B1753" t="s">
        <v>1300</v>
      </c>
      <c r="C1753" s="1">
        <v>44170</v>
      </c>
      <c r="D1753" s="2">
        <f t="shared" si="189"/>
        <v>12</v>
      </c>
      <c r="E1753" s="2">
        <f t="shared" si="190"/>
        <v>2020</v>
      </c>
      <c r="F1753">
        <v>5124</v>
      </c>
      <c r="G1753" s="8">
        <f t="shared" si="191"/>
        <v>5</v>
      </c>
      <c r="H1753" s="8" t="str">
        <f t="shared" si="192"/>
        <v>51</v>
      </c>
      <c r="I1753" s="8" t="str">
        <f t="shared" si="193"/>
        <v>512</v>
      </c>
      <c r="J1753" t="s">
        <v>1300</v>
      </c>
      <c r="K1753">
        <v>81</v>
      </c>
      <c r="M1753" t="s">
        <v>1414</v>
      </c>
      <c r="N1753" s="7" t="str">
        <f t="shared" si="194"/>
        <v>2020-51</v>
      </c>
      <c r="O1753" s="7">
        <f t="shared" si="195"/>
        <v>289.8</v>
      </c>
      <c r="P1753">
        <v>0</v>
      </c>
      <c r="Q1753">
        <v>289.8</v>
      </c>
    </row>
    <row r="1754" spans="1:17" x14ac:dyDescent="0.25">
      <c r="A1754" t="s">
        <v>1299</v>
      </c>
      <c r="B1754" t="s">
        <v>1300</v>
      </c>
      <c r="C1754" s="1">
        <v>44171</v>
      </c>
      <c r="D1754" s="2">
        <f t="shared" si="189"/>
        <v>12</v>
      </c>
      <c r="E1754" s="2">
        <f t="shared" si="190"/>
        <v>2020</v>
      </c>
      <c r="F1754" t="s">
        <v>1415</v>
      </c>
      <c r="G1754" s="8">
        <f t="shared" si="191"/>
        <v>4</v>
      </c>
      <c r="H1754" s="8" t="str">
        <f t="shared" si="192"/>
        <v>41</v>
      </c>
      <c r="I1754" s="8" t="str">
        <f t="shared" si="193"/>
        <v>411</v>
      </c>
      <c r="J1754" t="s">
        <v>1416</v>
      </c>
      <c r="K1754">
        <v>12</v>
      </c>
      <c r="L1754" t="s">
        <v>1417</v>
      </c>
      <c r="M1754" t="s">
        <v>1418</v>
      </c>
      <c r="N1754" s="7" t="str">
        <f t="shared" si="194"/>
        <v>2020-41</v>
      </c>
      <c r="O1754" s="7">
        <f t="shared" si="195"/>
        <v>16030.97</v>
      </c>
      <c r="P1754">
        <v>0</v>
      </c>
      <c r="Q1754">
        <v>16030.97</v>
      </c>
    </row>
    <row r="1755" spans="1:17" x14ac:dyDescent="0.25">
      <c r="A1755" t="s">
        <v>1299</v>
      </c>
      <c r="B1755" t="s">
        <v>1300</v>
      </c>
      <c r="C1755" s="1">
        <v>44171</v>
      </c>
      <c r="D1755" s="2">
        <f t="shared" si="189"/>
        <v>12</v>
      </c>
      <c r="E1755" s="2">
        <f t="shared" si="190"/>
        <v>2020</v>
      </c>
      <c r="F1755">
        <v>5124</v>
      </c>
      <c r="G1755" s="8">
        <f t="shared" si="191"/>
        <v>5</v>
      </c>
      <c r="H1755" s="8" t="str">
        <f t="shared" si="192"/>
        <v>51</v>
      </c>
      <c r="I1755" s="8" t="str">
        <f t="shared" si="193"/>
        <v>512</v>
      </c>
      <c r="J1755" t="s">
        <v>1300</v>
      </c>
      <c r="K1755">
        <v>12</v>
      </c>
      <c r="L1755" t="s">
        <v>1417</v>
      </c>
      <c r="M1755" t="s">
        <v>1418</v>
      </c>
      <c r="N1755" s="7" t="str">
        <f t="shared" si="194"/>
        <v>2020-51</v>
      </c>
      <c r="O1755" s="7">
        <f t="shared" si="195"/>
        <v>-16030.97</v>
      </c>
      <c r="P1755">
        <v>16030.97</v>
      </c>
      <c r="Q1755">
        <v>0</v>
      </c>
    </row>
    <row r="1756" spans="1:17" x14ac:dyDescent="0.25">
      <c r="A1756" t="s">
        <v>1299</v>
      </c>
      <c r="B1756" t="s">
        <v>1300</v>
      </c>
      <c r="C1756" s="1">
        <v>44171</v>
      </c>
      <c r="D1756" s="2">
        <f t="shared" si="189"/>
        <v>12</v>
      </c>
      <c r="E1756" s="2">
        <f t="shared" si="190"/>
        <v>2020</v>
      </c>
      <c r="F1756" t="s">
        <v>129</v>
      </c>
      <c r="G1756" s="8">
        <f t="shared" si="191"/>
        <v>4</v>
      </c>
      <c r="H1756" s="8" t="str">
        <f t="shared" si="192"/>
        <v>40</v>
      </c>
      <c r="I1756" s="8" t="str">
        <f t="shared" si="193"/>
        <v>401</v>
      </c>
      <c r="J1756" t="s">
        <v>130</v>
      </c>
      <c r="K1756">
        <v>82</v>
      </c>
      <c r="M1756" t="s">
        <v>1419</v>
      </c>
      <c r="N1756" s="7" t="str">
        <f t="shared" si="194"/>
        <v>2020-40</v>
      </c>
      <c r="O1756" s="7">
        <f t="shared" si="195"/>
        <v>-626.04</v>
      </c>
      <c r="P1756">
        <v>626.04</v>
      </c>
      <c r="Q1756">
        <v>0</v>
      </c>
    </row>
    <row r="1757" spans="1:17" x14ac:dyDescent="0.25">
      <c r="A1757" t="s">
        <v>1299</v>
      </c>
      <c r="B1757" t="s">
        <v>1300</v>
      </c>
      <c r="C1757" s="1">
        <v>44171</v>
      </c>
      <c r="D1757" s="2">
        <f t="shared" si="189"/>
        <v>12</v>
      </c>
      <c r="E1757" s="2">
        <f t="shared" si="190"/>
        <v>2020</v>
      </c>
      <c r="F1757">
        <v>5124</v>
      </c>
      <c r="G1757" s="8">
        <f t="shared" si="191"/>
        <v>5</v>
      </c>
      <c r="H1757" s="8" t="str">
        <f t="shared" si="192"/>
        <v>51</v>
      </c>
      <c r="I1757" s="8" t="str">
        <f t="shared" si="193"/>
        <v>512</v>
      </c>
      <c r="J1757" t="s">
        <v>1300</v>
      </c>
      <c r="K1757">
        <v>82</v>
      </c>
      <c r="M1757" t="s">
        <v>1419</v>
      </c>
      <c r="N1757" s="7" t="str">
        <f t="shared" si="194"/>
        <v>2020-51</v>
      </c>
      <c r="O1757" s="7">
        <f t="shared" si="195"/>
        <v>626.04</v>
      </c>
      <c r="P1757">
        <v>0</v>
      </c>
      <c r="Q1757">
        <v>626.04</v>
      </c>
    </row>
    <row r="1758" spans="1:17" x14ac:dyDescent="0.25">
      <c r="A1758" t="s">
        <v>1299</v>
      </c>
      <c r="B1758" t="s">
        <v>1300</v>
      </c>
      <c r="C1758" s="1">
        <v>44179</v>
      </c>
      <c r="D1758" s="2">
        <f t="shared" si="189"/>
        <v>12</v>
      </c>
      <c r="E1758" s="2">
        <f t="shared" si="190"/>
        <v>2020</v>
      </c>
      <c r="F1758">
        <v>431</v>
      </c>
      <c r="G1758" s="8">
        <f t="shared" si="191"/>
        <v>4</v>
      </c>
      <c r="H1758" s="8" t="str">
        <f t="shared" si="192"/>
        <v>43</v>
      </c>
      <c r="I1758" s="8" t="str">
        <f t="shared" si="193"/>
        <v>431</v>
      </c>
      <c r="J1758" t="s">
        <v>967</v>
      </c>
      <c r="K1758">
        <v>107</v>
      </c>
      <c r="L1758" t="s">
        <v>1420</v>
      </c>
      <c r="M1758" t="s">
        <v>1421</v>
      </c>
      <c r="N1758" s="7" t="str">
        <f t="shared" si="194"/>
        <v>2020-43</v>
      </c>
      <c r="O1758" s="7">
        <f t="shared" si="195"/>
        <v>-20594.61</v>
      </c>
      <c r="P1758">
        <v>20594.61</v>
      </c>
      <c r="Q1758">
        <v>0</v>
      </c>
    </row>
    <row r="1759" spans="1:17" x14ac:dyDescent="0.25">
      <c r="A1759" t="s">
        <v>1299</v>
      </c>
      <c r="B1759" t="s">
        <v>1300</v>
      </c>
      <c r="C1759" s="1">
        <v>44179</v>
      </c>
      <c r="D1759" s="2">
        <f t="shared" si="189"/>
        <v>12</v>
      </c>
      <c r="E1759" s="2">
        <f t="shared" si="190"/>
        <v>2020</v>
      </c>
      <c r="F1759">
        <v>5124</v>
      </c>
      <c r="G1759" s="8">
        <f t="shared" si="191"/>
        <v>5</v>
      </c>
      <c r="H1759" s="8" t="str">
        <f t="shared" si="192"/>
        <v>51</v>
      </c>
      <c r="I1759" s="8" t="str">
        <f t="shared" si="193"/>
        <v>512</v>
      </c>
      <c r="J1759" t="s">
        <v>1300</v>
      </c>
      <c r="K1759">
        <v>107</v>
      </c>
      <c r="L1759" t="s">
        <v>1420</v>
      </c>
      <c r="M1759" t="s">
        <v>1421</v>
      </c>
      <c r="N1759" s="7" t="str">
        <f t="shared" si="194"/>
        <v>2020-51</v>
      </c>
      <c r="O1759" s="7">
        <f t="shared" si="195"/>
        <v>20594.61</v>
      </c>
      <c r="P1759">
        <v>0</v>
      </c>
      <c r="Q1759">
        <v>20594.61</v>
      </c>
    </row>
    <row r="1760" spans="1:17" x14ac:dyDescent="0.25">
      <c r="A1760" t="s">
        <v>1299</v>
      </c>
      <c r="B1760" t="s">
        <v>1300</v>
      </c>
      <c r="C1760" s="1">
        <v>44179</v>
      </c>
      <c r="D1760" s="2">
        <f t="shared" si="189"/>
        <v>12</v>
      </c>
      <c r="E1760" s="2">
        <f t="shared" si="190"/>
        <v>2020</v>
      </c>
      <c r="F1760">
        <v>4373</v>
      </c>
      <c r="G1760" s="8">
        <f t="shared" si="191"/>
        <v>4</v>
      </c>
      <c r="H1760" s="8" t="str">
        <f t="shared" si="192"/>
        <v>43</v>
      </c>
      <c r="I1760" s="8" t="str">
        <f t="shared" si="193"/>
        <v>437</v>
      </c>
      <c r="J1760" t="s">
        <v>939</v>
      </c>
      <c r="K1760">
        <v>108</v>
      </c>
      <c r="L1760" t="s">
        <v>1422</v>
      </c>
      <c r="M1760" t="s">
        <v>1423</v>
      </c>
      <c r="N1760" s="7" t="str">
        <f t="shared" si="194"/>
        <v>2020-43</v>
      </c>
      <c r="O1760" s="7">
        <f t="shared" si="195"/>
        <v>-6646.7</v>
      </c>
      <c r="P1760">
        <v>6646.7</v>
      </c>
      <c r="Q1760">
        <v>0</v>
      </c>
    </row>
    <row r="1761" spans="1:17" x14ac:dyDescent="0.25">
      <c r="A1761" t="s">
        <v>1299</v>
      </c>
      <c r="B1761" t="s">
        <v>1300</v>
      </c>
      <c r="C1761" s="1">
        <v>44179</v>
      </c>
      <c r="D1761" s="2">
        <f t="shared" si="189"/>
        <v>12</v>
      </c>
      <c r="E1761" s="2">
        <f t="shared" si="190"/>
        <v>2020</v>
      </c>
      <c r="F1761">
        <v>5124</v>
      </c>
      <c r="G1761" s="8">
        <f t="shared" si="191"/>
        <v>5</v>
      </c>
      <c r="H1761" s="8" t="str">
        <f t="shared" si="192"/>
        <v>51</v>
      </c>
      <c r="I1761" s="8" t="str">
        <f t="shared" si="193"/>
        <v>512</v>
      </c>
      <c r="J1761" t="s">
        <v>1300</v>
      </c>
      <c r="K1761">
        <v>108</v>
      </c>
      <c r="L1761" t="s">
        <v>1422</v>
      </c>
      <c r="M1761" t="s">
        <v>1423</v>
      </c>
      <c r="N1761" s="7" t="str">
        <f t="shared" si="194"/>
        <v>2020-51</v>
      </c>
      <c r="O1761" s="7">
        <f t="shared" si="195"/>
        <v>6646.7</v>
      </c>
      <c r="P1761">
        <v>0</v>
      </c>
      <c r="Q1761">
        <v>6646.7</v>
      </c>
    </row>
    <row r="1762" spans="1:17" x14ac:dyDescent="0.25">
      <c r="A1762" t="s">
        <v>1299</v>
      </c>
      <c r="B1762" t="s">
        <v>1300</v>
      </c>
      <c r="C1762" s="1">
        <v>44188</v>
      </c>
      <c r="D1762" s="2">
        <f t="shared" si="189"/>
        <v>12</v>
      </c>
      <c r="E1762" s="2">
        <f t="shared" si="190"/>
        <v>2020</v>
      </c>
      <c r="F1762" t="s">
        <v>1424</v>
      </c>
      <c r="G1762" s="8">
        <f t="shared" si="191"/>
        <v>4</v>
      </c>
      <c r="H1762" s="8" t="str">
        <f t="shared" si="192"/>
        <v>41</v>
      </c>
      <c r="I1762" s="8" t="str">
        <f t="shared" si="193"/>
        <v>411</v>
      </c>
      <c r="J1762" t="s">
        <v>1425</v>
      </c>
      <c r="K1762">
        <v>13</v>
      </c>
      <c r="L1762" t="s">
        <v>1426</v>
      </c>
      <c r="M1762" t="s">
        <v>1427</v>
      </c>
      <c r="N1762" s="7" t="str">
        <f t="shared" si="194"/>
        <v>2020-41</v>
      </c>
      <c r="O1762" s="7">
        <f t="shared" si="195"/>
        <v>4400.3999999999996</v>
      </c>
      <c r="P1762">
        <v>0</v>
      </c>
      <c r="Q1762">
        <v>4400.3999999999996</v>
      </c>
    </row>
    <row r="1763" spans="1:17" x14ac:dyDescent="0.25">
      <c r="A1763" t="s">
        <v>1299</v>
      </c>
      <c r="B1763" t="s">
        <v>1300</v>
      </c>
      <c r="C1763" s="1">
        <v>44188</v>
      </c>
      <c r="D1763" s="2">
        <f t="shared" si="189"/>
        <v>12</v>
      </c>
      <c r="E1763" s="2">
        <f t="shared" si="190"/>
        <v>2020</v>
      </c>
      <c r="F1763" t="s">
        <v>1428</v>
      </c>
      <c r="G1763" s="8">
        <f t="shared" si="191"/>
        <v>4</v>
      </c>
      <c r="H1763" s="8" t="str">
        <f t="shared" si="192"/>
        <v>41</v>
      </c>
      <c r="I1763" s="8" t="str">
        <f t="shared" si="193"/>
        <v>411</v>
      </c>
      <c r="J1763" t="s">
        <v>1429</v>
      </c>
      <c r="K1763">
        <v>13</v>
      </c>
      <c r="L1763" t="s">
        <v>1426</v>
      </c>
      <c r="M1763" t="s">
        <v>1430</v>
      </c>
      <c r="N1763" s="7" t="str">
        <f t="shared" si="194"/>
        <v>2020-41</v>
      </c>
      <c r="O1763" s="7">
        <f t="shared" si="195"/>
        <v>2742.6</v>
      </c>
      <c r="P1763">
        <v>0</v>
      </c>
      <c r="Q1763">
        <v>2742.6</v>
      </c>
    </row>
    <row r="1764" spans="1:17" x14ac:dyDescent="0.25">
      <c r="A1764" t="s">
        <v>1299</v>
      </c>
      <c r="B1764" t="s">
        <v>1300</v>
      </c>
      <c r="C1764" s="1">
        <v>44188</v>
      </c>
      <c r="D1764" s="2">
        <f t="shared" si="189"/>
        <v>12</v>
      </c>
      <c r="E1764" s="2">
        <f t="shared" si="190"/>
        <v>2020</v>
      </c>
      <c r="F1764">
        <v>5124</v>
      </c>
      <c r="G1764" s="8">
        <f t="shared" si="191"/>
        <v>5</v>
      </c>
      <c r="H1764" s="8" t="str">
        <f t="shared" si="192"/>
        <v>51</v>
      </c>
      <c r="I1764" s="8" t="str">
        <f t="shared" si="193"/>
        <v>512</v>
      </c>
      <c r="J1764" t="s">
        <v>1300</v>
      </c>
      <c r="K1764">
        <v>13</v>
      </c>
      <c r="L1764" t="s">
        <v>1426</v>
      </c>
      <c r="M1764" t="s">
        <v>1431</v>
      </c>
      <c r="N1764" s="7" t="str">
        <f t="shared" si="194"/>
        <v>2020-51</v>
      </c>
      <c r="O1764" s="7">
        <f t="shared" si="195"/>
        <v>-7143</v>
      </c>
      <c r="P1764">
        <v>7143</v>
      </c>
      <c r="Q1764">
        <v>0</v>
      </c>
    </row>
    <row r="1765" spans="1:17" x14ac:dyDescent="0.25">
      <c r="A1765" t="s">
        <v>1299</v>
      </c>
      <c r="B1765" t="s">
        <v>1300</v>
      </c>
      <c r="C1765" s="1">
        <v>44195</v>
      </c>
      <c r="D1765" s="2">
        <f t="shared" si="189"/>
        <v>12</v>
      </c>
      <c r="E1765" s="2">
        <f t="shared" si="190"/>
        <v>2020</v>
      </c>
      <c r="F1765">
        <v>60611</v>
      </c>
      <c r="G1765" s="8">
        <f t="shared" si="191"/>
        <v>6</v>
      </c>
      <c r="H1765" s="8" t="str">
        <f t="shared" si="192"/>
        <v>60</v>
      </c>
      <c r="I1765" s="8" t="str">
        <f t="shared" si="193"/>
        <v>606</v>
      </c>
      <c r="J1765" t="s">
        <v>119</v>
      </c>
      <c r="K1765">
        <v>39</v>
      </c>
      <c r="L1765" t="s">
        <v>1432</v>
      </c>
      <c r="M1765" t="s">
        <v>1433</v>
      </c>
      <c r="N1765" s="7" t="str">
        <f t="shared" si="194"/>
        <v>2020-60</v>
      </c>
      <c r="O1765" s="7">
        <f t="shared" si="195"/>
        <v>-262</v>
      </c>
      <c r="P1765">
        <v>262</v>
      </c>
      <c r="Q1765">
        <v>0</v>
      </c>
    </row>
    <row r="1766" spans="1:17" x14ac:dyDescent="0.25">
      <c r="A1766" t="s">
        <v>1299</v>
      </c>
      <c r="B1766" t="s">
        <v>1300</v>
      </c>
      <c r="C1766" s="1">
        <v>44195</v>
      </c>
      <c r="D1766" s="2">
        <f t="shared" si="189"/>
        <v>12</v>
      </c>
      <c r="E1766" s="2">
        <f t="shared" si="190"/>
        <v>2020</v>
      </c>
      <c r="F1766">
        <v>445661</v>
      </c>
      <c r="G1766" s="8">
        <f t="shared" si="191"/>
        <v>4</v>
      </c>
      <c r="H1766" s="8" t="str">
        <f t="shared" si="192"/>
        <v>44</v>
      </c>
      <c r="I1766" s="8" t="str">
        <f t="shared" si="193"/>
        <v>445</v>
      </c>
      <c r="J1766" t="s">
        <v>29</v>
      </c>
      <c r="K1766">
        <v>39</v>
      </c>
      <c r="L1766" t="s">
        <v>1432</v>
      </c>
      <c r="M1766" t="s">
        <v>1433</v>
      </c>
      <c r="N1766" s="7" t="str">
        <f t="shared" si="194"/>
        <v>2020-44</v>
      </c>
      <c r="O1766" s="7">
        <f t="shared" si="195"/>
        <v>-52.4</v>
      </c>
      <c r="P1766">
        <v>52.4</v>
      </c>
      <c r="Q1766">
        <v>0</v>
      </c>
    </row>
    <row r="1767" spans="1:17" x14ac:dyDescent="0.25">
      <c r="A1767" t="s">
        <v>1299</v>
      </c>
      <c r="B1767" t="s">
        <v>1300</v>
      </c>
      <c r="C1767" s="1">
        <v>44195</v>
      </c>
      <c r="D1767" s="2">
        <f t="shared" si="189"/>
        <v>12</v>
      </c>
      <c r="E1767" s="2">
        <f t="shared" si="190"/>
        <v>2020</v>
      </c>
      <c r="F1767">
        <v>4456611</v>
      </c>
      <c r="G1767" s="8">
        <f t="shared" si="191"/>
        <v>4</v>
      </c>
      <c r="H1767" s="8" t="str">
        <f t="shared" si="192"/>
        <v>44</v>
      </c>
      <c r="I1767" s="8" t="str">
        <f t="shared" si="193"/>
        <v>445</v>
      </c>
      <c r="J1767" t="s">
        <v>1307</v>
      </c>
      <c r="K1767">
        <v>39</v>
      </c>
      <c r="L1767" t="s">
        <v>1432</v>
      </c>
      <c r="M1767" t="s">
        <v>1433</v>
      </c>
      <c r="N1767" s="7" t="str">
        <f t="shared" si="194"/>
        <v>2020-44</v>
      </c>
      <c r="O1767" s="7">
        <f t="shared" si="195"/>
        <v>-0.55000000000000004</v>
      </c>
      <c r="P1767">
        <v>0.55000000000000004</v>
      </c>
      <c r="Q1767">
        <v>0</v>
      </c>
    </row>
    <row r="1768" spans="1:17" x14ac:dyDescent="0.25">
      <c r="A1768" t="s">
        <v>1299</v>
      </c>
      <c r="B1768" t="s">
        <v>1300</v>
      </c>
      <c r="C1768" s="1">
        <v>44195</v>
      </c>
      <c r="D1768" s="2">
        <f t="shared" si="189"/>
        <v>12</v>
      </c>
      <c r="E1768" s="2">
        <f t="shared" si="190"/>
        <v>2020</v>
      </c>
      <c r="F1768">
        <v>5124</v>
      </c>
      <c r="G1768" s="8">
        <f t="shared" si="191"/>
        <v>5</v>
      </c>
      <c r="H1768" s="8" t="str">
        <f t="shared" si="192"/>
        <v>51</v>
      </c>
      <c r="I1768" s="8" t="str">
        <f t="shared" si="193"/>
        <v>512</v>
      </c>
      <c r="J1768" t="s">
        <v>1300</v>
      </c>
      <c r="K1768">
        <v>39</v>
      </c>
      <c r="L1768" t="s">
        <v>1432</v>
      </c>
      <c r="M1768" t="s">
        <v>1433</v>
      </c>
      <c r="N1768" s="7" t="str">
        <f t="shared" si="194"/>
        <v>2020-51</v>
      </c>
      <c r="O1768" s="7">
        <f t="shared" si="195"/>
        <v>314.95</v>
      </c>
      <c r="P1768">
        <v>0</v>
      </c>
      <c r="Q1768">
        <v>314.95</v>
      </c>
    </row>
    <row r="1769" spans="1:17" x14ac:dyDescent="0.25">
      <c r="A1769" t="s">
        <v>1299</v>
      </c>
      <c r="B1769" t="s">
        <v>1300</v>
      </c>
      <c r="C1769" s="1">
        <v>44196</v>
      </c>
      <c r="D1769" s="2">
        <f t="shared" si="189"/>
        <v>12</v>
      </c>
      <c r="E1769" s="2">
        <f t="shared" si="190"/>
        <v>2020</v>
      </c>
      <c r="F1769">
        <v>6278</v>
      </c>
      <c r="G1769" s="8">
        <f t="shared" si="191"/>
        <v>6</v>
      </c>
      <c r="H1769" s="8" t="str">
        <f t="shared" si="192"/>
        <v>62</v>
      </c>
      <c r="I1769" s="8" t="str">
        <f t="shared" si="193"/>
        <v>627</v>
      </c>
      <c r="J1769" t="s">
        <v>1156</v>
      </c>
      <c r="K1769">
        <v>91</v>
      </c>
      <c r="L1769" t="s">
        <v>1434</v>
      </c>
      <c r="M1769" t="s">
        <v>1435</v>
      </c>
      <c r="N1769" s="7" t="str">
        <f t="shared" si="194"/>
        <v>2020-62</v>
      </c>
      <c r="O1769" s="7">
        <f t="shared" si="195"/>
        <v>-56</v>
      </c>
      <c r="P1769">
        <v>56</v>
      </c>
      <c r="Q1769">
        <v>0</v>
      </c>
    </row>
    <row r="1770" spans="1:17" x14ac:dyDescent="0.25">
      <c r="A1770" t="s">
        <v>1299</v>
      </c>
      <c r="B1770" t="s">
        <v>1300</v>
      </c>
      <c r="C1770" s="1">
        <v>44196</v>
      </c>
      <c r="D1770" s="2">
        <f t="shared" si="189"/>
        <v>12</v>
      </c>
      <c r="E1770" s="2">
        <f t="shared" si="190"/>
        <v>2020</v>
      </c>
      <c r="F1770">
        <v>445661</v>
      </c>
      <c r="G1770" s="8">
        <f t="shared" si="191"/>
        <v>4</v>
      </c>
      <c r="H1770" s="8" t="str">
        <f t="shared" si="192"/>
        <v>44</v>
      </c>
      <c r="I1770" s="8" t="str">
        <f t="shared" si="193"/>
        <v>445</v>
      </c>
      <c r="J1770" t="s">
        <v>29</v>
      </c>
      <c r="K1770">
        <v>91</v>
      </c>
      <c r="L1770" t="s">
        <v>1434</v>
      </c>
      <c r="M1770" t="s">
        <v>1435</v>
      </c>
      <c r="N1770" s="7" t="str">
        <f t="shared" si="194"/>
        <v>2020-44</v>
      </c>
      <c r="O1770" s="7">
        <f t="shared" si="195"/>
        <v>-11.2</v>
      </c>
      <c r="P1770">
        <v>11.2</v>
      </c>
      <c r="Q1770">
        <v>0</v>
      </c>
    </row>
    <row r="1771" spans="1:17" x14ac:dyDescent="0.25">
      <c r="A1771" t="s">
        <v>1299</v>
      </c>
      <c r="B1771" t="s">
        <v>1300</v>
      </c>
      <c r="C1771" s="1">
        <v>44196</v>
      </c>
      <c r="D1771" s="2">
        <f t="shared" si="189"/>
        <v>12</v>
      </c>
      <c r="E1771" s="2">
        <f t="shared" si="190"/>
        <v>2020</v>
      </c>
      <c r="F1771">
        <v>5124</v>
      </c>
      <c r="G1771" s="8">
        <f t="shared" si="191"/>
        <v>5</v>
      </c>
      <c r="H1771" s="8" t="str">
        <f t="shared" si="192"/>
        <v>51</v>
      </c>
      <c r="I1771" s="8" t="str">
        <f t="shared" si="193"/>
        <v>512</v>
      </c>
      <c r="J1771" t="s">
        <v>1300</v>
      </c>
      <c r="K1771">
        <v>91</v>
      </c>
      <c r="L1771" t="s">
        <v>1434</v>
      </c>
      <c r="M1771" t="s">
        <v>1435</v>
      </c>
      <c r="N1771" s="7" t="str">
        <f t="shared" si="194"/>
        <v>2020-51</v>
      </c>
      <c r="O1771" s="7">
        <f t="shared" si="195"/>
        <v>67.2</v>
      </c>
      <c r="P1771">
        <v>0</v>
      </c>
      <c r="Q1771">
        <v>67.2</v>
      </c>
    </row>
    <row r="1772" spans="1:17" x14ac:dyDescent="0.25">
      <c r="A1772" t="s">
        <v>1299</v>
      </c>
      <c r="B1772" t="s">
        <v>1300</v>
      </c>
      <c r="C1772" s="1">
        <v>44200</v>
      </c>
      <c r="D1772" s="2">
        <f t="shared" si="189"/>
        <v>1</v>
      </c>
      <c r="E1772" s="2">
        <f t="shared" si="190"/>
        <v>2021</v>
      </c>
      <c r="F1772" t="s">
        <v>129</v>
      </c>
      <c r="G1772" s="8">
        <f t="shared" si="191"/>
        <v>4</v>
      </c>
      <c r="H1772" s="8" t="str">
        <f t="shared" si="192"/>
        <v>40</v>
      </c>
      <c r="I1772" s="8" t="str">
        <f t="shared" si="193"/>
        <v>401</v>
      </c>
      <c r="J1772" t="s">
        <v>130</v>
      </c>
      <c r="K1772">
        <v>83</v>
      </c>
      <c r="M1772" t="s">
        <v>1436</v>
      </c>
      <c r="N1772" s="7" t="str">
        <f t="shared" si="194"/>
        <v>2021-40</v>
      </c>
      <c r="O1772" s="7">
        <f t="shared" si="195"/>
        <v>-723.84</v>
      </c>
      <c r="P1772">
        <v>723.84</v>
      </c>
      <c r="Q1772">
        <v>0</v>
      </c>
    </row>
    <row r="1773" spans="1:17" x14ac:dyDescent="0.25">
      <c r="A1773" t="s">
        <v>1299</v>
      </c>
      <c r="B1773" t="s">
        <v>1300</v>
      </c>
      <c r="C1773" s="1">
        <v>44200</v>
      </c>
      <c r="D1773" s="2">
        <f t="shared" si="189"/>
        <v>1</v>
      </c>
      <c r="E1773" s="2">
        <f t="shared" si="190"/>
        <v>2021</v>
      </c>
      <c r="F1773">
        <v>5124</v>
      </c>
      <c r="G1773" s="8">
        <f t="shared" si="191"/>
        <v>5</v>
      </c>
      <c r="H1773" s="8" t="str">
        <f t="shared" si="192"/>
        <v>51</v>
      </c>
      <c r="I1773" s="8" t="str">
        <f t="shared" si="193"/>
        <v>512</v>
      </c>
      <c r="J1773" t="s">
        <v>1300</v>
      </c>
      <c r="K1773">
        <v>83</v>
      </c>
      <c r="M1773" t="s">
        <v>1436</v>
      </c>
      <c r="N1773" s="7" t="str">
        <f t="shared" si="194"/>
        <v>2021-51</v>
      </c>
      <c r="O1773" s="7">
        <f t="shared" si="195"/>
        <v>723.84</v>
      </c>
      <c r="P1773">
        <v>0</v>
      </c>
      <c r="Q1773">
        <v>723.84</v>
      </c>
    </row>
    <row r="1774" spans="1:17" x14ac:dyDescent="0.25">
      <c r="A1774" t="s">
        <v>1299</v>
      </c>
      <c r="B1774" t="s">
        <v>1300</v>
      </c>
      <c r="C1774" s="1">
        <v>44204</v>
      </c>
      <c r="D1774" s="2">
        <f t="shared" si="189"/>
        <v>1</v>
      </c>
      <c r="E1774" s="2">
        <f t="shared" si="190"/>
        <v>2021</v>
      </c>
      <c r="F1774" t="s">
        <v>134</v>
      </c>
      <c r="G1774" s="8">
        <f t="shared" si="191"/>
        <v>4</v>
      </c>
      <c r="H1774" s="8" t="str">
        <f t="shared" si="192"/>
        <v>40</v>
      </c>
      <c r="I1774" s="8" t="str">
        <f t="shared" si="193"/>
        <v>401</v>
      </c>
      <c r="J1774" t="s">
        <v>135</v>
      </c>
      <c r="K1774">
        <v>84</v>
      </c>
      <c r="M1774" t="s">
        <v>1437</v>
      </c>
      <c r="N1774" s="7" t="str">
        <f t="shared" si="194"/>
        <v>2021-40</v>
      </c>
      <c r="O1774" s="7">
        <f t="shared" si="195"/>
        <v>-288</v>
      </c>
      <c r="P1774">
        <v>288</v>
      </c>
      <c r="Q1774">
        <v>0</v>
      </c>
    </row>
    <row r="1775" spans="1:17" x14ac:dyDescent="0.25">
      <c r="A1775" t="s">
        <v>1299</v>
      </c>
      <c r="B1775" t="s">
        <v>1300</v>
      </c>
      <c r="C1775" s="1">
        <v>44204</v>
      </c>
      <c r="D1775" s="2">
        <f t="shared" si="189"/>
        <v>1</v>
      </c>
      <c r="E1775" s="2">
        <f t="shared" si="190"/>
        <v>2021</v>
      </c>
      <c r="F1775">
        <v>5124</v>
      </c>
      <c r="G1775" s="8">
        <f t="shared" si="191"/>
        <v>5</v>
      </c>
      <c r="H1775" s="8" t="str">
        <f t="shared" si="192"/>
        <v>51</v>
      </c>
      <c r="I1775" s="8" t="str">
        <f t="shared" si="193"/>
        <v>512</v>
      </c>
      <c r="J1775" t="s">
        <v>1300</v>
      </c>
      <c r="K1775">
        <v>84</v>
      </c>
      <c r="M1775" t="s">
        <v>1437</v>
      </c>
      <c r="N1775" s="7" t="str">
        <f t="shared" si="194"/>
        <v>2021-51</v>
      </c>
      <c r="O1775" s="7">
        <f t="shared" si="195"/>
        <v>288</v>
      </c>
      <c r="P1775">
        <v>0</v>
      </c>
      <c r="Q1775">
        <v>288</v>
      </c>
    </row>
    <row r="1776" spans="1:17" x14ac:dyDescent="0.25">
      <c r="A1776" t="s">
        <v>1299</v>
      </c>
      <c r="B1776" t="s">
        <v>1300</v>
      </c>
      <c r="C1776" s="1">
        <v>44208</v>
      </c>
      <c r="D1776" s="2">
        <f t="shared" si="189"/>
        <v>1</v>
      </c>
      <c r="E1776" s="2">
        <f t="shared" si="190"/>
        <v>2021</v>
      </c>
      <c r="F1776">
        <v>431</v>
      </c>
      <c r="G1776" s="8">
        <f t="shared" si="191"/>
        <v>4</v>
      </c>
      <c r="H1776" s="8" t="str">
        <f t="shared" si="192"/>
        <v>43</v>
      </c>
      <c r="I1776" s="8" t="str">
        <f t="shared" si="193"/>
        <v>431</v>
      </c>
      <c r="J1776" t="s">
        <v>967</v>
      </c>
      <c r="K1776">
        <v>109</v>
      </c>
      <c r="L1776" t="s">
        <v>1438</v>
      </c>
      <c r="M1776" t="s">
        <v>1439</v>
      </c>
      <c r="N1776" s="7" t="str">
        <f t="shared" si="194"/>
        <v>2021-43</v>
      </c>
      <c r="O1776" s="7">
        <f t="shared" si="195"/>
        <v>-20184.849999999999</v>
      </c>
      <c r="P1776">
        <v>20184.849999999999</v>
      </c>
      <c r="Q1776">
        <v>0</v>
      </c>
    </row>
    <row r="1777" spans="1:17" x14ac:dyDescent="0.25">
      <c r="A1777" t="s">
        <v>1299</v>
      </c>
      <c r="B1777" t="s">
        <v>1300</v>
      </c>
      <c r="C1777" s="1">
        <v>44208</v>
      </c>
      <c r="D1777" s="2">
        <f t="shared" si="189"/>
        <v>1</v>
      </c>
      <c r="E1777" s="2">
        <f t="shared" si="190"/>
        <v>2021</v>
      </c>
      <c r="F1777">
        <v>5124</v>
      </c>
      <c r="G1777" s="8">
        <f t="shared" si="191"/>
        <v>5</v>
      </c>
      <c r="H1777" s="8" t="str">
        <f t="shared" si="192"/>
        <v>51</v>
      </c>
      <c r="I1777" s="8" t="str">
        <f t="shared" si="193"/>
        <v>512</v>
      </c>
      <c r="J1777" t="s">
        <v>1300</v>
      </c>
      <c r="K1777">
        <v>109</v>
      </c>
      <c r="L1777" t="s">
        <v>1438</v>
      </c>
      <c r="M1777" t="s">
        <v>1439</v>
      </c>
      <c r="N1777" s="7" t="str">
        <f t="shared" si="194"/>
        <v>2021-51</v>
      </c>
      <c r="O1777" s="7">
        <f t="shared" si="195"/>
        <v>20184.849999999999</v>
      </c>
      <c r="P1777">
        <v>0</v>
      </c>
      <c r="Q1777">
        <v>20184.849999999999</v>
      </c>
    </row>
    <row r="1778" spans="1:17" x14ac:dyDescent="0.25">
      <c r="A1778" t="s">
        <v>1299</v>
      </c>
      <c r="B1778" t="s">
        <v>1300</v>
      </c>
      <c r="C1778" s="1">
        <v>44208</v>
      </c>
      <c r="D1778" s="2">
        <f t="shared" si="189"/>
        <v>1</v>
      </c>
      <c r="E1778" s="2">
        <f t="shared" si="190"/>
        <v>2021</v>
      </c>
      <c r="F1778">
        <v>4373</v>
      </c>
      <c r="G1778" s="8">
        <f t="shared" si="191"/>
        <v>4</v>
      </c>
      <c r="H1778" s="8" t="str">
        <f t="shared" si="192"/>
        <v>43</v>
      </c>
      <c r="I1778" s="8" t="str">
        <f t="shared" si="193"/>
        <v>437</v>
      </c>
      <c r="J1778" t="s">
        <v>939</v>
      </c>
      <c r="K1778">
        <v>110</v>
      </c>
      <c r="L1778" t="s">
        <v>1440</v>
      </c>
      <c r="M1778" t="s">
        <v>1441</v>
      </c>
      <c r="N1778" s="7" t="str">
        <f t="shared" si="194"/>
        <v>2021-43</v>
      </c>
      <c r="O1778" s="7">
        <f t="shared" si="195"/>
        <v>-6608.63</v>
      </c>
      <c r="P1778">
        <v>6608.63</v>
      </c>
      <c r="Q1778">
        <v>0</v>
      </c>
    </row>
    <row r="1779" spans="1:17" x14ac:dyDescent="0.25">
      <c r="A1779" t="s">
        <v>1299</v>
      </c>
      <c r="B1779" t="s">
        <v>1300</v>
      </c>
      <c r="C1779" s="1">
        <v>44208</v>
      </c>
      <c r="D1779" s="2">
        <f t="shared" si="189"/>
        <v>1</v>
      </c>
      <c r="E1779" s="2">
        <f t="shared" si="190"/>
        <v>2021</v>
      </c>
      <c r="F1779">
        <v>5124</v>
      </c>
      <c r="G1779" s="8">
        <f t="shared" si="191"/>
        <v>5</v>
      </c>
      <c r="H1779" s="8" t="str">
        <f t="shared" si="192"/>
        <v>51</v>
      </c>
      <c r="I1779" s="8" t="str">
        <f t="shared" si="193"/>
        <v>512</v>
      </c>
      <c r="J1779" t="s">
        <v>1300</v>
      </c>
      <c r="K1779">
        <v>110</v>
      </c>
      <c r="L1779" t="s">
        <v>1440</v>
      </c>
      <c r="M1779" t="s">
        <v>1441</v>
      </c>
      <c r="N1779" s="7" t="str">
        <f t="shared" si="194"/>
        <v>2021-51</v>
      </c>
      <c r="O1779" s="7">
        <f t="shared" si="195"/>
        <v>6608.63</v>
      </c>
      <c r="P1779">
        <v>0</v>
      </c>
      <c r="Q1779">
        <v>6608.63</v>
      </c>
    </row>
    <row r="1780" spans="1:17" x14ac:dyDescent="0.25">
      <c r="A1780" t="s">
        <v>1299</v>
      </c>
      <c r="B1780" t="s">
        <v>1300</v>
      </c>
      <c r="C1780" s="1">
        <v>44210</v>
      </c>
      <c r="D1780" s="2">
        <f t="shared" si="189"/>
        <v>1</v>
      </c>
      <c r="E1780" s="2">
        <f t="shared" si="190"/>
        <v>2021</v>
      </c>
      <c r="F1780">
        <v>1643</v>
      </c>
      <c r="G1780" s="8">
        <f t="shared" si="191"/>
        <v>1</v>
      </c>
      <c r="H1780" s="8" t="str">
        <f t="shared" si="192"/>
        <v>16</v>
      </c>
      <c r="I1780" s="8" t="str">
        <f t="shared" si="193"/>
        <v>164</v>
      </c>
      <c r="J1780" t="s">
        <v>1301</v>
      </c>
      <c r="K1780">
        <v>17</v>
      </c>
      <c r="L1780" t="s">
        <v>1302</v>
      </c>
      <c r="M1780" t="s">
        <v>1442</v>
      </c>
      <c r="N1780" s="7" t="str">
        <f t="shared" si="194"/>
        <v>2021-16</v>
      </c>
      <c r="O1780" s="7">
        <f t="shared" si="195"/>
        <v>-8333.33</v>
      </c>
      <c r="P1780">
        <v>8333.33</v>
      </c>
      <c r="Q1780">
        <v>0</v>
      </c>
    </row>
    <row r="1781" spans="1:17" x14ac:dyDescent="0.25">
      <c r="A1781" t="s">
        <v>1299</v>
      </c>
      <c r="B1781" t="s">
        <v>1300</v>
      </c>
      <c r="C1781" s="1">
        <v>44210</v>
      </c>
      <c r="D1781" s="2">
        <f t="shared" si="189"/>
        <v>1</v>
      </c>
      <c r="E1781" s="2">
        <f t="shared" si="190"/>
        <v>2021</v>
      </c>
      <c r="F1781">
        <v>6166</v>
      </c>
      <c r="G1781" s="8">
        <f t="shared" si="191"/>
        <v>6</v>
      </c>
      <c r="H1781" s="8" t="str">
        <f t="shared" si="192"/>
        <v>61</v>
      </c>
      <c r="I1781" s="8" t="str">
        <f t="shared" si="193"/>
        <v>616</v>
      </c>
      <c r="J1781" t="s">
        <v>498</v>
      </c>
      <c r="K1781">
        <v>17</v>
      </c>
      <c r="L1781" t="s">
        <v>1302</v>
      </c>
      <c r="M1781" t="s">
        <v>1442</v>
      </c>
      <c r="N1781" s="7" t="str">
        <f t="shared" si="194"/>
        <v>2021-61</v>
      </c>
      <c r="O1781" s="7">
        <f t="shared" si="195"/>
        <v>-37.5</v>
      </c>
      <c r="P1781">
        <v>37.5</v>
      </c>
      <c r="Q1781">
        <v>0</v>
      </c>
    </row>
    <row r="1782" spans="1:17" x14ac:dyDescent="0.25">
      <c r="A1782" t="s">
        <v>1299</v>
      </c>
      <c r="B1782" t="s">
        <v>1300</v>
      </c>
      <c r="C1782" s="1">
        <v>44210</v>
      </c>
      <c r="D1782" s="2">
        <f t="shared" si="189"/>
        <v>1</v>
      </c>
      <c r="E1782" s="2">
        <f t="shared" si="190"/>
        <v>2021</v>
      </c>
      <c r="F1782">
        <v>66116</v>
      </c>
      <c r="G1782" s="8">
        <f t="shared" si="191"/>
        <v>6</v>
      </c>
      <c r="H1782" s="8" t="str">
        <f t="shared" si="192"/>
        <v>66</v>
      </c>
      <c r="I1782" s="8" t="str">
        <f t="shared" si="193"/>
        <v>661</v>
      </c>
      <c r="J1782" t="s">
        <v>499</v>
      </c>
      <c r="K1782">
        <v>17</v>
      </c>
      <c r="L1782" t="s">
        <v>1302</v>
      </c>
      <c r="M1782" t="s">
        <v>1442</v>
      </c>
      <c r="N1782" s="7" t="str">
        <f t="shared" si="194"/>
        <v>2021-66</v>
      </c>
      <c r="O1782" s="7">
        <f t="shared" si="195"/>
        <v>-1289.17</v>
      </c>
      <c r="P1782">
        <v>1289.17</v>
      </c>
      <c r="Q1782">
        <v>0</v>
      </c>
    </row>
    <row r="1783" spans="1:17" x14ac:dyDescent="0.25">
      <c r="A1783" t="s">
        <v>1299</v>
      </c>
      <c r="B1783" t="s">
        <v>1300</v>
      </c>
      <c r="C1783" s="1">
        <v>44210</v>
      </c>
      <c r="D1783" s="2">
        <f t="shared" si="189"/>
        <v>1</v>
      </c>
      <c r="E1783" s="2">
        <f t="shared" si="190"/>
        <v>2021</v>
      </c>
      <c r="F1783">
        <v>5124</v>
      </c>
      <c r="G1783" s="8">
        <f t="shared" si="191"/>
        <v>5</v>
      </c>
      <c r="H1783" s="8" t="str">
        <f t="shared" si="192"/>
        <v>51</v>
      </c>
      <c r="I1783" s="8" t="str">
        <f t="shared" si="193"/>
        <v>512</v>
      </c>
      <c r="J1783" t="s">
        <v>1300</v>
      </c>
      <c r="K1783">
        <v>17</v>
      </c>
      <c r="L1783" t="s">
        <v>1302</v>
      </c>
      <c r="M1783" t="s">
        <v>1442</v>
      </c>
      <c r="N1783" s="7" t="str">
        <f t="shared" si="194"/>
        <v>2021-51</v>
      </c>
      <c r="O1783" s="7">
        <f t="shared" si="195"/>
        <v>9660</v>
      </c>
      <c r="P1783">
        <v>0</v>
      </c>
      <c r="Q1783">
        <v>9660</v>
      </c>
    </row>
    <row r="1784" spans="1:17" x14ac:dyDescent="0.25">
      <c r="A1784" t="s">
        <v>1299</v>
      </c>
      <c r="B1784" t="s">
        <v>1300</v>
      </c>
      <c r="C1784" s="1">
        <v>44226</v>
      </c>
      <c r="D1784" s="2">
        <f t="shared" si="189"/>
        <v>1</v>
      </c>
      <c r="E1784" s="2">
        <f t="shared" si="190"/>
        <v>2021</v>
      </c>
      <c r="F1784">
        <v>60611</v>
      </c>
      <c r="G1784" s="8">
        <f t="shared" si="191"/>
        <v>6</v>
      </c>
      <c r="H1784" s="8" t="str">
        <f t="shared" si="192"/>
        <v>60</v>
      </c>
      <c r="I1784" s="8" t="str">
        <f t="shared" si="193"/>
        <v>606</v>
      </c>
      <c r="J1784" t="s">
        <v>119</v>
      </c>
      <c r="K1784">
        <v>39</v>
      </c>
      <c r="L1784" t="s">
        <v>1443</v>
      </c>
      <c r="M1784" t="s">
        <v>1444</v>
      </c>
      <c r="N1784" s="7" t="str">
        <f t="shared" si="194"/>
        <v>2021-60</v>
      </c>
      <c r="O1784" s="7">
        <f t="shared" si="195"/>
        <v>-172</v>
      </c>
      <c r="P1784">
        <v>172</v>
      </c>
      <c r="Q1784">
        <v>0</v>
      </c>
    </row>
    <row r="1785" spans="1:17" x14ac:dyDescent="0.25">
      <c r="A1785" t="s">
        <v>1299</v>
      </c>
      <c r="B1785" t="s">
        <v>1300</v>
      </c>
      <c r="C1785" s="1">
        <v>44226</v>
      </c>
      <c r="D1785" s="2">
        <f t="shared" si="189"/>
        <v>1</v>
      </c>
      <c r="E1785" s="2">
        <f t="shared" si="190"/>
        <v>2021</v>
      </c>
      <c r="F1785">
        <v>445661</v>
      </c>
      <c r="G1785" s="8">
        <f t="shared" si="191"/>
        <v>4</v>
      </c>
      <c r="H1785" s="8" t="str">
        <f t="shared" si="192"/>
        <v>44</v>
      </c>
      <c r="I1785" s="8" t="str">
        <f t="shared" si="193"/>
        <v>445</v>
      </c>
      <c r="J1785" t="s">
        <v>29</v>
      </c>
      <c r="K1785">
        <v>39</v>
      </c>
      <c r="L1785" t="s">
        <v>1443</v>
      </c>
      <c r="M1785" t="s">
        <v>1444</v>
      </c>
      <c r="N1785" s="7" t="str">
        <f t="shared" si="194"/>
        <v>2021-44</v>
      </c>
      <c r="O1785" s="7">
        <f t="shared" si="195"/>
        <v>-34.4</v>
      </c>
      <c r="P1785">
        <v>34.4</v>
      </c>
      <c r="Q1785">
        <v>0</v>
      </c>
    </row>
    <row r="1786" spans="1:17" x14ac:dyDescent="0.25">
      <c r="A1786" t="s">
        <v>1299</v>
      </c>
      <c r="B1786" t="s">
        <v>1300</v>
      </c>
      <c r="C1786" s="1">
        <v>44226</v>
      </c>
      <c r="D1786" s="2">
        <f t="shared" si="189"/>
        <v>1</v>
      </c>
      <c r="E1786" s="2">
        <f t="shared" si="190"/>
        <v>2021</v>
      </c>
      <c r="F1786">
        <v>4456611</v>
      </c>
      <c r="G1786" s="8">
        <f t="shared" si="191"/>
        <v>4</v>
      </c>
      <c r="H1786" s="8" t="str">
        <f t="shared" si="192"/>
        <v>44</v>
      </c>
      <c r="I1786" s="8" t="str">
        <f t="shared" si="193"/>
        <v>445</v>
      </c>
      <c r="J1786" t="s">
        <v>1307</v>
      </c>
      <c r="K1786">
        <v>39</v>
      </c>
      <c r="L1786" t="s">
        <v>1443</v>
      </c>
      <c r="M1786" t="s">
        <v>1444</v>
      </c>
      <c r="N1786" s="7" t="str">
        <f t="shared" si="194"/>
        <v>2021-44</v>
      </c>
      <c r="O1786" s="7">
        <f t="shared" si="195"/>
        <v>-0.55000000000000004</v>
      </c>
      <c r="P1786">
        <v>0.55000000000000004</v>
      </c>
      <c r="Q1786">
        <v>0</v>
      </c>
    </row>
    <row r="1787" spans="1:17" x14ac:dyDescent="0.25">
      <c r="A1787" t="s">
        <v>1299</v>
      </c>
      <c r="B1787" t="s">
        <v>1300</v>
      </c>
      <c r="C1787" s="1">
        <v>44226</v>
      </c>
      <c r="D1787" s="2">
        <f t="shared" si="189"/>
        <v>1</v>
      </c>
      <c r="E1787" s="2">
        <f t="shared" si="190"/>
        <v>2021</v>
      </c>
      <c r="F1787">
        <v>5124</v>
      </c>
      <c r="G1787" s="8">
        <f t="shared" si="191"/>
        <v>5</v>
      </c>
      <c r="H1787" s="8" t="str">
        <f t="shared" si="192"/>
        <v>51</v>
      </c>
      <c r="I1787" s="8" t="str">
        <f t="shared" si="193"/>
        <v>512</v>
      </c>
      <c r="J1787" t="s">
        <v>1300</v>
      </c>
      <c r="K1787">
        <v>39</v>
      </c>
      <c r="L1787" t="s">
        <v>1443</v>
      </c>
      <c r="M1787" t="s">
        <v>1444</v>
      </c>
      <c r="N1787" s="7" t="str">
        <f t="shared" si="194"/>
        <v>2021-51</v>
      </c>
      <c r="O1787" s="7">
        <f t="shared" si="195"/>
        <v>206.95</v>
      </c>
      <c r="P1787">
        <v>0</v>
      </c>
      <c r="Q1787">
        <v>206.95</v>
      </c>
    </row>
    <row r="1788" spans="1:17" x14ac:dyDescent="0.25">
      <c r="A1788" t="s">
        <v>1299</v>
      </c>
      <c r="B1788" t="s">
        <v>1300</v>
      </c>
      <c r="C1788" s="1">
        <v>44230</v>
      </c>
      <c r="D1788" s="2">
        <f t="shared" si="189"/>
        <v>2</v>
      </c>
      <c r="E1788" s="2">
        <f t="shared" si="190"/>
        <v>2021</v>
      </c>
      <c r="F1788" t="s">
        <v>134</v>
      </c>
      <c r="G1788" s="8">
        <f t="shared" si="191"/>
        <v>4</v>
      </c>
      <c r="H1788" s="8" t="str">
        <f t="shared" si="192"/>
        <v>40</v>
      </c>
      <c r="I1788" s="8" t="str">
        <f t="shared" si="193"/>
        <v>401</v>
      </c>
      <c r="J1788" t="s">
        <v>135</v>
      </c>
      <c r="K1788">
        <v>85</v>
      </c>
      <c r="M1788" t="s">
        <v>1445</v>
      </c>
      <c r="N1788" s="7" t="str">
        <f t="shared" si="194"/>
        <v>2021-40</v>
      </c>
      <c r="O1788" s="7">
        <f t="shared" si="195"/>
        <v>-301.8</v>
      </c>
      <c r="P1788">
        <v>301.8</v>
      </c>
      <c r="Q1788">
        <v>0</v>
      </c>
    </row>
    <row r="1789" spans="1:17" x14ac:dyDescent="0.25">
      <c r="A1789" t="s">
        <v>1299</v>
      </c>
      <c r="B1789" t="s">
        <v>1300</v>
      </c>
      <c r="C1789" s="1">
        <v>44230</v>
      </c>
      <c r="D1789" s="2">
        <f t="shared" si="189"/>
        <v>2</v>
      </c>
      <c r="E1789" s="2">
        <f t="shared" si="190"/>
        <v>2021</v>
      </c>
      <c r="F1789">
        <v>5124</v>
      </c>
      <c r="G1789" s="8">
        <f t="shared" si="191"/>
        <v>5</v>
      </c>
      <c r="H1789" s="8" t="str">
        <f t="shared" si="192"/>
        <v>51</v>
      </c>
      <c r="I1789" s="8" t="str">
        <f t="shared" si="193"/>
        <v>512</v>
      </c>
      <c r="J1789" t="s">
        <v>1300</v>
      </c>
      <c r="K1789">
        <v>85</v>
      </c>
      <c r="M1789" t="s">
        <v>1445</v>
      </c>
      <c r="N1789" s="7" t="str">
        <f t="shared" si="194"/>
        <v>2021-51</v>
      </c>
      <c r="O1789" s="7">
        <f t="shared" si="195"/>
        <v>301.8</v>
      </c>
      <c r="P1789">
        <v>0</v>
      </c>
      <c r="Q1789">
        <v>301.8</v>
      </c>
    </row>
    <row r="1790" spans="1:17" x14ac:dyDescent="0.25">
      <c r="A1790" t="s">
        <v>1299</v>
      </c>
      <c r="B1790" t="s">
        <v>1300</v>
      </c>
      <c r="C1790" s="1">
        <v>44232</v>
      </c>
      <c r="D1790" s="2">
        <f t="shared" si="189"/>
        <v>2</v>
      </c>
      <c r="E1790" s="2">
        <f t="shared" si="190"/>
        <v>2021</v>
      </c>
      <c r="F1790" t="s">
        <v>296</v>
      </c>
      <c r="G1790" s="8">
        <f t="shared" si="191"/>
        <v>4</v>
      </c>
      <c r="H1790" s="8" t="str">
        <f t="shared" si="192"/>
        <v>40</v>
      </c>
      <c r="I1790" s="8" t="str">
        <f t="shared" si="193"/>
        <v>401</v>
      </c>
      <c r="J1790" t="s">
        <v>297</v>
      </c>
      <c r="K1790">
        <v>56</v>
      </c>
      <c r="L1790" t="s">
        <v>1446</v>
      </c>
      <c r="M1790" t="s">
        <v>1446</v>
      </c>
      <c r="N1790" s="7" t="str">
        <f t="shared" si="194"/>
        <v>2021-40</v>
      </c>
      <c r="O1790" s="7">
        <f t="shared" si="195"/>
        <v>-50051.7</v>
      </c>
      <c r="P1790">
        <v>50051.7</v>
      </c>
      <c r="Q1790">
        <v>0</v>
      </c>
    </row>
    <row r="1791" spans="1:17" x14ac:dyDescent="0.25">
      <c r="A1791" t="s">
        <v>1299</v>
      </c>
      <c r="B1791" t="s">
        <v>1300</v>
      </c>
      <c r="C1791" s="1">
        <v>44232</v>
      </c>
      <c r="D1791" s="2">
        <f t="shared" si="189"/>
        <v>2</v>
      </c>
      <c r="E1791" s="2">
        <f t="shared" si="190"/>
        <v>2021</v>
      </c>
      <c r="F1791">
        <v>5124</v>
      </c>
      <c r="G1791" s="8">
        <f t="shared" si="191"/>
        <v>5</v>
      </c>
      <c r="H1791" s="8" t="str">
        <f t="shared" si="192"/>
        <v>51</v>
      </c>
      <c r="I1791" s="8" t="str">
        <f t="shared" si="193"/>
        <v>512</v>
      </c>
      <c r="J1791" t="s">
        <v>1300</v>
      </c>
      <c r="K1791">
        <v>56</v>
      </c>
      <c r="L1791" t="s">
        <v>1446</v>
      </c>
      <c r="M1791" t="s">
        <v>1446</v>
      </c>
      <c r="N1791" s="7" t="str">
        <f t="shared" si="194"/>
        <v>2021-51</v>
      </c>
      <c r="O1791" s="7">
        <f t="shared" si="195"/>
        <v>50051.7</v>
      </c>
      <c r="P1791">
        <v>0</v>
      </c>
      <c r="Q1791">
        <v>50051.7</v>
      </c>
    </row>
    <row r="1792" spans="1:17" x14ac:dyDescent="0.25">
      <c r="A1792" t="s">
        <v>1299</v>
      </c>
      <c r="B1792" t="s">
        <v>1300</v>
      </c>
      <c r="C1792" s="1">
        <v>44232</v>
      </c>
      <c r="D1792" s="2">
        <f t="shared" si="189"/>
        <v>2</v>
      </c>
      <c r="E1792" s="2">
        <f t="shared" si="190"/>
        <v>2021</v>
      </c>
      <c r="F1792" t="s">
        <v>129</v>
      </c>
      <c r="G1792" s="8">
        <f t="shared" si="191"/>
        <v>4</v>
      </c>
      <c r="H1792" s="8" t="str">
        <f t="shared" si="192"/>
        <v>40</v>
      </c>
      <c r="I1792" s="8" t="str">
        <f t="shared" si="193"/>
        <v>401</v>
      </c>
      <c r="J1792" t="s">
        <v>130</v>
      </c>
      <c r="K1792">
        <v>86</v>
      </c>
      <c r="M1792" t="s">
        <v>1447</v>
      </c>
      <c r="N1792" s="7" t="str">
        <f t="shared" si="194"/>
        <v>2021-40</v>
      </c>
      <c r="O1792" s="7">
        <f t="shared" si="195"/>
        <v>-706.8</v>
      </c>
      <c r="P1792">
        <v>706.8</v>
      </c>
      <c r="Q1792">
        <v>0</v>
      </c>
    </row>
    <row r="1793" spans="1:17" x14ac:dyDescent="0.25">
      <c r="A1793" t="s">
        <v>1299</v>
      </c>
      <c r="B1793" t="s">
        <v>1300</v>
      </c>
      <c r="C1793" s="1">
        <v>44232</v>
      </c>
      <c r="D1793" s="2">
        <f t="shared" si="189"/>
        <v>2</v>
      </c>
      <c r="E1793" s="2">
        <f t="shared" si="190"/>
        <v>2021</v>
      </c>
      <c r="F1793">
        <v>5124</v>
      </c>
      <c r="G1793" s="8">
        <f t="shared" si="191"/>
        <v>5</v>
      </c>
      <c r="H1793" s="8" t="str">
        <f t="shared" si="192"/>
        <v>51</v>
      </c>
      <c r="I1793" s="8" t="str">
        <f t="shared" si="193"/>
        <v>512</v>
      </c>
      <c r="J1793" t="s">
        <v>1300</v>
      </c>
      <c r="K1793">
        <v>86</v>
      </c>
      <c r="M1793" t="s">
        <v>1447</v>
      </c>
      <c r="N1793" s="7" t="str">
        <f t="shared" si="194"/>
        <v>2021-51</v>
      </c>
      <c r="O1793" s="7">
        <f t="shared" si="195"/>
        <v>706.8</v>
      </c>
      <c r="P1793">
        <v>0</v>
      </c>
      <c r="Q1793">
        <v>706.8</v>
      </c>
    </row>
    <row r="1794" spans="1:17" x14ac:dyDescent="0.25">
      <c r="A1794" t="s">
        <v>1299</v>
      </c>
      <c r="B1794" t="s">
        <v>1300</v>
      </c>
      <c r="C1794" s="1">
        <v>44246</v>
      </c>
      <c r="D1794" s="2">
        <f t="shared" si="189"/>
        <v>2</v>
      </c>
      <c r="E1794" s="2">
        <f t="shared" si="190"/>
        <v>2021</v>
      </c>
      <c r="F1794">
        <v>5124</v>
      </c>
      <c r="G1794" s="8">
        <f t="shared" si="191"/>
        <v>5</v>
      </c>
      <c r="H1794" s="8" t="str">
        <f t="shared" si="192"/>
        <v>51</v>
      </c>
      <c r="I1794" s="8" t="str">
        <f t="shared" si="193"/>
        <v>512</v>
      </c>
      <c r="J1794" t="s">
        <v>1300</v>
      </c>
      <c r="K1794">
        <v>115</v>
      </c>
      <c r="L1794" t="s">
        <v>1448</v>
      </c>
      <c r="M1794" t="s">
        <v>1285</v>
      </c>
      <c r="N1794" s="7" t="str">
        <f t="shared" si="194"/>
        <v>2021-51</v>
      </c>
      <c r="O1794" s="7">
        <f t="shared" si="195"/>
        <v>-80000</v>
      </c>
      <c r="P1794">
        <v>80000</v>
      </c>
      <c r="Q1794">
        <v>0</v>
      </c>
    </row>
    <row r="1795" spans="1:17" x14ac:dyDescent="0.25">
      <c r="A1795" t="s">
        <v>1299</v>
      </c>
      <c r="B1795" t="s">
        <v>1300</v>
      </c>
      <c r="C1795" s="1">
        <v>44246</v>
      </c>
      <c r="D1795" s="2">
        <f t="shared" ref="D1795:D1858" si="196">MONTH(C1795)</f>
        <v>2</v>
      </c>
      <c r="E1795" s="2">
        <f t="shared" ref="E1795:E1858" si="197">YEAR(C1795)</f>
        <v>2021</v>
      </c>
      <c r="F1795">
        <v>580</v>
      </c>
      <c r="G1795" s="8">
        <f t="shared" ref="G1795:G1858" si="198">VALUE(LEFT($F1795,1))</f>
        <v>5</v>
      </c>
      <c r="H1795" s="8" t="str">
        <f t="shared" ref="H1795:H1858" si="199">LEFT($F1795,2)</f>
        <v>58</v>
      </c>
      <c r="I1795" s="8" t="str">
        <f t="shared" ref="I1795:I1858" si="200">LEFT($F1795,3)</f>
        <v>580</v>
      </c>
      <c r="J1795" t="s">
        <v>454</v>
      </c>
      <c r="K1795">
        <v>115</v>
      </c>
      <c r="L1795" t="s">
        <v>1448</v>
      </c>
      <c r="M1795" t="s">
        <v>1285</v>
      </c>
      <c r="N1795" s="7" t="str">
        <f t="shared" ref="N1795:N1858" si="201">$E1795&amp;"-"&amp;H1795</f>
        <v>2021-58</v>
      </c>
      <c r="O1795" s="7">
        <f t="shared" ref="O1795:O1858" si="202">Q1795-P1795</f>
        <v>80000</v>
      </c>
      <c r="P1795">
        <v>0</v>
      </c>
      <c r="Q1795">
        <v>80000</v>
      </c>
    </row>
    <row r="1796" spans="1:17" x14ac:dyDescent="0.25">
      <c r="A1796" t="s">
        <v>1299</v>
      </c>
      <c r="B1796" t="s">
        <v>1300</v>
      </c>
      <c r="C1796" s="1">
        <v>44255</v>
      </c>
      <c r="D1796" s="2">
        <f t="shared" si="196"/>
        <v>2</v>
      </c>
      <c r="E1796" s="2">
        <f t="shared" si="197"/>
        <v>2021</v>
      </c>
      <c r="F1796">
        <v>60611</v>
      </c>
      <c r="G1796" s="8">
        <f t="shared" si="198"/>
        <v>6</v>
      </c>
      <c r="H1796" s="8" t="str">
        <f t="shared" si="199"/>
        <v>60</v>
      </c>
      <c r="I1796" s="8" t="str">
        <f t="shared" si="200"/>
        <v>606</v>
      </c>
      <c r="J1796" t="s">
        <v>119</v>
      </c>
      <c r="K1796">
        <v>39</v>
      </c>
      <c r="L1796" t="s">
        <v>1449</v>
      </c>
      <c r="M1796" t="s">
        <v>1450</v>
      </c>
      <c r="N1796" s="7" t="str">
        <f t="shared" si="201"/>
        <v>2021-60</v>
      </c>
      <c r="O1796" s="7">
        <f t="shared" si="202"/>
        <v>-172</v>
      </c>
      <c r="P1796">
        <v>172</v>
      </c>
      <c r="Q1796">
        <v>0</v>
      </c>
    </row>
    <row r="1797" spans="1:17" x14ac:dyDescent="0.25">
      <c r="A1797" t="s">
        <v>1299</v>
      </c>
      <c r="B1797" t="s">
        <v>1300</v>
      </c>
      <c r="C1797" s="1">
        <v>44255</v>
      </c>
      <c r="D1797" s="2">
        <f t="shared" si="196"/>
        <v>2</v>
      </c>
      <c r="E1797" s="2">
        <f t="shared" si="197"/>
        <v>2021</v>
      </c>
      <c r="F1797">
        <v>445661</v>
      </c>
      <c r="G1797" s="8">
        <f t="shared" si="198"/>
        <v>4</v>
      </c>
      <c r="H1797" s="8" t="str">
        <f t="shared" si="199"/>
        <v>44</v>
      </c>
      <c r="I1797" s="8" t="str">
        <f t="shared" si="200"/>
        <v>445</v>
      </c>
      <c r="J1797" t="s">
        <v>29</v>
      </c>
      <c r="K1797">
        <v>39</v>
      </c>
      <c r="L1797" t="s">
        <v>1449</v>
      </c>
      <c r="M1797" t="s">
        <v>1450</v>
      </c>
      <c r="N1797" s="7" t="str">
        <f t="shared" si="201"/>
        <v>2021-44</v>
      </c>
      <c r="O1797" s="7">
        <f t="shared" si="202"/>
        <v>-34.4</v>
      </c>
      <c r="P1797">
        <v>34.4</v>
      </c>
      <c r="Q1797">
        <v>0</v>
      </c>
    </row>
    <row r="1798" spans="1:17" x14ac:dyDescent="0.25">
      <c r="A1798" t="s">
        <v>1299</v>
      </c>
      <c r="B1798" t="s">
        <v>1300</v>
      </c>
      <c r="C1798" s="1">
        <v>44255</v>
      </c>
      <c r="D1798" s="2">
        <f t="shared" si="196"/>
        <v>2</v>
      </c>
      <c r="E1798" s="2">
        <f t="shared" si="197"/>
        <v>2021</v>
      </c>
      <c r="F1798">
        <v>4456611</v>
      </c>
      <c r="G1798" s="8">
        <f t="shared" si="198"/>
        <v>4</v>
      </c>
      <c r="H1798" s="8" t="str">
        <f t="shared" si="199"/>
        <v>44</v>
      </c>
      <c r="I1798" s="8" t="str">
        <f t="shared" si="200"/>
        <v>445</v>
      </c>
      <c r="J1798" t="s">
        <v>1307</v>
      </c>
      <c r="K1798">
        <v>39</v>
      </c>
      <c r="L1798" t="s">
        <v>1449</v>
      </c>
      <c r="M1798" t="s">
        <v>1450</v>
      </c>
      <c r="N1798" s="7" t="str">
        <f t="shared" si="201"/>
        <v>2021-44</v>
      </c>
      <c r="O1798" s="7">
        <f t="shared" si="202"/>
        <v>-0.55000000000000004</v>
      </c>
      <c r="P1798">
        <v>0.55000000000000004</v>
      </c>
      <c r="Q1798">
        <v>0</v>
      </c>
    </row>
    <row r="1799" spans="1:17" x14ac:dyDescent="0.25">
      <c r="A1799" t="s">
        <v>1299</v>
      </c>
      <c r="B1799" t="s">
        <v>1300</v>
      </c>
      <c r="C1799" s="1">
        <v>44255</v>
      </c>
      <c r="D1799" s="2">
        <f t="shared" si="196"/>
        <v>2</v>
      </c>
      <c r="E1799" s="2">
        <f t="shared" si="197"/>
        <v>2021</v>
      </c>
      <c r="F1799">
        <v>5124</v>
      </c>
      <c r="G1799" s="8">
        <f t="shared" si="198"/>
        <v>5</v>
      </c>
      <c r="H1799" s="8" t="str">
        <f t="shared" si="199"/>
        <v>51</v>
      </c>
      <c r="I1799" s="8" t="str">
        <f t="shared" si="200"/>
        <v>512</v>
      </c>
      <c r="J1799" t="s">
        <v>1300</v>
      </c>
      <c r="K1799">
        <v>39</v>
      </c>
      <c r="L1799" t="s">
        <v>1449</v>
      </c>
      <c r="M1799" t="s">
        <v>1450</v>
      </c>
      <c r="N1799" s="7" t="str">
        <f t="shared" si="201"/>
        <v>2021-51</v>
      </c>
      <c r="O1799" s="7">
        <f t="shared" si="202"/>
        <v>206.95</v>
      </c>
      <c r="P1799">
        <v>0</v>
      </c>
      <c r="Q1799">
        <v>206.95</v>
      </c>
    </row>
    <row r="1800" spans="1:17" x14ac:dyDescent="0.25">
      <c r="A1800" t="s">
        <v>1299</v>
      </c>
      <c r="B1800" t="s">
        <v>1300</v>
      </c>
      <c r="C1800" s="1">
        <v>44260</v>
      </c>
      <c r="D1800" s="2">
        <f t="shared" si="196"/>
        <v>3</v>
      </c>
      <c r="E1800" s="2">
        <f t="shared" si="197"/>
        <v>2021</v>
      </c>
      <c r="F1800" t="s">
        <v>306</v>
      </c>
      <c r="G1800" s="8">
        <f t="shared" si="198"/>
        <v>4</v>
      </c>
      <c r="H1800" s="8" t="str">
        <f t="shared" si="199"/>
        <v>40</v>
      </c>
      <c r="I1800" s="8" t="str">
        <f t="shared" si="200"/>
        <v>401</v>
      </c>
      <c r="J1800" t="s">
        <v>307</v>
      </c>
      <c r="K1800">
        <v>57</v>
      </c>
      <c r="L1800" t="s">
        <v>1451</v>
      </c>
      <c r="M1800" t="s">
        <v>1451</v>
      </c>
      <c r="N1800" s="7" t="str">
        <f t="shared" si="201"/>
        <v>2021-40</v>
      </c>
      <c r="O1800" s="7">
        <f t="shared" si="202"/>
        <v>-18341.64</v>
      </c>
      <c r="P1800">
        <v>18341.64</v>
      </c>
      <c r="Q1800">
        <v>0</v>
      </c>
    </row>
    <row r="1801" spans="1:17" x14ac:dyDescent="0.25">
      <c r="A1801" t="s">
        <v>1299</v>
      </c>
      <c r="B1801" t="s">
        <v>1300</v>
      </c>
      <c r="C1801" s="1">
        <v>44260</v>
      </c>
      <c r="D1801" s="2">
        <f t="shared" si="196"/>
        <v>3</v>
      </c>
      <c r="E1801" s="2">
        <f t="shared" si="197"/>
        <v>2021</v>
      </c>
      <c r="F1801">
        <v>5124</v>
      </c>
      <c r="G1801" s="8">
        <f t="shared" si="198"/>
        <v>5</v>
      </c>
      <c r="H1801" s="8" t="str">
        <f t="shared" si="199"/>
        <v>51</v>
      </c>
      <c r="I1801" s="8" t="str">
        <f t="shared" si="200"/>
        <v>512</v>
      </c>
      <c r="J1801" t="s">
        <v>1300</v>
      </c>
      <c r="K1801">
        <v>57</v>
      </c>
      <c r="L1801" t="s">
        <v>1451</v>
      </c>
      <c r="M1801" t="s">
        <v>1451</v>
      </c>
      <c r="N1801" s="7" t="str">
        <f t="shared" si="201"/>
        <v>2021-51</v>
      </c>
      <c r="O1801" s="7">
        <f t="shared" si="202"/>
        <v>18341.64</v>
      </c>
      <c r="P1801">
        <v>0</v>
      </c>
      <c r="Q1801">
        <v>18341.64</v>
      </c>
    </row>
    <row r="1802" spans="1:17" x14ac:dyDescent="0.25">
      <c r="A1802" t="s">
        <v>1299</v>
      </c>
      <c r="B1802" t="s">
        <v>1300</v>
      </c>
      <c r="C1802" s="1">
        <v>44260</v>
      </c>
      <c r="D1802" s="2">
        <f t="shared" si="196"/>
        <v>3</v>
      </c>
      <c r="E1802" s="2">
        <f t="shared" si="197"/>
        <v>2021</v>
      </c>
      <c r="F1802" t="s">
        <v>134</v>
      </c>
      <c r="G1802" s="8">
        <f t="shared" si="198"/>
        <v>4</v>
      </c>
      <c r="H1802" s="8" t="str">
        <f t="shared" si="199"/>
        <v>40</v>
      </c>
      <c r="I1802" s="8" t="str">
        <f t="shared" si="200"/>
        <v>401</v>
      </c>
      <c r="J1802" t="s">
        <v>135</v>
      </c>
      <c r="K1802">
        <v>87</v>
      </c>
      <c r="M1802" t="s">
        <v>1452</v>
      </c>
      <c r="N1802" s="7" t="str">
        <f t="shared" si="201"/>
        <v>2021-40</v>
      </c>
      <c r="O1802" s="7">
        <f t="shared" si="202"/>
        <v>-295.2</v>
      </c>
      <c r="P1802">
        <v>295.2</v>
      </c>
      <c r="Q1802">
        <v>0</v>
      </c>
    </row>
    <row r="1803" spans="1:17" x14ac:dyDescent="0.25">
      <c r="A1803" t="s">
        <v>1299</v>
      </c>
      <c r="B1803" t="s">
        <v>1300</v>
      </c>
      <c r="C1803" s="1">
        <v>44260</v>
      </c>
      <c r="D1803" s="2">
        <f t="shared" si="196"/>
        <v>3</v>
      </c>
      <c r="E1803" s="2">
        <f t="shared" si="197"/>
        <v>2021</v>
      </c>
      <c r="F1803">
        <v>5124</v>
      </c>
      <c r="G1803" s="8">
        <f t="shared" si="198"/>
        <v>5</v>
      </c>
      <c r="H1803" s="8" t="str">
        <f t="shared" si="199"/>
        <v>51</v>
      </c>
      <c r="I1803" s="8" t="str">
        <f t="shared" si="200"/>
        <v>512</v>
      </c>
      <c r="J1803" t="s">
        <v>1300</v>
      </c>
      <c r="K1803">
        <v>87</v>
      </c>
      <c r="M1803" t="s">
        <v>1452</v>
      </c>
      <c r="N1803" s="7" t="str">
        <f t="shared" si="201"/>
        <v>2021-51</v>
      </c>
      <c r="O1803" s="7">
        <f t="shared" si="202"/>
        <v>295.2</v>
      </c>
      <c r="P1803">
        <v>0</v>
      </c>
      <c r="Q1803">
        <v>295.2</v>
      </c>
    </row>
    <row r="1804" spans="1:17" x14ac:dyDescent="0.25">
      <c r="A1804" t="s">
        <v>1299</v>
      </c>
      <c r="B1804" t="s">
        <v>1300</v>
      </c>
      <c r="C1804" s="1">
        <v>44261</v>
      </c>
      <c r="D1804" s="2">
        <f t="shared" si="196"/>
        <v>3</v>
      </c>
      <c r="E1804" s="2">
        <f t="shared" si="197"/>
        <v>2021</v>
      </c>
      <c r="F1804" t="s">
        <v>129</v>
      </c>
      <c r="G1804" s="8">
        <f t="shared" si="198"/>
        <v>4</v>
      </c>
      <c r="H1804" s="8" t="str">
        <f t="shared" si="199"/>
        <v>40</v>
      </c>
      <c r="I1804" s="8" t="str">
        <f t="shared" si="200"/>
        <v>401</v>
      </c>
      <c r="J1804" t="s">
        <v>130</v>
      </c>
      <c r="K1804">
        <v>88</v>
      </c>
      <c r="M1804" t="s">
        <v>1453</v>
      </c>
      <c r="N1804" s="7" t="str">
        <f t="shared" si="201"/>
        <v>2021-40</v>
      </c>
      <c r="O1804" s="7">
        <f t="shared" si="202"/>
        <v>-733.68</v>
      </c>
      <c r="P1804">
        <v>733.68</v>
      </c>
      <c r="Q1804">
        <v>0</v>
      </c>
    </row>
    <row r="1805" spans="1:17" x14ac:dyDescent="0.25">
      <c r="A1805" t="s">
        <v>1299</v>
      </c>
      <c r="B1805" t="s">
        <v>1300</v>
      </c>
      <c r="C1805" s="1">
        <v>44261</v>
      </c>
      <c r="D1805" s="2">
        <f t="shared" si="196"/>
        <v>3</v>
      </c>
      <c r="E1805" s="2">
        <f t="shared" si="197"/>
        <v>2021</v>
      </c>
      <c r="F1805">
        <v>5124</v>
      </c>
      <c r="G1805" s="8">
        <f t="shared" si="198"/>
        <v>5</v>
      </c>
      <c r="H1805" s="8" t="str">
        <f t="shared" si="199"/>
        <v>51</v>
      </c>
      <c r="I1805" s="8" t="str">
        <f t="shared" si="200"/>
        <v>512</v>
      </c>
      <c r="J1805" t="s">
        <v>1300</v>
      </c>
      <c r="K1805">
        <v>88</v>
      </c>
      <c r="M1805" t="s">
        <v>1453</v>
      </c>
      <c r="N1805" s="7" t="str">
        <f t="shared" si="201"/>
        <v>2021-51</v>
      </c>
      <c r="O1805" s="7">
        <f t="shared" si="202"/>
        <v>733.68</v>
      </c>
      <c r="P1805">
        <v>0</v>
      </c>
      <c r="Q1805">
        <v>733.68</v>
      </c>
    </row>
    <row r="1806" spans="1:17" x14ac:dyDescent="0.25">
      <c r="A1806" t="s">
        <v>1299</v>
      </c>
      <c r="B1806" t="s">
        <v>1300</v>
      </c>
      <c r="C1806" s="1">
        <v>44264</v>
      </c>
      <c r="D1806" s="2">
        <f t="shared" si="196"/>
        <v>3</v>
      </c>
      <c r="E1806" s="2">
        <f t="shared" si="197"/>
        <v>2021</v>
      </c>
      <c r="F1806" t="s">
        <v>1454</v>
      </c>
      <c r="G1806" s="8">
        <f t="shared" si="198"/>
        <v>4</v>
      </c>
      <c r="H1806" s="8" t="str">
        <f t="shared" si="199"/>
        <v>41</v>
      </c>
      <c r="I1806" s="8" t="str">
        <f t="shared" si="200"/>
        <v>411</v>
      </c>
      <c r="J1806" t="s">
        <v>1455</v>
      </c>
      <c r="K1806">
        <v>51</v>
      </c>
      <c r="L1806" t="s">
        <v>1456</v>
      </c>
      <c r="M1806" t="s">
        <v>1457</v>
      </c>
      <c r="N1806" s="7" t="str">
        <f t="shared" si="201"/>
        <v>2021-41</v>
      </c>
      <c r="O1806" s="7">
        <f t="shared" si="202"/>
        <v>14913</v>
      </c>
      <c r="P1806">
        <v>0</v>
      </c>
      <c r="Q1806">
        <v>14913</v>
      </c>
    </row>
    <row r="1807" spans="1:17" x14ac:dyDescent="0.25">
      <c r="A1807" t="s">
        <v>1299</v>
      </c>
      <c r="B1807" t="s">
        <v>1300</v>
      </c>
      <c r="C1807" s="1">
        <v>44264</v>
      </c>
      <c r="D1807" s="2">
        <f t="shared" si="196"/>
        <v>3</v>
      </c>
      <c r="E1807" s="2">
        <f t="shared" si="197"/>
        <v>2021</v>
      </c>
      <c r="F1807">
        <v>5124</v>
      </c>
      <c r="G1807" s="8">
        <f t="shared" si="198"/>
        <v>5</v>
      </c>
      <c r="H1807" s="8" t="str">
        <f t="shared" si="199"/>
        <v>51</v>
      </c>
      <c r="I1807" s="8" t="str">
        <f t="shared" si="200"/>
        <v>512</v>
      </c>
      <c r="J1807" t="s">
        <v>1300</v>
      </c>
      <c r="K1807">
        <v>51</v>
      </c>
      <c r="L1807" t="s">
        <v>1456</v>
      </c>
      <c r="M1807" t="s">
        <v>1457</v>
      </c>
      <c r="N1807" s="7" t="str">
        <f t="shared" si="201"/>
        <v>2021-51</v>
      </c>
      <c r="O1807" s="7">
        <f t="shared" si="202"/>
        <v>-14913</v>
      </c>
      <c r="P1807">
        <v>14913</v>
      </c>
      <c r="Q1807">
        <v>0</v>
      </c>
    </row>
    <row r="1808" spans="1:17" x14ac:dyDescent="0.25">
      <c r="A1808" t="s">
        <v>1299</v>
      </c>
      <c r="B1808" t="s">
        <v>1300</v>
      </c>
      <c r="C1808" s="1">
        <v>44272</v>
      </c>
      <c r="D1808" s="2">
        <f t="shared" si="196"/>
        <v>3</v>
      </c>
      <c r="E1808" s="2">
        <f t="shared" si="197"/>
        <v>2021</v>
      </c>
      <c r="F1808" t="s">
        <v>12</v>
      </c>
      <c r="G1808" s="8">
        <f t="shared" si="198"/>
        <v>4</v>
      </c>
      <c r="H1808" s="8" t="str">
        <f t="shared" si="199"/>
        <v>40</v>
      </c>
      <c r="I1808" s="8" t="str">
        <f t="shared" si="200"/>
        <v>401</v>
      </c>
      <c r="J1808" t="s">
        <v>13</v>
      </c>
      <c r="K1808">
        <v>58</v>
      </c>
      <c r="L1808" t="s">
        <v>1458</v>
      </c>
      <c r="M1808" t="s">
        <v>1458</v>
      </c>
      <c r="N1808" s="7" t="str">
        <f t="shared" si="201"/>
        <v>2021-40</v>
      </c>
      <c r="O1808" s="7">
        <f t="shared" si="202"/>
        <v>-21047</v>
      </c>
      <c r="P1808">
        <v>21047</v>
      </c>
      <c r="Q1808">
        <v>0</v>
      </c>
    </row>
    <row r="1809" spans="1:17" x14ac:dyDescent="0.25">
      <c r="A1809" t="s">
        <v>1299</v>
      </c>
      <c r="B1809" t="s">
        <v>1300</v>
      </c>
      <c r="C1809" s="1">
        <v>44272</v>
      </c>
      <c r="D1809" s="2">
        <f t="shared" si="196"/>
        <v>3</v>
      </c>
      <c r="E1809" s="2">
        <f t="shared" si="197"/>
        <v>2021</v>
      </c>
      <c r="F1809">
        <v>5124</v>
      </c>
      <c r="G1809" s="8">
        <f t="shared" si="198"/>
        <v>5</v>
      </c>
      <c r="H1809" s="8" t="str">
        <f t="shared" si="199"/>
        <v>51</v>
      </c>
      <c r="I1809" s="8" t="str">
        <f t="shared" si="200"/>
        <v>512</v>
      </c>
      <c r="J1809" t="s">
        <v>1300</v>
      </c>
      <c r="K1809">
        <v>58</v>
      </c>
      <c r="L1809" t="s">
        <v>1458</v>
      </c>
      <c r="M1809" t="s">
        <v>1458</v>
      </c>
      <c r="N1809" s="7" t="str">
        <f t="shared" si="201"/>
        <v>2021-51</v>
      </c>
      <c r="O1809" s="7">
        <f t="shared" si="202"/>
        <v>21047</v>
      </c>
      <c r="P1809">
        <v>0</v>
      </c>
      <c r="Q1809">
        <v>21047</v>
      </c>
    </row>
    <row r="1810" spans="1:17" x14ac:dyDescent="0.25">
      <c r="A1810" t="s">
        <v>1299</v>
      </c>
      <c r="B1810" t="s">
        <v>1300</v>
      </c>
      <c r="C1810" s="1">
        <v>44283</v>
      </c>
      <c r="D1810" s="2">
        <f t="shared" si="196"/>
        <v>3</v>
      </c>
      <c r="E1810" s="2">
        <f t="shared" si="197"/>
        <v>2021</v>
      </c>
      <c r="F1810" t="s">
        <v>1236</v>
      </c>
      <c r="G1810" s="8">
        <f t="shared" si="198"/>
        <v>4</v>
      </c>
      <c r="H1810" s="8" t="str">
        <f t="shared" si="199"/>
        <v>41</v>
      </c>
      <c r="I1810" s="8" t="str">
        <f t="shared" si="200"/>
        <v>411</v>
      </c>
      <c r="J1810" t="s">
        <v>1237</v>
      </c>
      <c r="K1810">
        <v>52</v>
      </c>
      <c r="L1810" t="s">
        <v>1459</v>
      </c>
      <c r="M1810" t="s">
        <v>1460</v>
      </c>
      <c r="N1810" s="7" t="str">
        <f t="shared" si="201"/>
        <v>2021-41</v>
      </c>
      <c r="O1810" s="7">
        <f t="shared" si="202"/>
        <v>4928.26</v>
      </c>
      <c r="P1810">
        <v>0</v>
      </c>
      <c r="Q1810">
        <v>4928.26</v>
      </c>
    </row>
    <row r="1811" spans="1:17" x14ac:dyDescent="0.25">
      <c r="A1811" t="s">
        <v>1299</v>
      </c>
      <c r="B1811" t="s">
        <v>1300</v>
      </c>
      <c r="C1811" s="1">
        <v>44283</v>
      </c>
      <c r="D1811" s="2">
        <f t="shared" si="196"/>
        <v>3</v>
      </c>
      <c r="E1811" s="2">
        <f t="shared" si="197"/>
        <v>2021</v>
      </c>
      <c r="F1811">
        <v>5124</v>
      </c>
      <c r="G1811" s="8">
        <f t="shared" si="198"/>
        <v>5</v>
      </c>
      <c r="H1811" s="8" t="str">
        <f t="shared" si="199"/>
        <v>51</v>
      </c>
      <c r="I1811" s="8" t="str">
        <f t="shared" si="200"/>
        <v>512</v>
      </c>
      <c r="J1811" t="s">
        <v>1300</v>
      </c>
      <c r="K1811">
        <v>52</v>
      </c>
      <c r="L1811" t="s">
        <v>1459</v>
      </c>
      <c r="M1811" t="s">
        <v>1460</v>
      </c>
      <c r="N1811" s="7" t="str">
        <f t="shared" si="201"/>
        <v>2021-51</v>
      </c>
      <c r="O1811" s="7">
        <f t="shared" si="202"/>
        <v>-4928.26</v>
      </c>
      <c r="P1811">
        <v>4928.26</v>
      </c>
      <c r="Q1811">
        <v>0</v>
      </c>
    </row>
    <row r="1812" spans="1:17" x14ac:dyDescent="0.25">
      <c r="A1812" t="s">
        <v>1299</v>
      </c>
      <c r="B1812" t="s">
        <v>1300</v>
      </c>
      <c r="C1812" s="1">
        <v>44285</v>
      </c>
      <c r="D1812" s="2">
        <f t="shared" si="196"/>
        <v>3</v>
      </c>
      <c r="E1812" s="2">
        <f t="shared" si="197"/>
        <v>2021</v>
      </c>
      <c r="F1812">
        <v>60611</v>
      </c>
      <c r="G1812" s="8">
        <f t="shared" si="198"/>
        <v>6</v>
      </c>
      <c r="H1812" s="8" t="str">
        <f t="shared" si="199"/>
        <v>60</v>
      </c>
      <c r="I1812" s="8" t="str">
        <f t="shared" si="200"/>
        <v>606</v>
      </c>
      <c r="J1812" t="s">
        <v>119</v>
      </c>
      <c r="K1812">
        <v>39</v>
      </c>
      <c r="L1812" t="s">
        <v>1461</v>
      </c>
      <c r="M1812" t="s">
        <v>1462</v>
      </c>
      <c r="N1812" s="7" t="str">
        <f t="shared" si="201"/>
        <v>2021-60</v>
      </c>
      <c r="O1812" s="7">
        <f t="shared" si="202"/>
        <v>-172</v>
      </c>
      <c r="P1812">
        <v>172</v>
      </c>
      <c r="Q1812">
        <v>0</v>
      </c>
    </row>
    <row r="1813" spans="1:17" x14ac:dyDescent="0.25">
      <c r="A1813" t="s">
        <v>1299</v>
      </c>
      <c r="B1813" t="s">
        <v>1300</v>
      </c>
      <c r="C1813" s="1">
        <v>44285</v>
      </c>
      <c r="D1813" s="2">
        <f t="shared" si="196"/>
        <v>3</v>
      </c>
      <c r="E1813" s="2">
        <f t="shared" si="197"/>
        <v>2021</v>
      </c>
      <c r="F1813">
        <v>445661</v>
      </c>
      <c r="G1813" s="8">
        <f t="shared" si="198"/>
        <v>4</v>
      </c>
      <c r="H1813" s="8" t="str">
        <f t="shared" si="199"/>
        <v>44</v>
      </c>
      <c r="I1813" s="8" t="str">
        <f t="shared" si="200"/>
        <v>445</v>
      </c>
      <c r="J1813" t="s">
        <v>29</v>
      </c>
      <c r="K1813">
        <v>39</v>
      </c>
      <c r="L1813" t="s">
        <v>1461</v>
      </c>
      <c r="M1813" t="s">
        <v>1462</v>
      </c>
      <c r="N1813" s="7" t="str">
        <f t="shared" si="201"/>
        <v>2021-44</v>
      </c>
      <c r="O1813" s="7">
        <f t="shared" si="202"/>
        <v>-34.4</v>
      </c>
      <c r="P1813">
        <v>34.4</v>
      </c>
      <c r="Q1813">
        <v>0</v>
      </c>
    </row>
    <row r="1814" spans="1:17" x14ac:dyDescent="0.25">
      <c r="A1814" t="s">
        <v>1299</v>
      </c>
      <c r="B1814" t="s">
        <v>1300</v>
      </c>
      <c r="C1814" s="1">
        <v>44285</v>
      </c>
      <c r="D1814" s="2">
        <f t="shared" si="196"/>
        <v>3</v>
      </c>
      <c r="E1814" s="2">
        <f t="shared" si="197"/>
        <v>2021</v>
      </c>
      <c r="F1814">
        <v>4456611</v>
      </c>
      <c r="G1814" s="8">
        <f t="shared" si="198"/>
        <v>4</v>
      </c>
      <c r="H1814" s="8" t="str">
        <f t="shared" si="199"/>
        <v>44</v>
      </c>
      <c r="I1814" s="8" t="str">
        <f t="shared" si="200"/>
        <v>445</v>
      </c>
      <c r="J1814" t="s">
        <v>1307</v>
      </c>
      <c r="K1814">
        <v>39</v>
      </c>
      <c r="L1814" t="s">
        <v>1461</v>
      </c>
      <c r="M1814" t="s">
        <v>1462</v>
      </c>
      <c r="N1814" s="7" t="str">
        <f t="shared" si="201"/>
        <v>2021-44</v>
      </c>
      <c r="O1814" s="7">
        <f t="shared" si="202"/>
        <v>-0.55000000000000004</v>
      </c>
      <c r="P1814">
        <v>0.55000000000000004</v>
      </c>
      <c r="Q1814">
        <v>0</v>
      </c>
    </row>
    <row r="1815" spans="1:17" x14ac:dyDescent="0.25">
      <c r="A1815" t="s">
        <v>1299</v>
      </c>
      <c r="B1815" t="s">
        <v>1300</v>
      </c>
      <c r="C1815" s="1">
        <v>44285</v>
      </c>
      <c r="D1815" s="2">
        <f t="shared" si="196"/>
        <v>3</v>
      </c>
      <c r="E1815" s="2">
        <f t="shared" si="197"/>
        <v>2021</v>
      </c>
      <c r="F1815">
        <v>5124</v>
      </c>
      <c r="G1815" s="8">
        <f t="shared" si="198"/>
        <v>5</v>
      </c>
      <c r="H1815" s="8" t="str">
        <f t="shared" si="199"/>
        <v>51</v>
      </c>
      <c r="I1815" s="8" t="str">
        <f t="shared" si="200"/>
        <v>512</v>
      </c>
      <c r="J1815" t="s">
        <v>1300</v>
      </c>
      <c r="K1815">
        <v>39</v>
      </c>
      <c r="L1815" t="s">
        <v>1461</v>
      </c>
      <c r="M1815" t="s">
        <v>1462</v>
      </c>
      <c r="N1815" s="7" t="str">
        <f t="shared" si="201"/>
        <v>2021-51</v>
      </c>
      <c r="O1815" s="7">
        <f t="shared" si="202"/>
        <v>206.95</v>
      </c>
      <c r="P1815">
        <v>0</v>
      </c>
      <c r="Q1815">
        <v>206.95</v>
      </c>
    </row>
    <row r="1816" spans="1:17" x14ac:dyDescent="0.25">
      <c r="A1816" t="s">
        <v>1299</v>
      </c>
      <c r="B1816" t="s">
        <v>1300</v>
      </c>
      <c r="C1816" s="1">
        <v>44286</v>
      </c>
      <c r="D1816" s="2">
        <f t="shared" si="196"/>
        <v>3</v>
      </c>
      <c r="E1816" s="2">
        <f t="shared" si="197"/>
        <v>2021</v>
      </c>
      <c r="F1816">
        <v>6278</v>
      </c>
      <c r="G1816" s="8">
        <f t="shared" si="198"/>
        <v>6</v>
      </c>
      <c r="H1816" s="8" t="str">
        <f t="shared" si="199"/>
        <v>62</v>
      </c>
      <c r="I1816" s="8" t="str">
        <f t="shared" si="200"/>
        <v>627</v>
      </c>
      <c r="J1816" t="s">
        <v>1156</v>
      </c>
      <c r="K1816">
        <v>92</v>
      </c>
      <c r="L1816" t="s">
        <v>1463</v>
      </c>
      <c r="M1816" t="s">
        <v>1464</v>
      </c>
      <c r="N1816" s="7" t="str">
        <f t="shared" si="201"/>
        <v>2021-62</v>
      </c>
      <c r="O1816" s="7">
        <f t="shared" si="202"/>
        <v>-41</v>
      </c>
      <c r="P1816">
        <v>41</v>
      </c>
      <c r="Q1816">
        <v>0</v>
      </c>
    </row>
    <row r="1817" spans="1:17" x14ac:dyDescent="0.25">
      <c r="A1817" t="s">
        <v>1299</v>
      </c>
      <c r="B1817" t="s">
        <v>1300</v>
      </c>
      <c r="C1817" s="1">
        <v>44286</v>
      </c>
      <c r="D1817" s="2">
        <f t="shared" si="196"/>
        <v>3</v>
      </c>
      <c r="E1817" s="2">
        <f t="shared" si="197"/>
        <v>2021</v>
      </c>
      <c r="F1817">
        <v>445661</v>
      </c>
      <c r="G1817" s="8">
        <f t="shared" si="198"/>
        <v>4</v>
      </c>
      <c r="H1817" s="8" t="str">
        <f t="shared" si="199"/>
        <v>44</v>
      </c>
      <c r="I1817" s="8" t="str">
        <f t="shared" si="200"/>
        <v>445</v>
      </c>
      <c r="J1817" t="s">
        <v>29</v>
      </c>
      <c r="K1817">
        <v>92</v>
      </c>
      <c r="L1817" t="s">
        <v>1463</v>
      </c>
      <c r="M1817" t="s">
        <v>1464</v>
      </c>
      <c r="N1817" s="7" t="str">
        <f t="shared" si="201"/>
        <v>2021-44</v>
      </c>
      <c r="O1817" s="7">
        <f t="shared" si="202"/>
        <v>-8.1999999999999993</v>
      </c>
      <c r="P1817">
        <v>8.1999999999999993</v>
      </c>
      <c r="Q1817">
        <v>0</v>
      </c>
    </row>
    <row r="1818" spans="1:17" x14ac:dyDescent="0.25">
      <c r="A1818" t="s">
        <v>1299</v>
      </c>
      <c r="B1818" t="s">
        <v>1300</v>
      </c>
      <c r="C1818" s="1">
        <v>44286</v>
      </c>
      <c r="D1818" s="2">
        <f t="shared" si="196"/>
        <v>3</v>
      </c>
      <c r="E1818" s="2">
        <f t="shared" si="197"/>
        <v>2021</v>
      </c>
      <c r="F1818">
        <v>5124</v>
      </c>
      <c r="G1818" s="8">
        <f t="shared" si="198"/>
        <v>5</v>
      </c>
      <c r="H1818" s="8" t="str">
        <f t="shared" si="199"/>
        <v>51</v>
      </c>
      <c r="I1818" s="8" t="str">
        <f t="shared" si="200"/>
        <v>512</v>
      </c>
      <c r="J1818" t="s">
        <v>1300</v>
      </c>
      <c r="K1818">
        <v>92</v>
      </c>
      <c r="L1818" t="s">
        <v>1463</v>
      </c>
      <c r="M1818" t="s">
        <v>1464</v>
      </c>
      <c r="N1818" s="7" t="str">
        <f t="shared" si="201"/>
        <v>2021-51</v>
      </c>
      <c r="O1818" s="7">
        <f t="shared" si="202"/>
        <v>49.2</v>
      </c>
      <c r="P1818">
        <v>0</v>
      </c>
      <c r="Q1818">
        <v>49.2</v>
      </c>
    </row>
    <row r="1819" spans="1:17" x14ac:dyDescent="0.25">
      <c r="A1819" t="s">
        <v>1465</v>
      </c>
      <c r="B1819" t="s">
        <v>1466</v>
      </c>
      <c r="C1819" s="1">
        <v>43922</v>
      </c>
      <c r="D1819" s="2">
        <f t="shared" si="196"/>
        <v>4</v>
      </c>
      <c r="E1819" s="2">
        <f t="shared" si="197"/>
        <v>2020</v>
      </c>
      <c r="F1819">
        <v>45615</v>
      </c>
      <c r="G1819" s="8">
        <f t="shared" si="198"/>
        <v>4</v>
      </c>
      <c r="H1819" s="8" t="str">
        <f t="shared" si="199"/>
        <v>45</v>
      </c>
      <c r="I1819" s="8" t="str">
        <f t="shared" si="200"/>
        <v>456</v>
      </c>
      <c r="J1819" t="s">
        <v>1467</v>
      </c>
      <c r="K1819">
        <v>1</v>
      </c>
      <c r="L1819" t="s">
        <v>1468</v>
      </c>
      <c r="M1819" t="s">
        <v>1469</v>
      </c>
      <c r="N1819" s="7" t="str">
        <f t="shared" si="201"/>
        <v>2020-45</v>
      </c>
      <c r="O1819" s="7">
        <f t="shared" si="202"/>
        <v>-70000</v>
      </c>
      <c r="P1819">
        <v>70000</v>
      </c>
      <c r="Q1819">
        <v>0</v>
      </c>
    </row>
    <row r="1820" spans="1:17" x14ac:dyDescent="0.25">
      <c r="A1820" t="s">
        <v>1465</v>
      </c>
      <c r="B1820" t="s">
        <v>1466</v>
      </c>
      <c r="C1820" s="1">
        <v>43922</v>
      </c>
      <c r="D1820" s="2">
        <f t="shared" si="196"/>
        <v>4</v>
      </c>
      <c r="E1820" s="2">
        <f t="shared" si="197"/>
        <v>2020</v>
      </c>
      <c r="F1820">
        <v>45615</v>
      </c>
      <c r="G1820" s="8">
        <f t="shared" si="198"/>
        <v>4</v>
      </c>
      <c r="H1820" s="8" t="str">
        <f t="shared" si="199"/>
        <v>45</v>
      </c>
      <c r="I1820" s="8" t="str">
        <f t="shared" si="200"/>
        <v>456</v>
      </c>
      <c r="J1820" t="s">
        <v>1467</v>
      </c>
      <c r="K1820">
        <v>1</v>
      </c>
      <c r="L1820" t="s">
        <v>1468</v>
      </c>
      <c r="M1820" t="s">
        <v>1470</v>
      </c>
      <c r="N1820" s="7" t="str">
        <f t="shared" si="201"/>
        <v>2020-45</v>
      </c>
      <c r="O1820" s="7">
        <f t="shared" si="202"/>
        <v>-50000</v>
      </c>
      <c r="P1820">
        <v>50000</v>
      </c>
      <c r="Q1820">
        <v>0</v>
      </c>
    </row>
    <row r="1821" spans="1:17" x14ac:dyDescent="0.25">
      <c r="A1821" t="s">
        <v>1465</v>
      </c>
      <c r="B1821" t="s">
        <v>1466</v>
      </c>
      <c r="C1821" s="1">
        <v>43922</v>
      </c>
      <c r="D1821" s="2">
        <f t="shared" si="196"/>
        <v>4</v>
      </c>
      <c r="E1821" s="2">
        <f t="shared" si="197"/>
        <v>2020</v>
      </c>
      <c r="F1821">
        <v>45615</v>
      </c>
      <c r="G1821" s="8">
        <f t="shared" si="198"/>
        <v>4</v>
      </c>
      <c r="H1821" s="8" t="str">
        <f t="shared" si="199"/>
        <v>45</v>
      </c>
      <c r="I1821" s="8" t="str">
        <f t="shared" si="200"/>
        <v>456</v>
      </c>
      <c r="J1821" t="s">
        <v>1467</v>
      </c>
      <c r="K1821">
        <v>1</v>
      </c>
      <c r="L1821" t="s">
        <v>1468</v>
      </c>
      <c r="M1821" t="s">
        <v>1471</v>
      </c>
      <c r="N1821" s="7" t="str">
        <f t="shared" si="201"/>
        <v>2020-45</v>
      </c>
      <c r="O1821" s="7">
        <f t="shared" si="202"/>
        <v>-40000</v>
      </c>
      <c r="P1821">
        <v>40000</v>
      </c>
      <c r="Q1821">
        <v>0</v>
      </c>
    </row>
    <row r="1822" spans="1:17" x14ac:dyDescent="0.25">
      <c r="A1822" t="s">
        <v>1465</v>
      </c>
      <c r="B1822" t="s">
        <v>1466</v>
      </c>
      <c r="C1822" s="1">
        <v>43922</v>
      </c>
      <c r="D1822" s="2">
        <f t="shared" si="196"/>
        <v>4</v>
      </c>
      <c r="E1822" s="2">
        <f t="shared" si="197"/>
        <v>2020</v>
      </c>
      <c r="F1822">
        <v>45615</v>
      </c>
      <c r="G1822" s="8">
        <f t="shared" si="198"/>
        <v>4</v>
      </c>
      <c r="H1822" s="8" t="str">
        <f t="shared" si="199"/>
        <v>45</v>
      </c>
      <c r="I1822" s="8" t="str">
        <f t="shared" si="200"/>
        <v>456</v>
      </c>
      <c r="J1822" t="s">
        <v>1467</v>
      </c>
      <c r="K1822">
        <v>1</v>
      </c>
      <c r="L1822" t="s">
        <v>1468</v>
      </c>
      <c r="M1822" t="s">
        <v>1472</v>
      </c>
      <c r="N1822" s="7" t="str">
        <f t="shared" si="201"/>
        <v>2020-45</v>
      </c>
      <c r="O1822" s="7">
        <f t="shared" si="202"/>
        <v>-30000</v>
      </c>
      <c r="P1822">
        <v>30000</v>
      </c>
      <c r="Q1822">
        <v>0</v>
      </c>
    </row>
    <row r="1823" spans="1:17" x14ac:dyDescent="0.25">
      <c r="A1823" t="s">
        <v>1465</v>
      </c>
      <c r="B1823" t="s">
        <v>1466</v>
      </c>
      <c r="C1823" s="1">
        <v>43922</v>
      </c>
      <c r="D1823" s="2">
        <f t="shared" si="196"/>
        <v>4</v>
      </c>
      <c r="E1823" s="2">
        <f t="shared" si="197"/>
        <v>2020</v>
      </c>
      <c r="F1823">
        <v>45615</v>
      </c>
      <c r="G1823" s="8">
        <f t="shared" si="198"/>
        <v>4</v>
      </c>
      <c r="H1823" s="8" t="str">
        <f t="shared" si="199"/>
        <v>45</v>
      </c>
      <c r="I1823" s="8" t="str">
        <f t="shared" si="200"/>
        <v>456</v>
      </c>
      <c r="J1823" t="s">
        <v>1467</v>
      </c>
      <c r="K1823">
        <v>1</v>
      </c>
      <c r="L1823" t="s">
        <v>1468</v>
      </c>
      <c r="M1823" t="s">
        <v>1473</v>
      </c>
      <c r="N1823" s="7" t="str">
        <f t="shared" si="201"/>
        <v>2020-45</v>
      </c>
      <c r="O1823" s="7">
        <f t="shared" si="202"/>
        <v>-25000</v>
      </c>
      <c r="P1823">
        <v>25000</v>
      </c>
      <c r="Q1823">
        <v>0</v>
      </c>
    </row>
    <row r="1824" spans="1:17" x14ac:dyDescent="0.25">
      <c r="A1824" t="s">
        <v>1465</v>
      </c>
      <c r="B1824" t="s">
        <v>1466</v>
      </c>
      <c r="C1824" s="1">
        <v>43922</v>
      </c>
      <c r="D1824" s="2">
        <f t="shared" si="196"/>
        <v>4</v>
      </c>
      <c r="E1824" s="2">
        <f t="shared" si="197"/>
        <v>2020</v>
      </c>
      <c r="F1824">
        <v>45615</v>
      </c>
      <c r="G1824" s="8">
        <f t="shared" si="198"/>
        <v>4</v>
      </c>
      <c r="H1824" s="8" t="str">
        <f t="shared" si="199"/>
        <v>45</v>
      </c>
      <c r="I1824" s="8" t="str">
        <f t="shared" si="200"/>
        <v>456</v>
      </c>
      <c r="J1824" t="s">
        <v>1467</v>
      </c>
      <c r="K1824">
        <v>1</v>
      </c>
      <c r="L1824" t="s">
        <v>1468</v>
      </c>
      <c r="M1824" t="s">
        <v>1474</v>
      </c>
      <c r="N1824" s="7" t="str">
        <f t="shared" si="201"/>
        <v>2020-45</v>
      </c>
      <c r="O1824" s="7">
        <f t="shared" si="202"/>
        <v>-15000</v>
      </c>
      <c r="P1824">
        <v>15000</v>
      </c>
      <c r="Q1824">
        <v>0</v>
      </c>
    </row>
    <row r="1825" spans="1:17" x14ac:dyDescent="0.25">
      <c r="A1825" t="s">
        <v>1465</v>
      </c>
      <c r="B1825" t="s">
        <v>1466</v>
      </c>
      <c r="C1825" s="1">
        <v>43922</v>
      </c>
      <c r="D1825" s="2">
        <f t="shared" si="196"/>
        <v>4</v>
      </c>
      <c r="E1825" s="2">
        <f t="shared" si="197"/>
        <v>2020</v>
      </c>
      <c r="F1825">
        <v>45615</v>
      </c>
      <c r="G1825" s="8">
        <f t="shared" si="198"/>
        <v>4</v>
      </c>
      <c r="H1825" s="8" t="str">
        <f t="shared" si="199"/>
        <v>45</v>
      </c>
      <c r="I1825" s="8" t="str">
        <f t="shared" si="200"/>
        <v>456</v>
      </c>
      <c r="J1825" t="s">
        <v>1467</v>
      </c>
      <c r="K1825">
        <v>1</v>
      </c>
      <c r="L1825" t="s">
        <v>1468</v>
      </c>
      <c r="M1825" t="s">
        <v>1475</v>
      </c>
      <c r="N1825" s="7" t="str">
        <f t="shared" si="201"/>
        <v>2020-45</v>
      </c>
      <c r="O1825" s="7">
        <f t="shared" si="202"/>
        <v>-10000</v>
      </c>
      <c r="P1825">
        <v>10000</v>
      </c>
      <c r="Q1825">
        <v>0</v>
      </c>
    </row>
    <row r="1826" spans="1:17" x14ac:dyDescent="0.25">
      <c r="A1826" t="s">
        <v>1465</v>
      </c>
      <c r="B1826" t="s">
        <v>1466</v>
      </c>
      <c r="C1826" s="1">
        <v>43922</v>
      </c>
      <c r="D1826" s="2">
        <f t="shared" si="196"/>
        <v>4</v>
      </c>
      <c r="E1826" s="2">
        <f t="shared" si="197"/>
        <v>2020</v>
      </c>
      <c r="F1826">
        <v>45615</v>
      </c>
      <c r="G1826" s="8">
        <f t="shared" si="198"/>
        <v>4</v>
      </c>
      <c r="H1826" s="8" t="str">
        <f t="shared" si="199"/>
        <v>45</v>
      </c>
      <c r="I1826" s="8" t="str">
        <f t="shared" si="200"/>
        <v>456</v>
      </c>
      <c r="J1826" t="s">
        <v>1467</v>
      </c>
      <c r="K1826">
        <v>1</v>
      </c>
      <c r="L1826" t="s">
        <v>1468</v>
      </c>
      <c r="M1826" t="s">
        <v>1476</v>
      </c>
      <c r="N1826" s="7" t="str">
        <f t="shared" si="201"/>
        <v>2020-45</v>
      </c>
      <c r="O1826" s="7">
        <f t="shared" si="202"/>
        <v>-10000</v>
      </c>
      <c r="P1826">
        <v>10000</v>
      </c>
      <c r="Q1826">
        <v>0</v>
      </c>
    </row>
    <row r="1827" spans="1:17" x14ac:dyDescent="0.25">
      <c r="A1827" t="s">
        <v>1465</v>
      </c>
      <c r="B1827" t="s">
        <v>1466</v>
      </c>
      <c r="C1827" s="1">
        <v>43922</v>
      </c>
      <c r="D1827" s="2">
        <f t="shared" si="196"/>
        <v>4</v>
      </c>
      <c r="E1827" s="2">
        <f t="shared" si="197"/>
        <v>2020</v>
      </c>
      <c r="F1827">
        <v>1012</v>
      </c>
      <c r="G1827" s="8">
        <f t="shared" si="198"/>
        <v>1</v>
      </c>
      <c r="H1827" s="8" t="str">
        <f t="shared" si="199"/>
        <v>10</v>
      </c>
      <c r="I1827" s="8" t="str">
        <f t="shared" si="200"/>
        <v>101</v>
      </c>
      <c r="J1827" t="s">
        <v>1477</v>
      </c>
      <c r="K1827">
        <v>1</v>
      </c>
      <c r="L1827" t="s">
        <v>1468</v>
      </c>
      <c r="M1827" t="s">
        <v>1478</v>
      </c>
      <c r="N1827" s="7" t="str">
        <f t="shared" si="201"/>
        <v>2020-10</v>
      </c>
      <c r="O1827" s="7">
        <f t="shared" si="202"/>
        <v>250000</v>
      </c>
      <c r="P1827">
        <v>0</v>
      </c>
      <c r="Q1827">
        <v>250000</v>
      </c>
    </row>
    <row r="1828" spans="1:17" x14ac:dyDescent="0.25">
      <c r="A1828" t="s">
        <v>1465</v>
      </c>
      <c r="B1828" t="s">
        <v>1466</v>
      </c>
      <c r="C1828" s="1">
        <v>43924</v>
      </c>
      <c r="D1828" s="2">
        <f t="shared" si="196"/>
        <v>4</v>
      </c>
      <c r="E1828" s="2">
        <f t="shared" si="197"/>
        <v>2020</v>
      </c>
      <c r="F1828">
        <v>4671</v>
      </c>
      <c r="G1828" s="8">
        <f t="shared" si="198"/>
        <v>4</v>
      </c>
      <c r="H1828" s="8" t="str">
        <f t="shared" si="199"/>
        <v>46</v>
      </c>
      <c r="I1828" s="8" t="str">
        <f t="shared" si="200"/>
        <v>467</v>
      </c>
      <c r="J1828" t="s">
        <v>23</v>
      </c>
      <c r="K1828">
        <v>2</v>
      </c>
      <c r="L1828" t="s">
        <v>1479</v>
      </c>
      <c r="M1828" t="s">
        <v>1480</v>
      </c>
      <c r="N1828" s="7" t="str">
        <f t="shared" si="201"/>
        <v>2020-46</v>
      </c>
      <c r="O1828" s="7">
        <f t="shared" si="202"/>
        <v>-70000</v>
      </c>
      <c r="P1828">
        <v>70000</v>
      </c>
      <c r="Q1828">
        <v>0</v>
      </c>
    </row>
    <row r="1829" spans="1:17" x14ac:dyDescent="0.25">
      <c r="A1829" t="s">
        <v>1465</v>
      </c>
      <c r="B1829" t="s">
        <v>1466</v>
      </c>
      <c r="C1829" s="1">
        <v>43924</v>
      </c>
      <c r="D1829" s="2">
        <f t="shared" si="196"/>
        <v>4</v>
      </c>
      <c r="E1829" s="2">
        <f t="shared" si="197"/>
        <v>2020</v>
      </c>
      <c r="F1829">
        <v>45615</v>
      </c>
      <c r="G1829" s="8">
        <f t="shared" si="198"/>
        <v>4</v>
      </c>
      <c r="H1829" s="8" t="str">
        <f t="shared" si="199"/>
        <v>45</v>
      </c>
      <c r="I1829" s="8" t="str">
        <f t="shared" si="200"/>
        <v>456</v>
      </c>
      <c r="J1829" t="s">
        <v>1467</v>
      </c>
      <c r="K1829">
        <v>2</v>
      </c>
      <c r="L1829" t="s">
        <v>1479</v>
      </c>
      <c r="M1829" t="s">
        <v>1480</v>
      </c>
      <c r="N1829" s="7" t="str">
        <f t="shared" si="201"/>
        <v>2020-45</v>
      </c>
      <c r="O1829" s="7">
        <f t="shared" si="202"/>
        <v>70000</v>
      </c>
      <c r="P1829">
        <v>0</v>
      </c>
      <c r="Q1829">
        <v>70000</v>
      </c>
    </row>
    <row r="1830" spans="1:17" x14ac:dyDescent="0.25">
      <c r="A1830" t="s">
        <v>1465</v>
      </c>
      <c r="B1830" t="s">
        <v>1466</v>
      </c>
      <c r="C1830" s="1">
        <v>43924</v>
      </c>
      <c r="D1830" s="2">
        <f t="shared" si="196"/>
        <v>4</v>
      </c>
      <c r="E1830" s="2">
        <f t="shared" si="197"/>
        <v>2020</v>
      </c>
      <c r="F1830">
        <v>4671</v>
      </c>
      <c r="G1830" s="8">
        <f t="shared" si="198"/>
        <v>4</v>
      </c>
      <c r="H1830" s="8" t="str">
        <f t="shared" si="199"/>
        <v>46</v>
      </c>
      <c r="I1830" s="8" t="str">
        <f t="shared" si="200"/>
        <v>467</v>
      </c>
      <c r="J1830" t="s">
        <v>23</v>
      </c>
      <c r="K1830">
        <v>3</v>
      </c>
      <c r="L1830" t="s">
        <v>1481</v>
      </c>
      <c r="M1830" t="s">
        <v>1482</v>
      </c>
      <c r="N1830" s="7" t="str">
        <f t="shared" si="201"/>
        <v>2020-46</v>
      </c>
      <c r="O1830" s="7">
        <f t="shared" si="202"/>
        <v>-50000</v>
      </c>
      <c r="P1830">
        <v>50000</v>
      </c>
      <c r="Q1830">
        <v>0</v>
      </c>
    </row>
    <row r="1831" spans="1:17" x14ac:dyDescent="0.25">
      <c r="A1831" t="s">
        <v>1465</v>
      </c>
      <c r="B1831" t="s">
        <v>1466</v>
      </c>
      <c r="C1831" s="1">
        <v>43924</v>
      </c>
      <c r="D1831" s="2">
        <f t="shared" si="196"/>
        <v>4</v>
      </c>
      <c r="E1831" s="2">
        <f t="shared" si="197"/>
        <v>2020</v>
      </c>
      <c r="F1831">
        <v>45615</v>
      </c>
      <c r="G1831" s="8">
        <f t="shared" si="198"/>
        <v>4</v>
      </c>
      <c r="H1831" s="8" t="str">
        <f t="shared" si="199"/>
        <v>45</v>
      </c>
      <c r="I1831" s="8" t="str">
        <f t="shared" si="200"/>
        <v>456</v>
      </c>
      <c r="J1831" t="s">
        <v>1467</v>
      </c>
      <c r="K1831">
        <v>3</v>
      </c>
      <c r="L1831" t="s">
        <v>1481</v>
      </c>
      <c r="M1831" t="s">
        <v>1482</v>
      </c>
      <c r="N1831" s="7" t="str">
        <f t="shared" si="201"/>
        <v>2020-45</v>
      </c>
      <c r="O1831" s="7">
        <f t="shared" si="202"/>
        <v>50000</v>
      </c>
      <c r="P1831">
        <v>0</v>
      </c>
      <c r="Q1831">
        <v>50000</v>
      </c>
    </row>
    <row r="1832" spans="1:17" x14ac:dyDescent="0.25">
      <c r="A1832" t="s">
        <v>1465</v>
      </c>
      <c r="B1832" t="s">
        <v>1466</v>
      </c>
      <c r="C1832" s="1">
        <v>43924</v>
      </c>
      <c r="D1832" s="2">
        <f t="shared" si="196"/>
        <v>4</v>
      </c>
      <c r="E1832" s="2">
        <f t="shared" si="197"/>
        <v>2020</v>
      </c>
      <c r="F1832">
        <v>4671</v>
      </c>
      <c r="G1832" s="8">
        <f t="shared" si="198"/>
        <v>4</v>
      </c>
      <c r="H1832" s="8" t="str">
        <f t="shared" si="199"/>
        <v>46</v>
      </c>
      <c r="I1832" s="8" t="str">
        <f t="shared" si="200"/>
        <v>467</v>
      </c>
      <c r="J1832" t="s">
        <v>23</v>
      </c>
      <c r="K1832">
        <v>4</v>
      </c>
      <c r="L1832" t="s">
        <v>1483</v>
      </c>
      <c r="M1832" t="s">
        <v>1484</v>
      </c>
      <c r="N1832" s="7" t="str">
        <f t="shared" si="201"/>
        <v>2020-46</v>
      </c>
      <c r="O1832" s="7">
        <f t="shared" si="202"/>
        <v>-40000</v>
      </c>
      <c r="P1832">
        <v>40000</v>
      </c>
      <c r="Q1832">
        <v>0</v>
      </c>
    </row>
    <row r="1833" spans="1:17" x14ac:dyDescent="0.25">
      <c r="A1833" t="s">
        <v>1465</v>
      </c>
      <c r="B1833" t="s">
        <v>1466</v>
      </c>
      <c r="C1833" s="1">
        <v>43924</v>
      </c>
      <c r="D1833" s="2">
        <f t="shared" si="196"/>
        <v>4</v>
      </c>
      <c r="E1833" s="2">
        <f t="shared" si="197"/>
        <v>2020</v>
      </c>
      <c r="F1833">
        <v>4671</v>
      </c>
      <c r="G1833" s="8">
        <f t="shared" si="198"/>
        <v>4</v>
      </c>
      <c r="H1833" s="8" t="str">
        <f t="shared" si="199"/>
        <v>46</v>
      </c>
      <c r="I1833" s="8" t="str">
        <f t="shared" si="200"/>
        <v>467</v>
      </c>
      <c r="J1833" t="s">
        <v>23</v>
      </c>
      <c r="K1833">
        <v>4</v>
      </c>
      <c r="L1833" t="s">
        <v>1483</v>
      </c>
      <c r="M1833" t="s">
        <v>1485</v>
      </c>
      <c r="N1833" s="7" t="str">
        <f t="shared" si="201"/>
        <v>2020-46</v>
      </c>
      <c r="O1833" s="7">
        <f t="shared" si="202"/>
        <v>-30000</v>
      </c>
      <c r="P1833">
        <v>30000</v>
      </c>
      <c r="Q1833">
        <v>0</v>
      </c>
    </row>
    <row r="1834" spans="1:17" x14ac:dyDescent="0.25">
      <c r="A1834" t="s">
        <v>1465</v>
      </c>
      <c r="B1834" t="s">
        <v>1466</v>
      </c>
      <c r="C1834" s="1">
        <v>43924</v>
      </c>
      <c r="D1834" s="2">
        <f t="shared" si="196"/>
        <v>4</v>
      </c>
      <c r="E1834" s="2">
        <f t="shared" si="197"/>
        <v>2020</v>
      </c>
      <c r="F1834">
        <v>4671</v>
      </c>
      <c r="G1834" s="8">
        <f t="shared" si="198"/>
        <v>4</v>
      </c>
      <c r="H1834" s="8" t="str">
        <f t="shared" si="199"/>
        <v>46</v>
      </c>
      <c r="I1834" s="8" t="str">
        <f t="shared" si="200"/>
        <v>467</v>
      </c>
      <c r="J1834" t="s">
        <v>23</v>
      </c>
      <c r="K1834">
        <v>4</v>
      </c>
      <c r="L1834" t="s">
        <v>1483</v>
      </c>
      <c r="M1834" t="s">
        <v>1486</v>
      </c>
      <c r="N1834" s="7" t="str">
        <f t="shared" si="201"/>
        <v>2020-46</v>
      </c>
      <c r="O1834" s="7">
        <f t="shared" si="202"/>
        <v>-25000</v>
      </c>
      <c r="P1834">
        <v>25000</v>
      </c>
      <c r="Q1834">
        <v>0</v>
      </c>
    </row>
    <row r="1835" spans="1:17" x14ac:dyDescent="0.25">
      <c r="A1835" t="s">
        <v>1465</v>
      </c>
      <c r="B1835" t="s">
        <v>1466</v>
      </c>
      <c r="C1835" s="1">
        <v>43924</v>
      </c>
      <c r="D1835" s="2">
        <f t="shared" si="196"/>
        <v>4</v>
      </c>
      <c r="E1835" s="2">
        <f t="shared" si="197"/>
        <v>2020</v>
      </c>
      <c r="F1835">
        <v>45615</v>
      </c>
      <c r="G1835" s="8">
        <f t="shared" si="198"/>
        <v>4</v>
      </c>
      <c r="H1835" s="8" t="str">
        <f t="shared" si="199"/>
        <v>45</v>
      </c>
      <c r="I1835" s="8" t="str">
        <f t="shared" si="200"/>
        <v>456</v>
      </c>
      <c r="J1835" t="s">
        <v>1467</v>
      </c>
      <c r="K1835">
        <v>4</v>
      </c>
      <c r="L1835" t="s">
        <v>1483</v>
      </c>
      <c r="M1835" t="s">
        <v>1484</v>
      </c>
      <c r="N1835" s="7" t="str">
        <f t="shared" si="201"/>
        <v>2020-45</v>
      </c>
      <c r="O1835" s="7">
        <f t="shared" si="202"/>
        <v>40000</v>
      </c>
      <c r="P1835">
        <v>0</v>
      </c>
      <c r="Q1835">
        <v>40000</v>
      </c>
    </row>
    <row r="1836" spans="1:17" x14ac:dyDescent="0.25">
      <c r="A1836" t="s">
        <v>1465</v>
      </c>
      <c r="B1836" t="s">
        <v>1466</v>
      </c>
      <c r="C1836" s="1">
        <v>43924</v>
      </c>
      <c r="D1836" s="2">
        <f t="shared" si="196"/>
        <v>4</v>
      </c>
      <c r="E1836" s="2">
        <f t="shared" si="197"/>
        <v>2020</v>
      </c>
      <c r="F1836">
        <v>45615</v>
      </c>
      <c r="G1836" s="8">
        <f t="shared" si="198"/>
        <v>4</v>
      </c>
      <c r="H1836" s="8" t="str">
        <f t="shared" si="199"/>
        <v>45</v>
      </c>
      <c r="I1836" s="8" t="str">
        <f t="shared" si="200"/>
        <v>456</v>
      </c>
      <c r="J1836" t="s">
        <v>1467</v>
      </c>
      <c r="K1836">
        <v>4</v>
      </c>
      <c r="L1836" t="s">
        <v>1483</v>
      </c>
      <c r="M1836" t="s">
        <v>1485</v>
      </c>
      <c r="N1836" s="7" t="str">
        <f t="shared" si="201"/>
        <v>2020-45</v>
      </c>
      <c r="O1836" s="7">
        <f t="shared" si="202"/>
        <v>30000</v>
      </c>
      <c r="P1836">
        <v>0</v>
      </c>
      <c r="Q1836">
        <v>30000</v>
      </c>
    </row>
    <row r="1837" spans="1:17" x14ac:dyDescent="0.25">
      <c r="A1837" t="s">
        <v>1465</v>
      </c>
      <c r="B1837" t="s">
        <v>1466</v>
      </c>
      <c r="C1837" s="1">
        <v>43924</v>
      </c>
      <c r="D1837" s="2">
        <f t="shared" si="196"/>
        <v>4</v>
      </c>
      <c r="E1837" s="2">
        <f t="shared" si="197"/>
        <v>2020</v>
      </c>
      <c r="F1837">
        <v>45615</v>
      </c>
      <c r="G1837" s="8">
        <f t="shared" si="198"/>
        <v>4</v>
      </c>
      <c r="H1837" s="8" t="str">
        <f t="shared" si="199"/>
        <v>45</v>
      </c>
      <c r="I1837" s="8" t="str">
        <f t="shared" si="200"/>
        <v>456</v>
      </c>
      <c r="J1837" t="s">
        <v>1467</v>
      </c>
      <c r="K1837">
        <v>4</v>
      </c>
      <c r="L1837" t="s">
        <v>1483</v>
      </c>
      <c r="M1837" t="s">
        <v>1486</v>
      </c>
      <c r="N1837" s="7" t="str">
        <f t="shared" si="201"/>
        <v>2020-45</v>
      </c>
      <c r="O1837" s="7">
        <f t="shared" si="202"/>
        <v>25000</v>
      </c>
      <c r="P1837">
        <v>0</v>
      </c>
      <c r="Q1837">
        <v>25000</v>
      </c>
    </row>
    <row r="1838" spans="1:17" x14ac:dyDescent="0.25">
      <c r="A1838" t="s">
        <v>1465</v>
      </c>
      <c r="B1838" t="s">
        <v>1466</v>
      </c>
      <c r="C1838" s="1">
        <v>43925</v>
      </c>
      <c r="D1838" s="2">
        <f t="shared" si="196"/>
        <v>4</v>
      </c>
      <c r="E1838" s="2">
        <f t="shared" si="197"/>
        <v>2020</v>
      </c>
      <c r="F1838">
        <v>4671</v>
      </c>
      <c r="G1838" s="8">
        <f t="shared" si="198"/>
        <v>4</v>
      </c>
      <c r="H1838" s="8" t="str">
        <f t="shared" si="199"/>
        <v>46</v>
      </c>
      <c r="I1838" s="8" t="str">
        <f t="shared" si="200"/>
        <v>467</v>
      </c>
      <c r="J1838" t="s">
        <v>23</v>
      </c>
      <c r="K1838">
        <v>5</v>
      </c>
      <c r="L1838" t="s">
        <v>1487</v>
      </c>
      <c r="M1838" t="s">
        <v>1488</v>
      </c>
      <c r="N1838" s="7" t="str">
        <f t="shared" si="201"/>
        <v>2020-46</v>
      </c>
      <c r="O1838" s="7">
        <f t="shared" si="202"/>
        <v>-15000</v>
      </c>
      <c r="P1838">
        <v>15000</v>
      </c>
      <c r="Q1838">
        <v>0</v>
      </c>
    </row>
    <row r="1839" spans="1:17" x14ac:dyDescent="0.25">
      <c r="A1839" t="s">
        <v>1465</v>
      </c>
      <c r="B1839" t="s">
        <v>1466</v>
      </c>
      <c r="C1839" s="1">
        <v>43925</v>
      </c>
      <c r="D1839" s="2">
        <f t="shared" si="196"/>
        <v>4</v>
      </c>
      <c r="E1839" s="2">
        <f t="shared" si="197"/>
        <v>2020</v>
      </c>
      <c r="F1839">
        <v>4671</v>
      </c>
      <c r="G1839" s="8">
        <f t="shared" si="198"/>
        <v>4</v>
      </c>
      <c r="H1839" s="8" t="str">
        <f t="shared" si="199"/>
        <v>46</v>
      </c>
      <c r="I1839" s="8" t="str">
        <f t="shared" si="200"/>
        <v>467</v>
      </c>
      <c r="J1839" t="s">
        <v>23</v>
      </c>
      <c r="K1839">
        <v>5</v>
      </c>
      <c r="L1839" t="s">
        <v>1487</v>
      </c>
      <c r="M1839" t="s">
        <v>1489</v>
      </c>
      <c r="N1839" s="7" t="str">
        <f t="shared" si="201"/>
        <v>2020-46</v>
      </c>
      <c r="O1839" s="7">
        <f t="shared" si="202"/>
        <v>-10000</v>
      </c>
      <c r="P1839">
        <v>10000</v>
      </c>
      <c r="Q1839">
        <v>0</v>
      </c>
    </row>
    <row r="1840" spans="1:17" x14ac:dyDescent="0.25">
      <c r="A1840" t="s">
        <v>1465</v>
      </c>
      <c r="B1840" t="s">
        <v>1466</v>
      </c>
      <c r="C1840" s="1">
        <v>43925</v>
      </c>
      <c r="D1840" s="2">
        <f t="shared" si="196"/>
        <v>4</v>
      </c>
      <c r="E1840" s="2">
        <f t="shared" si="197"/>
        <v>2020</v>
      </c>
      <c r="F1840">
        <v>4671</v>
      </c>
      <c r="G1840" s="8">
        <f t="shared" si="198"/>
        <v>4</v>
      </c>
      <c r="H1840" s="8" t="str">
        <f t="shared" si="199"/>
        <v>46</v>
      </c>
      <c r="I1840" s="8" t="str">
        <f t="shared" si="200"/>
        <v>467</v>
      </c>
      <c r="J1840" t="s">
        <v>23</v>
      </c>
      <c r="K1840">
        <v>5</v>
      </c>
      <c r="L1840" t="s">
        <v>1487</v>
      </c>
      <c r="M1840" t="s">
        <v>1490</v>
      </c>
      <c r="N1840" s="7" t="str">
        <f t="shared" si="201"/>
        <v>2020-46</v>
      </c>
      <c r="O1840" s="7">
        <f t="shared" si="202"/>
        <v>-10000</v>
      </c>
      <c r="P1840">
        <v>10000</v>
      </c>
      <c r="Q1840">
        <v>0</v>
      </c>
    </row>
    <row r="1841" spans="1:17" x14ac:dyDescent="0.25">
      <c r="A1841" t="s">
        <v>1465</v>
      </c>
      <c r="B1841" t="s">
        <v>1466</v>
      </c>
      <c r="C1841" s="1">
        <v>43925</v>
      </c>
      <c r="D1841" s="2">
        <f t="shared" si="196"/>
        <v>4</v>
      </c>
      <c r="E1841" s="2">
        <f t="shared" si="197"/>
        <v>2020</v>
      </c>
      <c r="F1841">
        <v>45615</v>
      </c>
      <c r="G1841" s="8">
        <f t="shared" si="198"/>
        <v>4</v>
      </c>
      <c r="H1841" s="8" t="str">
        <f t="shared" si="199"/>
        <v>45</v>
      </c>
      <c r="I1841" s="8" t="str">
        <f t="shared" si="200"/>
        <v>456</v>
      </c>
      <c r="J1841" t="s">
        <v>1467</v>
      </c>
      <c r="K1841">
        <v>5</v>
      </c>
      <c r="L1841" t="s">
        <v>1487</v>
      </c>
      <c r="M1841" t="s">
        <v>1488</v>
      </c>
      <c r="N1841" s="7" t="str">
        <f t="shared" si="201"/>
        <v>2020-45</v>
      </c>
      <c r="O1841" s="7">
        <f t="shared" si="202"/>
        <v>15000</v>
      </c>
      <c r="P1841">
        <v>0</v>
      </c>
      <c r="Q1841">
        <v>15000</v>
      </c>
    </row>
    <row r="1842" spans="1:17" x14ac:dyDescent="0.25">
      <c r="A1842" t="s">
        <v>1465</v>
      </c>
      <c r="B1842" t="s">
        <v>1466</v>
      </c>
      <c r="C1842" s="1">
        <v>43925</v>
      </c>
      <c r="D1842" s="2">
        <f t="shared" si="196"/>
        <v>4</v>
      </c>
      <c r="E1842" s="2">
        <f t="shared" si="197"/>
        <v>2020</v>
      </c>
      <c r="F1842">
        <v>45615</v>
      </c>
      <c r="G1842" s="8">
        <f t="shared" si="198"/>
        <v>4</v>
      </c>
      <c r="H1842" s="8" t="str">
        <f t="shared" si="199"/>
        <v>45</v>
      </c>
      <c r="I1842" s="8" t="str">
        <f t="shared" si="200"/>
        <v>456</v>
      </c>
      <c r="J1842" t="s">
        <v>1467</v>
      </c>
      <c r="K1842">
        <v>5</v>
      </c>
      <c r="L1842" t="s">
        <v>1487</v>
      </c>
      <c r="M1842" t="s">
        <v>1489</v>
      </c>
      <c r="N1842" s="7" t="str">
        <f t="shared" si="201"/>
        <v>2020-45</v>
      </c>
      <c r="O1842" s="7">
        <f t="shared" si="202"/>
        <v>10000</v>
      </c>
      <c r="P1842">
        <v>0</v>
      </c>
      <c r="Q1842">
        <v>10000</v>
      </c>
    </row>
    <row r="1843" spans="1:17" x14ac:dyDescent="0.25">
      <c r="A1843" t="s">
        <v>1465</v>
      </c>
      <c r="B1843" t="s">
        <v>1466</v>
      </c>
      <c r="C1843" s="1">
        <v>43925</v>
      </c>
      <c r="D1843" s="2">
        <f t="shared" si="196"/>
        <v>4</v>
      </c>
      <c r="E1843" s="2">
        <f t="shared" si="197"/>
        <v>2020</v>
      </c>
      <c r="F1843">
        <v>45615</v>
      </c>
      <c r="G1843" s="8">
        <f t="shared" si="198"/>
        <v>4</v>
      </c>
      <c r="H1843" s="8" t="str">
        <f t="shared" si="199"/>
        <v>45</v>
      </c>
      <c r="I1843" s="8" t="str">
        <f t="shared" si="200"/>
        <v>456</v>
      </c>
      <c r="J1843" t="s">
        <v>1467</v>
      </c>
      <c r="K1843">
        <v>5</v>
      </c>
      <c r="L1843" t="s">
        <v>1487</v>
      </c>
      <c r="M1843" t="s">
        <v>1490</v>
      </c>
      <c r="N1843" s="7" t="str">
        <f t="shared" si="201"/>
        <v>2020-45</v>
      </c>
      <c r="O1843" s="7">
        <f t="shared" si="202"/>
        <v>10000</v>
      </c>
      <c r="P1843">
        <v>0</v>
      </c>
      <c r="Q1843">
        <v>10000</v>
      </c>
    </row>
    <row r="1844" spans="1:17" x14ac:dyDescent="0.25">
      <c r="A1844" t="s">
        <v>1465</v>
      </c>
      <c r="B1844" t="s">
        <v>1466</v>
      </c>
      <c r="C1844" s="1">
        <v>43925</v>
      </c>
      <c r="D1844" s="2">
        <f t="shared" si="196"/>
        <v>4</v>
      </c>
      <c r="E1844" s="2">
        <f t="shared" si="197"/>
        <v>2020</v>
      </c>
      <c r="F1844">
        <v>5121</v>
      </c>
      <c r="G1844" s="8">
        <f t="shared" si="198"/>
        <v>5</v>
      </c>
      <c r="H1844" s="8" t="str">
        <f t="shared" si="199"/>
        <v>51</v>
      </c>
      <c r="I1844" s="8" t="str">
        <f t="shared" si="200"/>
        <v>512</v>
      </c>
      <c r="J1844" t="s">
        <v>456</v>
      </c>
      <c r="K1844">
        <v>6</v>
      </c>
      <c r="L1844" t="s">
        <v>1491</v>
      </c>
      <c r="M1844" t="s">
        <v>1492</v>
      </c>
      <c r="N1844" s="7" t="str">
        <f t="shared" si="201"/>
        <v>2020-51</v>
      </c>
      <c r="O1844" s="7">
        <f t="shared" si="202"/>
        <v>-247000</v>
      </c>
      <c r="P1844">
        <v>247000</v>
      </c>
      <c r="Q1844">
        <v>0</v>
      </c>
    </row>
    <row r="1845" spans="1:17" x14ac:dyDescent="0.25">
      <c r="A1845" t="s">
        <v>1465</v>
      </c>
      <c r="B1845" t="s">
        <v>1466</v>
      </c>
      <c r="C1845" s="1">
        <v>43925</v>
      </c>
      <c r="D1845" s="2">
        <f t="shared" si="196"/>
        <v>4</v>
      </c>
      <c r="E1845" s="2">
        <f t="shared" si="197"/>
        <v>2020</v>
      </c>
      <c r="F1845">
        <v>6226</v>
      </c>
      <c r="G1845" s="8">
        <f t="shared" si="198"/>
        <v>6</v>
      </c>
      <c r="H1845" s="8" t="str">
        <f t="shared" si="199"/>
        <v>62</v>
      </c>
      <c r="I1845" s="8" t="str">
        <f t="shared" si="200"/>
        <v>622</v>
      </c>
      <c r="J1845" t="s">
        <v>226</v>
      </c>
      <c r="K1845">
        <v>6</v>
      </c>
      <c r="L1845" t="s">
        <v>1491</v>
      </c>
      <c r="M1845" t="s">
        <v>1493</v>
      </c>
      <c r="N1845" s="7" t="str">
        <f t="shared" si="201"/>
        <v>2020-62</v>
      </c>
      <c r="O1845" s="7">
        <f t="shared" si="202"/>
        <v>-2500</v>
      </c>
      <c r="P1845">
        <v>2500</v>
      </c>
      <c r="Q1845">
        <v>0</v>
      </c>
    </row>
    <row r="1846" spans="1:17" x14ac:dyDescent="0.25">
      <c r="A1846" t="s">
        <v>1465</v>
      </c>
      <c r="B1846" t="s">
        <v>1466</v>
      </c>
      <c r="C1846" s="1">
        <v>43925</v>
      </c>
      <c r="D1846" s="2">
        <f t="shared" si="196"/>
        <v>4</v>
      </c>
      <c r="E1846" s="2">
        <f t="shared" si="197"/>
        <v>2020</v>
      </c>
      <c r="F1846">
        <v>445661</v>
      </c>
      <c r="G1846" s="8">
        <f t="shared" si="198"/>
        <v>4</v>
      </c>
      <c r="H1846" s="8" t="str">
        <f t="shared" si="199"/>
        <v>44</v>
      </c>
      <c r="I1846" s="8" t="str">
        <f t="shared" si="200"/>
        <v>445</v>
      </c>
      <c r="J1846" t="s">
        <v>29</v>
      </c>
      <c r="K1846">
        <v>6</v>
      </c>
      <c r="L1846" t="s">
        <v>1491</v>
      </c>
      <c r="M1846" t="s">
        <v>1492</v>
      </c>
      <c r="N1846" s="7" t="str">
        <f t="shared" si="201"/>
        <v>2020-44</v>
      </c>
      <c r="O1846" s="7">
        <f t="shared" si="202"/>
        <v>-500</v>
      </c>
      <c r="P1846">
        <v>500</v>
      </c>
      <c r="Q1846">
        <v>0</v>
      </c>
    </row>
    <row r="1847" spans="1:17" x14ac:dyDescent="0.25">
      <c r="A1847" t="s">
        <v>1465</v>
      </c>
      <c r="B1847" t="s">
        <v>1466</v>
      </c>
      <c r="C1847" s="1">
        <v>43925</v>
      </c>
      <c r="D1847" s="2">
        <f t="shared" si="196"/>
        <v>4</v>
      </c>
      <c r="E1847" s="2">
        <f t="shared" si="197"/>
        <v>2020</v>
      </c>
      <c r="F1847">
        <v>4671</v>
      </c>
      <c r="G1847" s="8">
        <f t="shared" si="198"/>
        <v>4</v>
      </c>
      <c r="H1847" s="8" t="str">
        <f t="shared" si="199"/>
        <v>46</v>
      </c>
      <c r="I1847" s="8" t="str">
        <f t="shared" si="200"/>
        <v>467</v>
      </c>
      <c r="J1847" t="s">
        <v>23</v>
      </c>
      <c r="K1847">
        <v>6</v>
      </c>
      <c r="L1847" t="s">
        <v>1491</v>
      </c>
      <c r="M1847" t="s">
        <v>1492</v>
      </c>
      <c r="N1847" s="7" t="str">
        <f t="shared" si="201"/>
        <v>2020-46</v>
      </c>
      <c r="O1847" s="7">
        <f t="shared" si="202"/>
        <v>250000</v>
      </c>
      <c r="P1847">
        <v>0</v>
      </c>
      <c r="Q1847">
        <v>250000</v>
      </c>
    </row>
    <row r="1848" spans="1:17" x14ac:dyDescent="0.25">
      <c r="A1848" t="s">
        <v>1465</v>
      </c>
      <c r="B1848" t="s">
        <v>1466</v>
      </c>
      <c r="C1848" s="1">
        <v>43925</v>
      </c>
      <c r="D1848" s="2">
        <f t="shared" si="196"/>
        <v>4</v>
      </c>
      <c r="E1848" s="2">
        <f t="shared" si="197"/>
        <v>2020</v>
      </c>
      <c r="F1848">
        <v>1012</v>
      </c>
      <c r="G1848" s="8">
        <f t="shared" si="198"/>
        <v>1</v>
      </c>
      <c r="H1848" s="8" t="str">
        <f t="shared" si="199"/>
        <v>10</v>
      </c>
      <c r="I1848" s="8" t="str">
        <f t="shared" si="200"/>
        <v>101</v>
      </c>
      <c r="J1848" t="s">
        <v>1477</v>
      </c>
      <c r="K1848">
        <v>7</v>
      </c>
      <c r="L1848" t="s">
        <v>1494</v>
      </c>
      <c r="M1848" t="s">
        <v>1495</v>
      </c>
      <c r="N1848" s="7" t="str">
        <f t="shared" si="201"/>
        <v>2020-10</v>
      </c>
      <c r="O1848" s="7">
        <f t="shared" si="202"/>
        <v>-250000</v>
      </c>
      <c r="P1848">
        <v>250000</v>
      </c>
      <c r="Q1848">
        <v>0</v>
      </c>
    </row>
    <row r="1849" spans="1:17" x14ac:dyDescent="0.25">
      <c r="A1849" t="s">
        <v>1465</v>
      </c>
      <c r="B1849" t="s">
        <v>1466</v>
      </c>
      <c r="C1849" s="1">
        <v>43925</v>
      </c>
      <c r="D1849" s="2">
        <f t="shared" si="196"/>
        <v>4</v>
      </c>
      <c r="E1849" s="2">
        <f t="shared" si="197"/>
        <v>2020</v>
      </c>
      <c r="F1849">
        <v>10131</v>
      </c>
      <c r="G1849" s="8">
        <f t="shared" si="198"/>
        <v>1</v>
      </c>
      <c r="H1849" s="8" t="str">
        <f t="shared" si="199"/>
        <v>10</v>
      </c>
      <c r="I1849" s="8" t="str">
        <f t="shared" si="200"/>
        <v>101</v>
      </c>
      <c r="J1849" t="s">
        <v>1496</v>
      </c>
      <c r="K1849">
        <v>7</v>
      </c>
      <c r="L1849" t="s">
        <v>1494</v>
      </c>
      <c r="M1849" t="s">
        <v>1495</v>
      </c>
      <c r="N1849" s="7" t="str">
        <f t="shared" si="201"/>
        <v>2020-10</v>
      </c>
      <c r="O1849" s="7">
        <f t="shared" si="202"/>
        <v>250000</v>
      </c>
      <c r="P1849">
        <v>0</v>
      </c>
      <c r="Q1849">
        <v>250000</v>
      </c>
    </row>
    <row r="1850" spans="1:17" x14ac:dyDescent="0.25">
      <c r="A1850" t="s">
        <v>1465</v>
      </c>
      <c r="B1850" t="s">
        <v>1466</v>
      </c>
      <c r="C1850" s="1">
        <v>43951</v>
      </c>
      <c r="D1850" s="2">
        <f t="shared" si="196"/>
        <v>4</v>
      </c>
      <c r="E1850" s="2">
        <f t="shared" si="197"/>
        <v>2020</v>
      </c>
      <c r="F1850">
        <v>445621</v>
      </c>
      <c r="G1850" s="8">
        <f t="shared" si="198"/>
        <v>4</v>
      </c>
      <c r="H1850" s="8" t="str">
        <f t="shared" si="199"/>
        <v>44</v>
      </c>
      <c r="I1850" s="8" t="str">
        <f t="shared" si="200"/>
        <v>445</v>
      </c>
      <c r="J1850" t="s">
        <v>22</v>
      </c>
      <c r="K1850">
        <v>60</v>
      </c>
      <c r="L1850" t="s">
        <v>1497</v>
      </c>
      <c r="M1850" t="s">
        <v>1498</v>
      </c>
      <c r="N1850" s="7" t="str">
        <f t="shared" si="201"/>
        <v>2020-44</v>
      </c>
      <c r="O1850" s="7">
        <f t="shared" si="202"/>
        <v>153044</v>
      </c>
      <c r="P1850">
        <v>0</v>
      </c>
      <c r="Q1850">
        <v>153044</v>
      </c>
    </row>
    <row r="1851" spans="1:17" x14ac:dyDescent="0.25">
      <c r="A1851" t="s">
        <v>1465</v>
      </c>
      <c r="B1851" t="s">
        <v>1466</v>
      </c>
      <c r="C1851" s="1">
        <v>43951</v>
      </c>
      <c r="D1851" s="2">
        <f t="shared" si="196"/>
        <v>4</v>
      </c>
      <c r="E1851" s="2">
        <f t="shared" si="197"/>
        <v>2020</v>
      </c>
      <c r="F1851">
        <v>44566</v>
      </c>
      <c r="G1851" s="8">
        <f t="shared" si="198"/>
        <v>4</v>
      </c>
      <c r="H1851" s="8" t="str">
        <f t="shared" si="199"/>
        <v>44</v>
      </c>
      <c r="I1851" s="8" t="str">
        <f t="shared" si="200"/>
        <v>445</v>
      </c>
      <c r="J1851" t="s">
        <v>17</v>
      </c>
      <c r="K1851">
        <v>60</v>
      </c>
      <c r="L1851" t="s">
        <v>1497</v>
      </c>
      <c r="M1851" t="s">
        <v>1498</v>
      </c>
      <c r="N1851" s="7" t="str">
        <f t="shared" si="201"/>
        <v>2020-44</v>
      </c>
      <c r="O1851" s="7">
        <f t="shared" si="202"/>
        <v>4358.97</v>
      </c>
      <c r="P1851">
        <v>0</v>
      </c>
      <c r="Q1851">
        <v>4358.97</v>
      </c>
    </row>
    <row r="1852" spans="1:17" x14ac:dyDescent="0.25">
      <c r="A1852" t="s">
        <v>1465</v>
      </c>
      <c r="B1852" t="s">
        <v>1466</v>
      </c>
      <c r="C1852" s="1">
        <v>43951</v>
      </c>
      <c r="D1852" s="2">
        <f t="shared" si="196"/>
        <v>4</v>
      </c>
      <c r="E1852" s="2">
        <f t="shared" si="197"/>
        <v>2020</v>
      </c>
      <c r="F1852">
        <v>445661</v>
      </c>
      <c r="G1852" s="8">
        <f t="shared" si="198"/>
        <v>4</v>
      </c>
      <c r="H1852" s="8" t="str">
        <f t="shared" si="199"/>
        <v>44</v>
      </c>
      <c r="I1852" s="8" t="str">
        <f t="shared" si="200"/>
        <v>445</v>
      </c>
      <c r="J1852" t="s">
        <v>29</v>
      </c>
      <c r="K1852">
        <v>60</v>
      </c>
      <c r="L1852" t="s">
        <v>1497</v>
      </c>
      <c r="M1852" t="s">
        <v>1498</v>
      </c>
      <c r="N1852" s="7" t="str">
        <f t="shared" si="201"/>
        <v>2020-44</v>
      </c>
      <c r="O1852" s="7">
        <f t="shared" si="202"/>
        <v>32100.81</v>
      </c>
      <c r="P1852">
        <v>0</v>
      </c>
      <c r="Q1852">
        <v>32100.81</v>
      </c>
    </row>
    <row r="1853" spans="1:17" x14ac:dyDescent="0.25">
      <c r="A1853" t="s">
        <v>1465</v>
      </c>
      <c r="B1853" t="s">
        <v>1466</v>
      </c>
      <c r="C1853" s="1">
        <v>43951</v>
      </c>
      <c r="D1853" s="2">
        <f t="shared" si="196"/>
        <v>4</v>
      </c>
      <c r="E1853" s="2">
        <f t="shared" si="197"/>
        <v>2020</v>
      </c>
      <c r="F1853">
        <v>4456611</v>
      </c>
      <c r="G1853" s="8">
        <f t="shared" si="198"/>
        <v>4</v>
      </c>
      <c r="H1853" s="8" t="str">
        <f t="shared" si="199"/>
        <v>44</v>
      </c>
      <c r="I1853" s="8" t="str">
        <f t="shared" si="200"/>
        <v>445</v>
      </c>
      <c r="J1853" t="s">
        <v>1307</v>
      </c>
      <c r="K1853">
        <v>60</v>
      </c>
      <c r="L1853" t="s">
        <v>1497</v>
      </c>
      <c r="M1853" t="s">
        <v>1499</v>
      </c>
      <c r="N1853" s="7" t="str">
        <f t="shared" si="201"/>
        <v>2020-44</v>
      </c>
      <c r="O1853" s="7">
        <f t="shared" si="202"/>
        <v>0.55000000000000004</v>
      </c>
      <c r="P1853">
        <v>0</v>
      </c>
      <c r="Q1853">
        <v>0.55000000000000004</v>
      </c>
    </row>
    <row r="1854" spans="1:17" x14ac:dyDescent="0.25">
      <c r="A1854" t="s">
        <v>1465</v>
      </c>
      <c r="B1854" t="s">
        <v>1466</v>
      </c>
      <c r="C1854" s="1">
        <v>43951</v>
      </c>
      <c r="D1854" s="2">
        <f t="shared" si="196"/>
        <v>4</v>
      </c>
      <c r="E1854" s="2">
        <f t="shared" si="197"/>
        <v>2020</v>
      </c>
      <c r="F1854">
        <v>44521</v>
      </c>
      <c r="G1854" s="8">
        <f t="shared" si="198"/>
        <v>4</v>
      </c>
      <c r="H1854" s="8" t="str">
        <f t="shared" si="199"/>
        <v>44</v>
      </c>
      <c r="I1854" s="8" t="str">
        <f t="shared" si="200"/>
        <v>445</v>
      </c>
      <c r="J1854" t="s">
        <v>18</v>
      </c>
      <c r="K1854">
        <v>60</v>
      </c>
      <c r="L1854" t="s">
        <v>1497</v>
      </c>
      <c r="M1854" t="s">
        <v>1500</v>
      </c>
      <c r="N1854" s="7" t="str">
        <f t="shared" si="201"/>
        <v>2020-44</v>
      </c>
      <c r="O1854" s="7">
        <f t="shared" si="202"/>
        <v>-4358.97</v>
      </c>
      <c r="P1854">
        <v>4358.97</v>
      </c>
      <c r="Q1854">
        <v>0</v>
      </c>
    </row>
    <row r="1855" spans="1:17" x14ac:dyDescent="0.25">
      <c r="A1855" t="s">
        <v>1465</v>
      </c>
      <c r="B1855" t="s">
        <v>1466</v>
      </c>
      <c r="C1855" s="1">
        <v>43951</v>
      </c>
      <c r="D1855" s="2">
        <f t="shared" si="196"/>
        <v>4</v>
      </c>
      <c r="E1855" s="2">
        <f t="shared" si="197"/>
        <v>2020</v>
      </c>
      <c r="F1855">
        <v>445711</v>
      </c>
      <c r="G1855" s="8">
        <f t="shared" si="198"/>
        <v>4</v>
      </c>
      <c r="H1855" s="8" t="str">
        <f t="shared" si="199"/>
        <v>44</v>
      </c>
      <c r="I1855" s="8" t="str">
        <f t="shared" si="200"/>
        <v>445</v>
      </c>
      <c r="J1855" t="s">
        <v>1501</v>
      </c>
      <c r="K1855">
        <v>60</v>
      </c>
      <c r="L1855" t="s">
        <v>1497</v>
      </c>
      <c r="M1855" t="s">
        <v>1500</v>
      </c>
      <c r="N1855" s="7" t="str">
        <f t="shared" si="201"/>
        <v>2020-44</v>
      </c>
      <c r="O1855" s="7">
        <f t="shared" si="202"/>
        <v>-21587.29</v>
      </c>
      <c r="P1855">
        <v>21587.29</v>
      </c>
      <c r="Q1855">
        <v>0</v>
      </c>
    </row>
    <row r="1856" spans="1:17" x14ac:dyDescent="0.25">
      <c r="A1856" t="s">
        <v>1465</v>
      </c>
      <c r="B1856" t="s">
        <v>1466</v>
      </c>
      <c r="C1856" s="1">
        <v>43951</v>
      </c>
      <c r="D1856" s="2">
        <f t="shared" si="196"/>
        <v>4</v>
      </c>
      <c r="E1856" s="2">
        <f t="shared" si="197"/>
        <v>2020</v>
      </c>
      <c r="F1856">
        <v>658</v>
      </c>
      <c r="G1856" s="8">
        <f t="shared" si="198"/>
        <v>6</v>
      </c>
      <c r="H1856" s="8" t="str">
        <f t="shared" si="199"/>
        <v>65</v>
      </c>
      <c r="I1856" s="8" t="str">
        <f t="shared" si="200"/>
        <v>658</v>
      </c>
      <c r="J1856" t="s">
        <v>1502</v>
      </c>
      <c r="K1856">
        <v>60</v>
      </c>
      <c r="L1856" t="s">
        <v>1497</v>
      </c>
      <c r="M1856" t="s">
        <v>1503</v>
      </c>
      <c r="N1856" s="7" t="str">
        <f t="shared" si="201"/>
        <v>2020-65</v>
      </c>
      <c r="O1856" s="7">
        <f t="shared" si="202"/>
        <v>-7.0000000000000007E-2</v>
      </c>
      <c r="P1856">
        <v>7.0000000000000007E-2</v>
      </c>
      <c r="Q1856">
        <v>0</v>
      </c>
    </row>
    <row r="1857" spans="1:17" x14ac:dyDescent="0.25">
      <c r="A1857" t="s">
        <v>1465</v>
      </c>
      <c r="B1857" t="s">
        <v>1466</v>
      </c>
      <c r="C1857" s="1">
        <v>43951</v>
      </c>
      <c r="D1857" s="2">
        <f t="shared" si="196"/>
        <v>4</v>
      </c>
      <c r="E1857" s="2">
        <f t="shared" si="197"/>
        <v>2020</v>
      </c>
      <c r="F1857">
        <v>44567</v>
      </c>
      <c r="G1857" s="8">
        <f t="shared" si="198"/>
        <v>4</v>
      </c>
      <c r="H1857" s="8" t="str">
        <f t="shared" si="199"/>
        <v>44</v>
      </c>
      <c r="I1857" s="8" t="str">
        <f t="shared" si="200"/>
        <v>445</v>
      </c>
      <c r="J1857" t="s">
        <v>514</v>
      </c>
      <c r="K1857">
        <v>60</v>
      </c>
      <c r="L1857" t="s">
        <v>1497</v>
      </c>
      <c r="M1857" t="s">
        <v>1503</v>
      </c>
      <c r="N1857" s="7" t="str">
        <f t="shared" si="201"/>
        <v>2020-44</v>
      </c>
      <c r="O1857" s="7">
        <f t="shared" si="202"/>
        <v>-163558</v>
      </c>
      <c r="P1857">
        <v>163558</v>
      </c>
      <c r="Q1857">
        <v>0</v>
      </c>
    </row>
    <row r="1858" spans="1:17" x14ac:dyDescent="0.25">
      <c r="A1858" t="s">
        <v>1465</v>
      </c>
      <c r="B1858" t="s">
        <v>1466</v>
      </c>
      <c r="C1858" s="1">
        <v>43951</v>
      </c>
      <c r="D1858" s="2">
        <f t="shared" si="196"/>
        <v>4</v>
      </c>
      <c r="E1858" s="2">
        <f t="shared" si="197"/>
        <v>2020</v>
      </c>
      <c r="F1858">
        <v>6411</v>
      </c>
      <c r="G1858" s="8">
        <f t="shared" si="198"/>
        <v>6</v>
      </c>
      <c r="H1858" s="8" t="str">
        <f t="shared" si="199"/>
        <v>64</v>
      </c>
      <c r="I1858" s="8" t="str">
        <f t="shared" si="200"/>
        <v>641</v>
      </c>
      <c r="J1858" t="s">
        <v>1504</v>
      </c>
      <c r="K1858">
        <v>75</v>
      </c>
      <c r="L1858" t="s">
        <v>1505</v>
      </c>
      <c r="M1858" t="s">
        <v>1506</v>
      </c>
      <c r="N1858" s="7" t="str">
        <f t="shared" si="201"/>
        <v>2020-64</v>
      </c>
      <c r="O1858" s="7">
        <f t="shared" si="202"/>
        <v>-26267</v>
      </c>
      <c r="P1858">
        <v>26267</v>
      </c>
      <c r="Q1858">
        <v>0</v>
      </c>
    </row>
    <row r="1859" spans="1:17" x14ac:dyDescent="0.25">
      <c r="A1859" t="s">
        <v>1465</v>
      </c>
      <c r="B1859" t="s">
        <v>1466</v>
      </c>
      <c r="C1859" s="1">
        <v>43951</v>
      </c>
      <c r="D1859" s="2">
        <f t="shared" ref="D1859:D1922" si="203">MONTH(C1859)</f>
        <v>4</v>
      </c>
      <c r="E1859" s="2">
        <f t="shared" ref="E1859:E1922" si="204">YEAR(C1859)</f>
        <v>2020</v>
      </c>
      <c r="F1859">
        <v>6413</v>
      </c>
      <c r="G1859" s="8">
        <f t="shared" ref="G1859:G1922" si="205">VALUE(LEFT($F1859,1))</f>
        <v>6</v>
      </c>
      <c r="H1859" s="8" t="str">
        <f t="shared" ref="H1859:H1922" si="206">LEFT($F1859,2)</f>
        <v>64</v>
      </c>
      <c r="I1859" s="8" t="str">
        <f t="shared" ref="I1859:I1922" si="207">LEFT($F1859,3)</f>
        <v>641</v>
      </c>
      <c r="J1859" t="s">
        <v>1507</v>
      </c>
      <c r="K1859">
        <v>75</v>
      </c>
      <c r="L1859" t="s">
        <v>1505</v>
      </c>
      <c r="M1859" t="s">
        <v>1508</v>
      </c>
      <c r="N1859" s="7" t="str">
        <f t="shared" ref="N1859:N1922" si="208">$E1859&amp;"-"&amp;H1859</f>
        <v>2020-64</v>
      </c>
      <c r="O1859" s="7">
        <f t="shared" ref="O1859:O1922" si="209">Q1859-P1859</f>
        <v>-2892.59</v>
      </c>
      <c r="P1859">
        <v>2892.59</v>
      </c>
      <c r="Q1859">
        <v>0</v>
      </c>
    </row>
    <row r="1860" spans="1:17" x14ac:dyDescent="0.25">
      <c r="A1860" t="s">
        <v>1465</v>
      </c>
      <c r="B1860" t="s">
        <v>1466</v>
      </c>
      <c r="C1860" s="1">
        <v>43951</v>
      </c>
      <c r="D1860" s="2">
        <f t="shared" si="203"/>
        <v>4</v>
      </c>
      <c r="E1860" s="2">
        <f t="shared" si="204"/>
        <v>2020</v>
      </c>
      <c r="F1860">
        <v>421</v>
      </c>
      <c r="G1860" s="8">
        <f t="shared" si="205"/>
        <v>4</v>
      </c>
      <c r="H1860" s="8" t="str">
        <f t="shared" si="206"/>
        <v>42</v>
      </c>
      <c r="I1860" s="8" t="str">
        <f t="shared" si="207"/>
        <v>421</v>
      </c>
      <c r="J1860" t="s">
        <v>490</v>
      </c>
      <c r="K1860">
        <v>75</v>
      </c>
      <c r="L1860" t="s">
        <v>1505</v>
      </c>
      <c r="M1860" t="s">
        <v>1509</v>
      </c>
      <c r="N1860" s="7" t="str">
        <f t="shared" si="208"/>
        <v>2020-42</v>
      </c>
      <c r="O1860" s="7">
        <f t="shared" si="209"/>
        <v>3603.6</v>
      </c>
      <c r="P1860">
        <v>0</v>
      </c>
      <c r="Q1860">
        <v>3603.6</v>
      </c>
    </row>
    <row r="1861" spans="1:17" x14ac:dyDescent="0.25">
      <c r="A1861" t="s">
        <v>1465</v>
      </c>
      <c r="B1861" t="s">
        <v>1466</v>
      </c>
      <c r="C1861" s="1">
        <v>43951</v>
      </c>
      <c r="D1861" s="2">
        <f t="shared" si="203"/>
        <v>4</v>
      </c>
      <c r="E1861" s="2">
        <f t="shared" si="204"/>
        <v>2020</v>
      </c>
      <c r="F1861">
        <v>421</v>
      </c>
      <c r="G1861" s="8">
        <f t="shared" si="205"/>
        <v>4</v>
      </c>
      <c r="H1861" s="8" t="str">
        <f t="shared" si="206"/>
        <v>42</v>
      </c>
      <c r="I1861" s="8" t="str">
        <f t="shared" si="207"/>
        <v>421</v>
      </c>
      <c r="J1861" t="s">
        <v>490</v>
      </c>
      <c r="K1861">
        <v>75</v>
      </c>
      <c r="L1861" t="s">
        <v>1505</v>
      </c>
      <c r="M1861" t="s">
        <v>1510</v>
      </c>
      <c r="N1861" s="7" t="str">
        <f t="shared" si="208"/>
        <v>2020-42</v>
      </c>
      <c r="O1861" s="7">
        <f t="shared" si="209"/>
        <v>2043.6</v>
      </c>
      <c r="P1861">
        <v>0</v>
      </c>
      <c r="Q1861">
        <v>2043.6</v>
      </c>
    </row>
    <row r="1862" spans="1:17" x14ac:dyDescent="0.25">
      <c r="A1862" t="s">
        <v>1465</v>
      </c>
      <c r="B1862" t="s">
        <v>1466</v>
      </c>
      <c r="C1862" s="1">
        <v>43951</v>
      </c>
      <c r="D1862" s="2">
        <f t="shared" si="203"/>
        <v>4</v>
      </c>
      <c r="E1862" s="2">
        <f t="shared" si="204"/>
        <v>2020</v>
      </c>
      <c r="F1862">
        <v>421</v>
      </c>
      <c r="G1862" s="8">
        <f t="shared" si="205"/>
        <v>4</v>
      </c>
      <c r="H1862" s="8" t="str">
        <f t="shared" si="206"/>
        <v>42</v>
      </c>
      <c r="I1862" s="8" t="str">
        <f t="shared" si="207"/>
        <v>421</v>
      </c>
      <c r="J1862" t="s">
        <v>490</v>
      </c>
      <c r="K1862">
        <v>75</v>
      </c>
      <c r="L1862" t="s">
        <v>1505</v>
      </c>
      <c r="M1862" t="s">
        <v>1511</v>
      </c>
      <c r="N1862" s="7" t="str">
        <f t="shared" si="208"/>
        <v>2020-42</v>
      </c>
      <c r="O1862" s="7">
        <f t="shared" si="209"/>
        <v>1886.17</v>
      </c>
      <c r="P1862">
        <v>0</v>
      </c>
      <c r="Q1862">
        <v>1886.17</v>
      </c>
    </row>
    <row r="1863" spans="1:17" x14ac:dyDescent="0.25">
      <c r="A1863" t="s">
        <v>1465</v>
      </c>
      <c r="B1863" t="s">
        <v>1466</v>
      </c>
      <c r="C1863" s="1">
        <v>43951</v>
      </c>
      <c r="D1863" s="2">
        <f t="shared" si="203"/>
        <v>4</v>
      </c>
      <c r="E1863" s="2">
        <f t="shared" si="204"/>
        <v>2020</v>
      </c>
      <c r="F1863">
        <v>421</v>
      </c>
      <c r="G1863" s="8">
        <f t="shared" si="205"/>
        <v>4</v>
      </c>
      <c r="H1863" s="8" t="str">
        <f t="shared" si="206"/>
        <v>42</v>
      </c>
      <c r="I1863" s="8" t="str">
        <f t="shared" si="207"/>
        <v>421</v>
      </c>
      <c r="J1863" t="s">
        <v>490</v>
      </c>
      <c r="K1863">
        <v>75</v>
      </c>
      <c r="L1863" t="s">
        <v>1505</v>
      </c>
      <c r="M1863" t="s">
        <v>1512</v>
      </c>
      <c r="N1863" s="7" t="str">
        <f t="shared" si="208"/>
        <v>2020-42</v>
      </c>
      <c r="O1863" s="7">
        <f t="shared" si="209"/>
        <v>981.62</v>
      </c>
      <c r="P1863">
        <v>0</v>
      </c>
      <c r="Q1863">
        <v>981.62</v>
      </c>
    </row>
    <row r="1864" spans="1:17" x14ac:dyDescent="0.25">
      <c r="A1864" t="s">
        <v>1465</v>
      </c>
      <c r="B1864" t="s">
        <v>1466</v>
      </c>
      <c r="C1864" s="1">
        <v>43951</v>
      </c>
      <c r="D1864" s="2">
        <f t="shared" si="203"/>
        <v>4</v>
      </c>
      <c r="E1864" s="2">
        <f t="shared" si="204"/>
        <v>2020</v>
      </c>
      <c r="F1864">
        <v>421</v>
      </c>
      <c r="G1864" s="8">
        <f t="shared" si="205"/>
        <v>4</v>
      </c>
      <c r="H1864" s="8" t="str">
        <f t="shared" si="206"/>
        <v>42</v>
      </c>
      <c r="I1864" s="8" t="str">
        <f t="shared" si="207"/>
        <v>421</v>
      </c>
      <c r="J1864" t="s">
        <v>490</v>
      </c>
      <c r="K1864">
        <v>75</v>
      </c>
      <c r="L1864" t="s">
        <v>1505</v>
      </c>
      <c r="M1864" t="s">
        <v>1513</v>
      </c>
      <c r="N1864" s="7" t="str">
        <f t="shared" si="208"/>
        <v>2020-42</v>
      </c>
      <c r="O1864" s="7">
        <f t="shared" si="209"/>
        <v>2698.8</v>
      </c>
      <c r="P1864">
        <v>0</v>
      </c>
      <c r="Q1864">
        <v>2698.8</v>
      </c>
    </row>
    <row r="1865" spans="1:17" x14ac:dyDescent="0.25">
      <c r="A1865" t="s">
        <v>1465</v>
      </c>
      <c r="B1865" t="s">
        <v>1466</v>
      </c>
      <c r="C1865" s="1">
        <v>43951</v>
      </c>
      <c r="D1865" s="2">
        <f t="shared" si="203"/>
        <v>4</v>
      </c>
      <c r="E1865" s="2">
        <f t="shared" si="204"/>
        <v>2020</v>
      </c>
      <c r="F1865">
        <v>421</v>
      </c>
      <c r="G1865" s="8">
        <f t="shared" si="205"/>
        <v>4</v>
      </c>
      <c r="H1865" s="8" t="str">
        <f t="shared" si="206"/>
        <v>42</v>
      </c>
      <c r="I1865" s="8" t="str">
        <f t="shared" si="207"/>
        <v>421</v>
      </c>
      <c r="J1865" t="s">
        <v>490</v>
      </c>
      <c r="K1865">
        <v>75</v>
      </c>
      <c r="L1865" t="s">
        <v>1505</v>
      </c>
      <c r="M1865" t="s">
        <v>1514</v>
      </c>
      <c r="N1865" s="7" t="str">
        <f t="shared" si="208"/>
        <v>2020-42</v>
      </c>
      <c r="O1865" s="7">
        <f t="shared" si="209"/>
        <v>1677.21</v>
      </c>
      <c r="P1865">
        <v>0</v>
      </c>
      <c r="Q1865">
        <v>1677.21</v>
      </c>
    </row>
    <row r="1866" spans="1:17" x14ac:dyDescent="0.25">
      <c r="A1866" t="s">
        <v>1465</v>
      </c>
      <c r="B1866" t="s">
        <v>1466</v>
      </c>
      <c r="C1866" s="1">
        <v>43951</v>
      </c>
      <c r="D1866" s="2">
        <f t="shared" si="203"/>
        <v>4</v>
      </c>
      <c r="E1866" s="2">
        <f t="shared" si="204"/>
        <v>2020</v>
      </c>
      <c r="F1866">
        <v>421</v>
      </c>
      <c r="G1866" s="8">
        <f t="shared" si="205"/>
        <v>4</v>
      </c>
      <c r="H1866" s="8" t="str">
        <f t="shared" si="206"/>
        <v>42</v>
      </c>
      <c r="I1866" s="8" t="str">
        <f t="shared" si="207"/>
        <v>421</v>
      </c>
      <c r="J1866" t="s">
        <v>490</v>
      </c>
      <c r="K1866">
        <v>75</v>
      </c>
      <c r="L1866" t="s">
        <v>1505</v>
      </c>
      <c r="M1866" t="s">
        <v>1515</v>
      </c>
      <c r="N1866" s="7" t="str">
        <f t="shared" si="208"/>
        <v>2020-42</v>
      </c>
      <c r="O1866" s="7">
        <f t="shared" si="209"/>
        <v>2172.81</v>
      </c>
      <c r="P1866">
        <v>0</v>
      </c>
      <c r="Q1866">
        <v>2172.81</v>
      </c>
    </row>
    <row r="1867" spans="1:17" x14ac:dyDescent="0.25">
      <c r="A1867" t="s">
        <v>1465</v>
      </c>
      <c r="B1867" t="s">
        <v>1466</v>
      </c>
      <c r="C1867" s="1">
        <v>43951</v>
      </c>
      <c r="D1867" s="2">
        <f t="shared" si="203"/>
        <v>4</v>
      </c>
      <c r="E1867" s="2">
        <f t="shared" si="204"/>
        <v>2020</v>
      </c>
      <c r="F1867">
        <v>421</v>
      </c>
      <c r="G1867" s="8">
        <f t="shared" si="205"/>
        <v>4</v>
      </c>
      <c r="H1867" s="8" t="str">
        <f t="shared" si="206"/>
        <v>42</v>
      </c>
      <c r="I1867" s="8" t="str">
        <f t="shared" si="207"/>
        <v>421</v>
      </c>
      <c r="J1867" t="s">
        <v>490</v>
      </c>
      <c r="K1867">
        <v>75</v>
      </c>
      <c r="L1867" t="s">
        <v>1505</v>
      </c>
      <c r="M1867" t="s">
        <v>1516</v>
      </c>
      <c r="N1867" s="7" t="str">
        <f t="shared" si="208"/>
        <v>2020-42</v>
      </c>
      <c r="O1867" s="7">
        <f t="shared" si="209"/>
        <v>1674.66</v>
      </c>
      <c r="P1867">
        <v>0</v>
      </c>
      <c r="Q1867">
        <v>1674.66</v>
      </c>
    </row>
    <row r="1868" spans="1:17" x14ac:dyDescent="0.25">
      <c r="A1868" t="s">
        <v>1465</v>
      </c>
      <c r="B1868" t="s">
        <v>1466</v>
      </c>
      <c r="C1868" s="1">
        <v>43951</v>
      </c>
      <c r="D1868" s="2">
        <f t="shared" si="203"/>
        <v>4</v>
      </c>
      <c r="E1868" s="2">
        <f t="shared" si="204"/>
        <v>2020</v>
      </c>
      <c r="F1868">
        <v>421</v>
      </c>
      <c r="G1868" s="8">
        <f t="shared" si="205"/>
        <v>4</v>
      </c>
      <c r="H1868" s="8" t="str">
        <f t="shared" si="206"/>
        <v>42</v>
      </c>
      <c r="I1868" s="8" t="str">
        <f t="shared" si="207"/>
        <v>421</v>
      </c>
      <c r="J1868" t="s">
        <v>490</v>
      </c>
      <c r="K1868">
        <v>75</v>
      </c>
      <c r="L1868" t="s">
        <v>1505</v>
      </c>
      <c r="M1868" t="s">
        <v>1517</v>
      </c>
      <c r="N1868" s="7" t="str">
        <f t="shared" si="208"/>
        <v>2020-42</v>
      </c>
      <c r="O1868" s="7">
        <f t="shared" si="209"/>
        <v>3042</v>
      </c>
      <c r="P1868">
        <v>0</v>
      </c>
      <c r="Q1868">
        <v>3042</v>
      </c>
    </row>
    <row r="1869" spans="1:17" x14ac:dyDescent="0.25">
      <c r="A1869" t="s">
        <v>1465</v>
      </c>
      <c r="B1869" t="s">
        <v>1466</v>
      </c>
      <c r="C1869" s="1">
        <v>43951</v>
      </c>
      <c r="D1869" s="2">
        <f t="shared" si="203"/>
        <v>4</v>
      </c>
      <c r="E1869" s="2">
        <f t="shared" si="204"/>
        <v>2020</v>
      </c>
      <c r="F1869">
        <v>421</v>
      </c>
      <c r="G1869" s="8">
        <f t="shared" si="205"/>
        <v>4</v>
      </c>
      <c r="H1869" s="8" t="str">
        <f t="shared" si="206"/>
        <v>42</v>
      </c>
      <c r="I1869" s="8" t="str">
        <f t="shared" si="207"/>
        <v>421</v>
      </c>
      <c r="J1869" t="s">
        <v>490</v>
      </c>
      <c r="K1869">
        <v>75</v>
      </c>
      <c r="L1869" t="s">
        <v>1505</v>
      </c>
      <c r="M1869" t="s">
        <v>1518</v>
      </c>
      <c r="N1869" s="7" t="str">
        <f t="shared" si="208"/>
        <v>2020-42</v>
      </c>
      <c r="O1869" s="7">
        <f t="shared" si="209"/>
        <v>2964</v>
      </c>
      <c r="P1869">
        <v>0</v>
      </c>
      <c r="Q1869">
        <v>2964</v>
      </c>
    </row>
    <row r="1870" spans="1:17" x14ac:dyDescent="0.25">
      <c r="A1870" t="s">
        <v>1465</v>
      </c>
      <c r="B1870" t="s">
        <v>1466</v>
      </c>
      <c r="C1870" s="1">
        <v>43951</v>
      </c>
      <c r="D1870" s="2">
        <f t="shared" si="203"/>
        <v>4</v>
      </c>
      <c r="E1870" s="2">
        <f t="shared" si="204"/>
        <v>2020</v>
      </c>
      <c r="F1870">
        <v>431</v>
      </c>
      <c r="G1870" s="8">
        <f t="shared" si="205"/>
        <v>4</v>
      </c>
      <c r="H1870" s="8" t="str">
        <f t="shared" si="206"/>
        <v>43</v>
      </c>
      <c r="I1870" s="8" t="str">
        <f t="shared" si="207"/>
        <v>431</v>
      </c>
      <c r="J1870" t="s">
        <v>967</v>
      </c>
      <c r="K1870">
        <v>75</v>
      </c>
      <c r="L1870" t="s">
        <v>1505</v>
      </c>
      <c r="M1870" t="s">
        <v>1519</v>
      </c>
      <c r="N1870" s="7" t="str">
        <f t="shared" si="208"/>
        <v>2020-43</v>
      </c>
      <c r="O1870" s="7">
        <f t="shared" si="209"/>
        <v>4082.34</v>
      </c>
      <c r="P1870">
        <v>0</v>
      </c>
      <c r="Q1870">
        <v>4082.34</v>
      </c>
    </row>
    <row r="1871" spans="1:17" x14ac:dyDescent="0.25">
      <c r="A1871" t="s">
        <v>1465</v>
      </c>
      <c r="B1871" t="s">
        <v>1466</v>
      </c>
      <c r="C1871" s="1">
        <v>43951</v>
      </c>
      <c r="D1871" s="2">
        <f t="shared" si="203"/>
        <v>4</v>
      </c>
      <c r="E1871" s="2">
        <f t="shared" si="204"/>
        <v>2020</v>
      </c>
      <c r="F1871">
        <v>4373</v>
      </c>
      <c r="G1871" s="8">
        <f t="shared" si="205"/>
        <v>4</v>
      </c>
      <c r="H1871" s="8" t="str">
        <f t="shared" si="206"/>
        <v>43</v>
      </c>
      <c r="I1871" s="8" t="str">
        <f t="shared" si="207"/>
        <v>437</v>
      </c>
      <c r="J1871" t="s">
        <v>939</v>
      </c>
      <c r="K1871">
        <v>75</v>
      </c>
      <c r="L1871" t="s">
        <v>1505</v>
      </c>
      <c r="M1871" t="s">
        <v>1520</v>
      </c>
      <c r="N1871" s="7" t="str">
        <f t="shared" si="208"/>
        <v>2020-43</v>
      </c>
      <c r="O1871" s="7">
        <f t="shared" si="209"/>
        <v>1399.66</v>
      </c>
      <c r="P1871">
        <v>0</v>
      </c>
      <c r="Q1871">
        <v>1399.66</v>
      </c>
    </row>
    <row r="1872" spans="1:17" x14ac:dyDescent="0.25">
      <c r="A1872" t="s">
        <v>1465</v>
      </c>
      <c r="B1872" t="s">
        <v>1466</v>
      </c>
      <c r="C1872" s="1">
        <v>43951</v>
      </c>
      <c r="D1872" s="2">
        <f t="shared" si="203"/>
        <v>4</v>
      </c>
      <c r="E1872" s="2">
        <f t="shared" si="204"/>
        <v>2020</v>
      </c>
      <c r="F1872">
        <v>4373</v>
      </c>
      <c r="G1872" s="8">
        <f t="shared" si="205"/>
        <v>4</v>
      </c>
      <c r="H1872" s="8" t="str">
        <f t="shared" si="206"/>
        <v>43</v>
      </c>
      <c r="I1872" s="8" t="str">
        <f t="shared" si="207"/>
        <v>437</v>
      </c>
      <c r="J1872" t="s">
        <v>939</v>
      </c>
      <c r="K1872">
        <v>75</v>
      </c>
      <c r="L1872" t="s">
        <v>1505</v>
      </c>
      <c r="M1872" t="s">
        <v>1521</v>
      </c>
      <c r="N1872" s="7" t="str">
        <f t="shared" si="208"/>
        <v>2020-43</v>
      </c>
      <c r="O1872" s="7">
        <f t="shared" si="209"/>
        <v>933.12</v>
      </c>
      <c r="P1872">
        <v>0</v>
      </c>
      <c r="Q1872">
        <v>933.12</v>
      </c>
    </row>
    <row r="1873" spans="1:17" x14ac:dyDescent="0.25">
      <c r="A1873" t="s">
        <v>1465</v>
      </c>
      <c r="B1873" t="s">
        <v>1466</v>
      </c>
      <c r="C1873" s="1">
        <v>43951</v>
      </c>
      <c r="D1873" s="2">
        <f t="shared" si="203"/>
        <v>4</v>
      </c>
      <c r="E1873" s="2">
        <f t="shared" si="204"/>
        <v>2020</v>
      </c>
      <c r="F1873">
        <v>6451</v>
      </c>
      <c r="G1873" s="8">
        <f t="shared" si="205"/>
        <v>6</v>
      </c>
      <c r="H1873" s="8" t="str">
        <f t="shared" si="206"/>
        <v>64</v>
      </c>
      <c r="I1873" s="8" t="str">
        <f t="shared" si="207"/>
        <v>645</v>
      </c>
      <c r="J1873" t="s">
        <v>1522</v>
      </c>
      <c r="K1873">
        <v>77</v>
      </c>
      <c r="L1873" t="s">
        <v>1523</v>
      </c>
      <c r="M1873" t="s">
        <v>1524</v>
      </c>
      <c r="N1873" s="7" t="str">
        <f t="shared" si="208"/>
        <v>2020-64</v>
      </c>
      <c r="O1873" s="7">
        <f t="shared" si="209"/>
        <v>-8223</v>
      </c>
      <c r="P1873">
        <v>8223</v>
      </c>
      <c r="Q1873">
        <v>0</v>
      </c>
    </row>
    <row r="1874" spans="1:17" x14ac:dyDescent="0.25">
      <c r="A1874" t="s">
        <v>1465</v>
      </c>
      <c r="B1874" t="s">
        <v>1466</v>
      </c>
      <c r="C1874" s="1">
        <v>43951</v>
      </c>
      <c r="D1874" s="2">
        <f t="shared" si="203"/>
        <v>4</v>
      </c>
      <c r="E1874" s="2">
        <f t="shared" si="204"/>
        <v>2020</v>
      </c>
      <c r="F1874">
        <v>6453</v>
      </c>
      <c r="G1874" s="8">
        <f t="shared" si="205"/>
        <v>6</v>
      </c>
      <c r="H1874" s="8" t="str">
        <f t="shared" si="206"/>
        <v>64</v>
      </c>
      <c r="I1874" s="8" t="str">
        <f t="shared" si="207"/>
        <v>645</v>
      </c>
      <c r="J1874" t="s">
        <v>1525</v>
      </c>
      <c r="K1874">
        <v>77</v>
      </c>
      <c r="L1874" t="s">
        <v>1523</v>
      </c>
      <c r="M1874" t="s">
        <v>1526</v>
      </c>
      <c r="N1874" s="7" t="str">
        <f t="shared" si="208"/>
        <v>2020-64</v>
      </c>
      <c r="O1874" s="7">
        <f t="shared" si="209"/>
        <v>-1793.32</v>
      </c>
      <c r="P1874">
        <v>1793.32</v>
      </c>
      <c r="Q1874">
        <v>0</v>
      </c>
    </row>
    <row r="1875" spans="1:17" x14ac:dyDescent="0.25">
      <c r="A1875" t="s">
        <v>1465</v>
      </c>
      <c r="B1875" t="s">
        <v>1466</v>
      </c>
      <c r="C1875" s="1">
        <v>43951</v>
      </c>
      <c r="D1875" s="2">
        <f t="shared" si="203"/>
        <v>4</v>
      </c>
      <c r="E1875" s="2">
        <f t="shared" si="204"/>
        <v>2020</v>
      </c>
      <c r="F1875">
        <v>431</v>
      </c>
      <c r="G1875" s="8">
        <f t="shared" si="205"/>
        <v>4</v>
      </c>
      <c r="H1875" s="8" t="str">
        <f t="shared" si="206"/>
        <v>43</v>
      </c>
      <c r="I1875" s="8" t="str">
        <f t="shared" si="207"/>
        <v>431</v>
      </c>
      <c r="J1875" t="s">
        <v>967</v>
      </c>
      <c r="K1875">
        <v>77</v>
      </c>
      <c r="L1875" t="s">
        <v>1523</v>
      </c>
      <c r="M1875" t="s">
        <v>1524</v>
      </c>
      <c r="N1875" s="7" t="str">
        <f t="shared" si="208"/>
        <v>2020-43</v>
      </c>
      <c r="O1875" s="7">
        <f t="shared" si="209"/>
        <v>8223</v>
      </c>
      <c r="P1875">
        <v>0</v>
      </c>
      <c r="Q1875">
        <v>8223</v>
      </c>
    </row>
    <row r="1876" spans="1:17" x14ac:dyDescent="0.25">
      <c r="A1876" t="s">
        <v>1465</v>
      </c>
      <c r="B1876" t="s">
        <v>1466</v>
      </c>
      <c r="C1876" s="1">
        <v>43951</v>
      </c>
      <c r="D1876" s="2">
        <f t="shared" si="203"/>
        <v>4</v>
      </c>
      <c r="E1876" s="2">
        <f t="shared" si="204"/>
        <v>2020</v>
      </c>
      <c r="F1876">
        <v>4373</v>
      </c>
      <c r="G1876" s="8">
        <f t="shared" si="205"/>
        <v>4</v>
      </c>
      <c r="H1876" s="8" t="str">
        <f t="shared" si="206"/>
        <v>43</v>
      </c>
      <c r="I1876" s="8" t="str">
        <f t="shared" si="207"/>
        <v>437</v>
      </c>
      <c r="J1876" t="s">
        <v>939</v>
      </c>
      <c r="K1876">
        <v>77</v>
      </c>
      <c r="L1876" t="s">
        <v>1523</v>
      </c>
      <c r="M1876" t="s">
        <v>1526</v>
      </c>
      <c r="N1876" s="7" t="str">
        <f t="shared" si="208"/>
        <v>2020-43</v>
      </c>
      <c r="O1876" s="7">
        <f t="shared" si="209"/>
        <v>1793.32</v>
      </c>
      <c r="P1876">
        <v>0</v>
      </c>
      <c r="Q1876">
        <v>1793.32</v>
      </c>
    </row>
    <row r="1877" spans="1:17" x14ac:dyDescent="0.25">
      <c r="A1877" t="s">
        <v>1465</v>
      </c>
      <c r="B1877" t="s">
        <v>1466</v>
      </c>
      <c r="C1877" s="1">
        <v>43982</v>
      </c>
      <c r="D1877" s="2">
        <f t="shared" si="203"/>
        <v>5</v>
      </c>
      <c r="E1877" s="2">
        <f t="shared" si="204"/>
        <v>2020</v>
      </c>
      <c r="F1877">
        <v>445621</v>
      </c>
      <c r="G1877" s="8">
        <f t="shared" si="205"/>
        <v>4</v>
      </c>
      <c r="H1877" s="8" t="str">
        <f t="shared" si="206"/>
        <v>44</v>
      </c>
      <c r="I1877" s="8" t="str">
        <f t="shared" si="207"/>
        <v>445</v>
      </c>
      <c r="J1877" t="s">
        <v>22</v>
      </c>
      <c r="K1877">
        <v>62</v>
      </c>
      <c r="L1877" t="s">
        <v>1527</v>
      </c>
      <c r="M1877" t="s">
        <v>1528</v>
      </c>
      <c r="N1877" s="7" t="str">
        <f t="shared" si="208"/>
        <v>2020-44</v>
      </c>
      <c r="O1877" s="7">
        <f t="shared" si="209"/>
        <v>3851.2</v>
      </c>
      <c r="P1877">
        <v>0</v>
      </c>
      <c r="Q1877">
        <v>3851.2</v>
      </c>
    </row>
    <row r="1878" spans="1:17" x14ac:dyDescent="0.25">
      <c r="A1878" t="s">
        <v>1465</v>
      </c>
      <c r="B1878" t="s">
        <v>1466</v>
      </c>
      <c r="C1878" s="1">
        <v>43982</v>
      </c>
      <c r="D1878" s="2">
        <f t="shared" si="203"/>
        <v>5</v>
      </c>
      <c r="E1878" s="2">
        <f t="shared" si="204"/>
        <v>2020</v>
      </c>
      <c r="F1878">
        <v>445661</v>
      </c>
      <c r="G1878" s="8">
        <f t="shared" si="205"/>
        <v>4</v>
      </c>
      <c r="H1878" s="8" t="str">
        <f t="shared" si="206"/>
        <v>44</v>
      </c>
      <c r="I1878" s="8" t="str">
        <f t="shared" si="207"/>
        <v>445</v>
      </c>
      <c r="J1878" t="s">
        <v>29</v>
      </c>
      <c r="K1878">
        <v>62</v>
      </c>
      <c r="L1878" t="s">
        <v>1527</v>
      </c>
      <c r="M1878" t="s">
        <v>1528</v>
      </c>
      <c r="N1878" s="7" t="str">
        <f t="shared" si="208"/>
        <v>2020-44</v>
      </c>
      <c r="O1878" s="7">
        <f t="shared" si="209"/>
        <v>32671.3</v>
      </c>
      <c r="P1878">
        <v>0</v>
      </c>
      <c r="Q1878">
        <v>32671.3</v>
      </c>
    </row>
    <row r="1879" spans="1:17" x14ac:dyDescent="0.25">
      <c r="A1879" t="s">
        <v>1465</v>
      </c>
      <c r="B1879" t="s">
        <v>1466</v>
      </c>
      <c r="C1879" s="1">
        <v>43982</v>
      </c>
      <c r="D1879" s="2">
        <f t="shared" si="203"/>
        <v>5</v>
      </c>
      <c r="E1879" s="2">
        <f t="shared" si="204"/>
        <v>2020</v>
      </c>
      <c r="F1879">
        <v>4456611</v>
      </c>
      <c r="G1879" s="8">
        <f t="shared" si="205"/>
        <v>4</v>
      </c>
      <c r="H1879" s="8" t="str">
        <f t="shared" si="206"/>
        <v>44</v>
      </c>
      <c r="I1879" s="8" t="str">
        <f t="shared" si="207"/>
        <v>445</v>
      </c>
      <c r="J1879" t="s">
        <v>1307</v>
      </c>
      <c r="K1879">
        <v>62</v>
      </c>
      <c r="L1879" t="s">
        <v>1527</v>
      </c>
      <c r="M1879" t="s">
        <v>1529</v>
      </c>
      <c r="N1879" s="7" t="str">
        <f t="shared" si="208"/>
        <v>2020-44</v>
      </c>
      <c r="O1879" s="7">
        <f t="shared" si="209"/>
        <v>0.55000000000000004</v>
      </c>
      <c r="P1879">
        <v>0</v>
      </c>
      <c r="Q1879">
        <v>0.55000000000000004</v>
      </c>
    </row>
    <row r="1880" spans="1:17" x14ac:dyDescent="0.25">
      <c r="A1880" t="s">
        <v>1465</v>
      </c>
      <c r="B1880" t="s">
        <v>1466</v>
      </c>
      <c r="C1880" s="1">
        <v>43982</v>
      </c>
      <c r="D1880" s="2">
        <f t="shared" si="203"/>
        <v>5</v>
      </c>
      <c r="E1880" s="2">
        <f t="shared" si="204"/>
        <v>2020</v>
      </c>
      <c r="F1880">
        <v>4456613</v>
      </c>
      <c r="G1880" s="8">
        <f t="shared" si="205"/>
        <v>4</v>
      </c>
      <c r="H1880" s="8" t="str">
        <f t="shared" si="206"/>
        <v>44</v>
      </c>
      <c r="I1880" s="8" t="str">
        <f t="shared" si="207"/>
        <v>445</v>
      </c>
      <c r="J1880" t="s">
        <v>1055</v>
      </c>
      <c r="K1880">
        <v>62</v>
      </c>
      <c r="L1880" t="s">
        <v>1527</v>
      </c>
      <c r="M1880" t="s">
        <v>1530</v>
      </c>
      <c r="N1880" s="7" t="str">
        <f t="shared" si="208"/>
        <v>2020-44</v>
      </c>
      <c r="O1880" s="7">
        <f t="shared" si="209"/>
        <v>6.8</v>
      </c>
      <c r="P1880">
        <v>0</v>
      </c>
      <c r="Q1880">
        <v>6.8</v>
      </c>
    </row>
    <row r="1881" spans="1:17" x14ac:dyDescent="0.25">
      <c r="A1881" t="s">
        <v>1465</v>
      </c>
      <c r="B1881" t="s">
        <v>1466</v>
      </c>
      <c r="C1881" s="1">
        <v>43982</v>
      </c>
      <c r="D1881" s="2">
        <f t="shared" si="203"/>
        <v>5</v>
      </c>
      <c r="E1881" s="2">
        <f t="shared" si="204"/>
        <v>2020</v>
      </c>
      <c r="F1881">
        <v>445711</v>
      </c>
      <c r="G1881" s="8">
        <f t="shared" si="205"/>
        <v>4</v>
      </c>
      <c r="H1881" s="8" t="str">
        <f t="shared" si="206"/>
        <v>44</v>
      </c>
      <c r="I1881" s="8" t="str">
        <f t="shared" si="207"/>
        <v>445</v>
      </c>
      <c r="J1881" t="s">
        <v>1501</v>
      </c>
      <c r="K1881">
        <v>62</v>
      </c>
      <c r="L1881" t="s">
        <v>1527</v>
      </c>
      <c r="M1881" t="s">
        <v>1531</v>
      </c>
      <c r="N1881" s="7" t="str">
        <f t="shared" si="208"/>
        <v>2020-44</v>
      </c>
      <c r="O1881" s="7">
        <f t="shared" si="209"/>
        <v>-40727.06</v>
      </c>
      <c r="P1881">
        <v>40727.06</v>
      </c>
      <c r="Q1881">
        <v>0</v>
      </c>
    </row>
    <row r="1882" spans="1:17" x14ac:dyDescent="0.25">
      <c r="A1882" t="s">
        <v>1465</v>
      </c>
      <c r="B1882" t="s">
        <v>1466</v>
      </c>
      <c r="C1882" s="1">
        <v>43982</v>
      </c>
      <c r="D1882" s="2">
        <f t="shared" si="203"/>
        <v>5</v>
      </c>
      <c r="E1882" s="2">
        <f t="shared" si="204"/>
        <v>2020</v>
      </c>
      <c r="F1882">
        <v>758</v>
      </c>
      <c r="G1882" s="8">
        <f t="shared" si="205"/>
        <v>7</v>
      </c>
      <c r="H1882" s="8" t="str">
        <f t="shared" si="206"/>
        <v>75</v>
      </c>
      <c r="I1882" s="8" t="str">
        <f t="shared" si="207"/>
        <v>758</v>
      </c>
      <c r="J1882" t="s">
        <v>1532</v>
      </c>
      <c r="K1882">
        <v>62</v>
      </c>
      <c r="L1882" t="s">
        <v>1527</v>
      </c>
      <c r="M1882" t="s">
        <v>1533</v>
      </c>
      <c r="N1882" s="7" t="str">
        <f t="shared" si="208"/>
        <v>2020-75</v>
      </c>
      <c r="O1882" s="7">
        <f t="shared" si="209"/>
        <v>0.21</v>
      </c>
      <c r="P1882">
        <v>0</v>
      </c>
      <c r="Q1882">
        <v>0.21</v>
      </c>
    </row>
    <row r="1883" spans="1:17" x14ac:dyDescent="0.25">
      <c r="A1883" t="s">
        <v>1465</v>
      </c>
      <c r="B1883" t="s">
        <v>1466</v>
      </c>
      <c r="C1883" s="1">
        <v>43982</v>
      </c>
      <c r="D1883" s="2">
        <f t="shared" si="203"/>
        <v>5</v>
      </c>
      <c r="E1883" s="2">
        <f t="shared" si="204"/>
        <v>2020</v>
      </c>
      <c r="F1883">
        <v>445511</v>
      </c>
      <c r="G1883" s="8">
        <f t="shared" si="205"/>
        <v>4</v>
      </c>
      <c r="H1883" s="8" t="str">
        <f t="shared" si="206"/>
        <v>44</v>
      </c>
      <c r="I1883" s="8" t="str">
        <f t="shared" si="207"/>
        <v>445</v>
      </c>
      <c r="J1883" t="s">
        <v>556</v>
      </c>
      <c r="K1883">
        <v>62</v>
      </c>
      <c r="L1883" t="s">
        <v>1527</v>
      </c>
      <c r="M1883" t="s">
        <v>1533</v>
      </c>
      <c r="N1883" s="7" t="str">
        <f t="shared" si="208"/>
        <v>2020-44</v>
      </c>
      <c r="O1883" s="7">
        <f t="shared" si="209"/>
        <v>4197</v>
      </c>
      <c r="P1883">
        <v>0</v>
      </c>
      <c r="Q1883">
        <v>4197</v>
      </c>
    </row>
    <row r="1884" spans="1:17" x14ac:dyDescent="0.25">
      <c r="A1884" t="s">
        <v>1465</v>
      </c>
      <c r="B1884" t="s">
        <v>1466</v>
      </c>
      <c r="C1884" s="1">
        <v>43982</v>
      </c>
      <c r="D1884" s="2">
        <f t="shared" si="203"/>
        <v>5</v>
      </c>
      <c r="E1884" s="2">
        <f t="shared" si="204"/>
        <v>2020</v>
      </c>
      <c r="F1884">
        <v>6411</v>
      </c>
      <c r="G1884" s="8">
        <f t="shared" si="205"/>
        <v>6</v>
      </c>
      <c r="H1884" s="8" t="str">
        <f t="shared" si="206"/>
        <v>64</v>
      </c>
      <c r="I1884" s="8" t="str">
        <f t="shared" si="207"/>
        <v>641</v>
      </c>
      <c r="J1884" t="s">
        <v>1504</v>
      </c>
      <c r="K1884">
        <v>75</v>
      </c>
      <c r="L1884" t="s">
        <v>1534</v>
      </c>
      <c r="M1884" t="s">
        <v>1535</v>
      </c>
      <c r="N1884" s="7" t="str">
        <f t="shared" si="208"/>
        <v>2020-64</v>
      </c>
      <c r="O1884" s="7">
        <f t="shared" si="209"/>
        <v>-35200</v>
      </c>
      <c r="P1884">
        <v>35200</v>
      </c>
      <c r="Q1884">
        <v>0</v>
      </c>
    </row>
    <row r="1885" spans="1:17" x14ac:dyDescent="0.25">
      <c r="A1885" t="s">
        <v>1465</v>
      </c>
      <c r="B1885" t="s">
        <v>1466</v>
      </c>
      <c r="C1885" s="1">
        <v>43982</v>
      </c>
      <c r="D1885" s="2">
        <f t="shared" si="203"/>
        <v>5</v>
      </c>
      <c r="E1885" s="2">
        <f t="shared" si="204"/>
        <v>2020</v>
      </c>
      <c r="F1885">
        <v>6413</v>
      </c>
      <c r="G1885" s="8">
        <f t="shared" si="205"/>
        <v>6</v>
      </c>
      <c r="H1885" s="8" t="str">
        <f t="shared" si="206"/>
        <v>64</v>
      </c>
      <c r="I1885" s="8" t="str">
        <f t="shared" si="207"/>
        <v>641</v>
      </c>
      <c r="J1885" t="s">
        <v>1507</v>
      </c>
      <c r="K1885">
        <v>75</v>
      </c>
      <c r="L1885" t="s">
        <v>1534</v>
      </c>
      <c r="M1885" t="s">
        <v>1536</v>
      </c>
      <c r="N1885" s="7" t="str">
        <f t="shared" si="208"/>
        <v>2020-64</v>
      </c>
      <c r="O1885" s="7">
        <f t="shared" si="209"/>
        <v>-6540.27</v>
      </c>
      <c r="P1885">
        <v>6540.27</v>
      </c>
      <c r="Q1885">
        <v>0</v>
      </c>
    </row>
    <row r="1886" spans="1:17" x14ac:dyDescent="0.25">
      <c r="A1886" t="s">
        <v>1465</v>
      </c>
      <c r="B1886" t="s">
        <v>1466</v>
      </c>
      <c r="C1886" s="1">
        <v>43982</v>
      </c>
      <c r="D1886" s="2">
        <f t="shared" si="203"/>
        <v>5</v>
      </c>
      <c r="E1886" s="2">
        <f t="shared" si="204"/>
        <v>2020</v>
      </c>
      <c r="F1886">
        <v>421</v>
      </c>
      <c r="G1886" s="8">
        <f t="shared" si="205"/>
        <v>4</v>
      </c>
      <c r="H1886" s="8" t="str">
        <f t="shared" si="206"/>
        <v>42</v>
      </c>
      <c r="I1886" s="8" t="str">
        <f t="shared" si="207"/>
        <v>421</v>
      </c>
      <c r="J1886" t="s">
        <v>490</v>
      </c>
      <c r="K1886">
        <v>75</v>
      </c>
      <c r="L1886" t="s">
        <v>1534</v>
      </c>
      <c r="M1886" t="s">
        <v>1537</v>
      </c>
      <c r="N1886" s="7" t="str">
        <f t="shared" si="208"/>
        <v>2020-42</v>
      </c>
      <c r="O1886" s="7">
        <f t="shared" si="209"/>
        <v>1294.8</v>
      </c>
      <c r="P1886">
        <v>0</v>
      </c>
      <c r="Q1886">
        <v>1294.8</v>
      </c>
    </row>
    <row r="1887" spans="1:17" x14ac:dyDescent="0.25">
      <c r="A1887" t="s">
        <v>1465</v>
      </c>
      <c r="B1887" t="s">
        <v>1466</v>
      </c>
      <c r="C1887" s="1">
        <v>43982</v>
      </c>
      <c r="D1887" s="2">
        <f t="shared" si="203"/>
        <v>5</v>
      </c>
      <c r="E1887" s="2">
        <f t="shared" si="204"/>
        <v>2020</v>
      </c>
      <c r="F1887">
        <v>421</v>
      </c>
      <c r="G1887" s="8">
        <f t="shared" si="205"/>
        <v>4</v>
      </c>
      <c r="H1887" s="8" t="str">
        <f t="shared" si="206"/>
        <v>42</v>
      </c>
      <c r="I1887" s="8" t="str">
        <f t="shared" si="207"/>
        <v>421</v>
      </c>
      <c r="J1887" t="s">
        <v>490</v>
      </c>
      <c r="K1887">
        <v>75</v>
      </c>
      <c r="L1887" t="s">
        <v>1534</v>
      </c>
      <c r="M1887" t="s">
        <v>1538</v>
      </c>
      <c r="N1887" s="7" t="str">
        <f t="shared" si="208"/>
        <v>2020-42</v>
      </c>
      <c r="O1887" s="7">
        <f t="shared" si="209"/>
        <v>3603.6</v>
      </c>
      <c r="P1887">
        <v>0</v>
      </c>
      <c r="Q1887">
        <v>3603.6</v>
      </c>
    </row>
    <row r="1888" spans="1:17" x14ac:dyDescent="0.25">
      <c r="A1888" t="s">
        <v>1465</v>
      </c>
      <c r="B1888" t="s">
        <v>1466</v>
      </c>
      <c r="C1888" s="1">
        <v>43982</v>
      </c>
      <c r="D1888" s="2">
        <f t="shared" si="203"/>
        <v>5</v>
      </c>
      <c r="E1888" s="2">
        <f t="shared" si="204"/>
        <v>2020</v>
      </c>
      <c r="F1888">
        <v>421</v>
      </c>
      <c r="G1888" s="8">
        <f t="shared" si="205"/>
        <v>4</v>
      </c>
      <c r="H1888" s="8" t="str">
        <f t="shared" si="206"/>
        <v>42</v>
      </c>
      <c r="I1888" s="8" t="str">
        <f t="shared" si="207"/>
        <v>421</v>
      </c>
      <c r="J1888" t="s">
        <v>490</v>
      </c>
      <c r="K1888">
        <v>75</v>
      </c>
      <c r="L1888" t="s">
        <v>1534</v>
      </c>
      <c r="M1888" t="s">
        <v>1539</v>
      </c>
      <c r="N1888" s="7" t="str">
        <f t="shared" si="208"/>
        <v>2020-42</v>
      </c>
      <c r="O1888" s="7">
        <f t="shared" si="209"/>
        <v>2043.6</v>
      </c>
      <c r="P1888">
        <v>0</v>
      </c>
      <c r="Q1888">
        <v>2043.6</v>
      </c>
    </row>
    <row r="1889" spans="1:17" x14ac:dyDescent="0.25">
      <c r="A1889" t="s">
        <v>1465</v>
      </c>
      <c r="B1889" t="s">
        <v>1466</v>
      </c>
      <c r="C1889" s="1">
        <v>43982</v>
      </c>
      <c r="D1889" s="2">
        <f t="shared" si="203"/>
        <v>5</v>
      </c>
      <c r="E1889" s="2">
        <f t="shared" si="204"/>
        <v>2020</v>
      </c>
      <c r="F1889">
        <v>421</v>
      </c>
      <c r="G1889" s="8">
        <f t="shared" si="205"/>
        <v>4</v>
      </c>
      <c r="H1889" s="8" t="str">
        <f t="shared" si="206"/>
        <v>42</v>
      </c>
      <c r="I1889" s="8" t="str">
        <f t="shared" si="207"/>
        <v>421</v>
      </c>
      <c r="J1889" t="s">
        <v>490</v>
      </c>
      <c r="K1889">
        <v>75</v>
      </c>
      <c r="L1889" t="s">
        <v>1534</v>
      </c>
      <c r="M1889" t="s">
        <v>1540</v>
      </c>
      <c r="N1889" s="7" t="str">
        <f t="shared" si="208"/>
        <v>2020-42</v>
      </c>
      <c r="O1889" s="7">
        <f t="shared" si="209"/>
        <v>1782.72</v>
      </c>
      <c r="P1889">
        <v>0</v>
      </c>
      <c r="Q1889">
        <v>1782.72</v>
      </c>
    </row>
    <row r="1890" spans="1:17" x14ac:dyDescent="0.25">
      <c r="A1890" t="s">
        <v>1465</v>
      </c>
      <c r="B1890" t="s">
        <v>1466</v>
      </c>
      <c r="C1890" s="1">
        <v>43982</v>
      </c>
      <c r="D1890" s="2">
        <f t="shared" si="203"/>
        <v>5</v>
      </c>
      <c r="E1890" s="2">
        <f t="shared" si="204"/>
        <v>2020</v>
      </c>
      <c r="F1890">
        <v>421</v>
      </c>
      <c r="G1890" s="8">
        <f t="shared" si="205"/>
        <v>4</v>
      </c>
      <c r="H1890" s="8" t="str">
        <f t="shared" si="206"/>
        <v>42</v>
      </c>
      <c r="I1890" s="8" t="str">
        <f t="shared" si="207"/>
        <v>421</v>
      </c>
      <c r="J1890" t="s">
        <v>490</v>
      </c>
      <c r="K1890">
        <v>75</v>
      </c>
      <c r="L1890" t="s">
        <v>1534</v>
      </c>
      <c r="M1890" t="s">
        <v>1541</v>
      </c>
      <c r="N1890" s="7" t="str">
        <f t="shared" si="208"/>
        <v>2020-42</v>
      </c>
      <c r="O1890" s="7">
        <f t="shared" si="209"/>
        <v>1760.06</v>
      </c>
      <c r="P1890">
        <v>0</v>
      </c>
      <c r="Q1890">
        <v>1760.06</v>
      </c>
    </row>
    <row r="1891" spans="1:17" x14ac:dyDescent="0.25">
      <c r="A1891" t="s">
        <v>1465</v>
      </c>
      <c r="B1891" t="s">
        <v>1466</v>
      </c>
      <c r="C1891" s="1">
        <v>43982</v>
      </c>
      <c r="D1891" s="2">
        <f t="shared" si="203"/>
        <v>5</v>
      </c>
      <c r="E1891" s="2">
        <f t="shared" si="204"/>
        <v>2020</v>
      </c>
      <c r="F1891">
        <v>421</v>
      </c>
      <c r="G1891" s="8">
        <f t="shared" si="205"/>
        <v>4</v>
      </c>
      <c r="H1891" s="8" t="str">
        <f t="shared" si="206"/>
        <v>42</v>
      </c>
      <c r="I1891" s="8" t="str">
        <f t="shared" si="207"/>
        <v>421</v>
      </c>
      <c r="J1891" t="s">
        <v>490</v>
      </c>
      <c r="K1891">
        <v>75</v>
      </c>
      <c r="L1891" t="s">
        <v>1534</v>
      </c>
      <c r="M1891" t="s">
        <v>1542</v>
      </c>
      <c r="N1891" s="7" t="str">
        <f t="shared" si="208"/>
        <v>2020-42</v>
      </c>
      <c r="O1891" s="7">
        <f t="shared" si="209"/>
        <v>2698.8</v>
      </c>
      <c r="P1891">
        <v>0</v>
      </c>
      <c r="Q1891">
        <v>2698.8</v>
      </c>
    </row>
    <row r="1892" spans="1:17" x14ac:dyDescent="0.25">
      <c r="A1892" t="s">
        <v>1465</v>
      </c>
      <c r="B1892" t="s">
        <v>1466</v>
      </c>
      <c r="C1892" s="1">
        <v>43982</v>
      </c>
      <c r="D1892" s="2">
        <f t="shared" si="203"/>
        <v>5</v>
      </c>
      <c r="E1892" s="2">
        <f t="shared" si="204"/>
        <v>2020</v>
      </c>
      <c r="F1892">
        <v>421</v>
      </c>
      <c r="G1892" s="8">
        <f t="shared" si="205"/>
        <v>4</v>
      </c>
      <c r="H1892" s="8" t="str">
        <f t="shared" si="206"/>
        <v>42</v>
      </c>
      <c r="I1892" s="8" t="str">
        <f t="shared" si="207"/>
        <v>421</v>
      </c>
      <c r="J1892" t="s">
        <v>490</v>
      </c>
      <c r="K1892">
        <v>75</v>
      </c>
      <c r="L1892" t="s">
        <v>1534</v>
      </c>
      <c r="M1892" t="s">
        <v>1543</v>
      </c>
      <c r="N1892" s="7" t="str">
        <f t="shared" si="208"/>
        <v>2020-42</v>
      </c>
      <c r="O1892" s="7">
        <f t="shared" si="209"/>
        <v>1729.71</v>
      </c>
      <c r="P1892">
        <v>0</v>
      </c>
      <c r="Q1892">
        <v>1729.71</v>
      </c>
    </row>
    <row r="1893" spans="1:17" x14ac:dyDescent="0.25">
      <c r="A1893" t="s">
        <v>1465</v>
      </c>
      <c r="B1893" t="s">
        <v>1466</v>
      </c>
      <c r="C1893" s="1">
        <v>43982</v>
      </c>
      <c r="D1893" s="2">
        <f t="shared" si="203"/>
        <v>5</v>
      </c>
      <c r="E1893" s="2">
        <f t="shared" si="204"/>
        <v>2020</v>
      </c>
      <c r="F1893">
        <v>421</v>
      </c>
      <c r="G1893" s="8">
        <f t="shared" si="205"/>
        <v>4</v>
      </c>
      <c r="H1893" s="8" t="str">
        <f t="shared" si="206"/>
        <v>42</v>
      </c>
      <c r="I1893" s="8" t="str">
        <f t="shared" si="207"/>
        <v>421</v>
      </c>
      <c r="J1893" t="s">
        <v>490</v>
      </c>
      <c r="K1893">
        <v>75</v>
      </c>
      <c r="L1893" t="s">
        <v>1534</v>
      </c>
      <c r="M1893" t="s">
        <v>1544</v>
      </c>
      <c r="N1893" s="7" t="str">
        <f t="shared" si="208"/>
        <v>2020-42</v>
      </c>
      <c r="O1893" s="7">
        <f t="shared" si="209"/>
        <v>1357.2</v>
      </c>
      <c r="P1893">
        <v>0</v>
      </c>
      <c r="Q1893">
        <v>1357.2</v>
      </c>
    </row>
    <row r="1894" spans="1:17" x14ac:dyDescent="0.25">
      <c r="A1894" t="s">
        <v>1465</v>
      </c>
      <c r="B1894" t="s">
        <v>1466</v>
      </c>
      <c r="C1894" s="1">
        <v>43982</v>
      </c>
      <c r="D1894" s="2">
        <f t="shared" si="203"/>
        <v>5</v>
      </c>
      <c r="E1894" s="2">
        <f t="shared" si="204"/>
        <v>2020</v>
      </c>
      <c r="F1894">
        <v>421</v>
      </c>
      <c r="G1894" s="8">
        <f t="shared" si="205"/>
        <v>4</v>
      </c>
      <c r="H1894" s="8" t="str">
        <f t="shared" si="206"/>
        <v>42</v>
      </c>
      <c r="I1894" s="8" t="str">
        <f t="shared" si="207"/>
        <v>421</v>
      </c>
      <c r="J1894" t="s">
        <v>490</v>
      </c>
      <c r="K1894">
        <v>75</v>
      </c>
      <c r="L1894" t="s">
        <v>1534</v>
      </c>
      <c r="M1894" t="s">
        <v>1545</v>
      </c>
      <c r="N1894" s="7" t="str">
        <f t="shared" si="208"/>
        <v>2020-42</v>
      </c>
      <c r="O1894" s="7">
        <f t="shared" si="209"/>
        <v>1605.19</v>
      </c>
      <c r="P1894">
        <v>0</v>
      </c>
      <c r="Q1894">
        <v>1605.19</v>
      </c>
    </row>
    <row r="1895" spans="1:17" x14ac:dyDescent="0.25">
      <c r="A1895" t="s">
        <v>1465</v>
      </c>
      <c r="B1895" t="s">
        <v>1466</v>
      </c>
      <c r="C1895" s="1">
        <v>43982</v>
      </c>
      <c r="D1895" s="2">
        <f t="shared" si="203"/>
        <v>5</v>
      </c>
      <c r="E1895" s="2">
        <f t="shared" si="204"/>
        <v>2020</v>
      </c>
      <c r="F1895">
        <v>421</v>
      </c>
      <c r="G1895" s="8">
        <f t="shared" si="205"/>
        <v>4</v>
      </c>
      <c r="H1895" s="8" t="str">
        <f t="shared" si="206"/>
        <v>42</v>
      </c>
      <c r="I1895" s="8" t="str">
        <f t="shared" si="207"/>
        <v>421</v>
      </c>
      <c r="J1895" t="s">
        <v>490</v>
      </c>
      <c r="K1895">
        <v>75</v>
      </c>
      <c r="L1895" t="s">
        <v>1534</v>
      </c>
      <c r="M1895" t="s">
        <v>1546</v>
      </c>
      <c r="N1895" s="7" t="str">
        <f t="shared" si="208"/>
        <v>2020-42</v>
      </c>
      <c r="O1895" s="7">
        <f t="shared" si="209"/>
        <v>4187.78</v>
      </c>
      <c r="P1895">
        <v>0</v>
      </c>
      <c r="Q1895">
        <v>4187.78</v>
      </c>
    </row>
    <row r="1896" spans="1:17" x14ac:dyDescent="0.25">
      <c r="A1896" t="s">
        <v>1465</v>
      </c>
      <c r="B1896" t="s">
        <v>1466</v>
      </c>
      <c r="C1896" s="1">
        <v>43982</v>
      </c>
      <c r="D1896" s="2">
        <f t="shared" si="203"/>
        <v>5</v>
      </c>
      <c r="E1896" s="2">
        <f t="shared" si="204"/>
        <v>2020</v>
      </c>
      <c r="F1896">
        <v>421</v>
      </c>
      <c r="G1896" s="8">
        <f t="shared" si="205"/>
        <v>4</v>
      </c>
      <c r="H1896" s="8" t="str">
        <f t="shared" si="206"/>
        <v>42</v>
      </c>
      <c r="I1896" s="8" t="str">
        <f t="shared" si="207"/>
        <v>421</v>
      </c>
      <c r="J1896" t="s">
        <v>490</v>
      </c>
      <c r="K1896">
        <v>75</v>
      </c>
      <c r="L1896" t="s">
        <v>1534</v>
      </c>
      <c r="M1896" t="s">
        <v>1547</v>
      </c>
      <c r="N1896" s="7" t="str">
        <f t="shared" si="208"/>
        <v>2020-42</v>
      </c>
      <c r="O1896" s="7">
        <f t="shared" si="209"/>
        <v>3042</v>
      </c>
      <c r="P1896">
        <v>0</v>
      </c>
      <c r="Q1896">
        <v>3042</v>
      </c>
    </row>
    <row r="1897" spans="1:17" x14ac:dyDescent="0.25">
      <c r="A1897" t="s">
        <v>1465</v>
      </c>
      <c r="B1897" t="s">
        <v>1466</v>
      </c>
      <c r="C1897" s="1">
        <v>43982</v>
      </c>
      <c r="D1897" s="2">
        <f t="shared" si="203"/>
        <v>5</v>
      </c>
      <c r="E1897" s="2">
        <f t="shared" si="204"/>
        <v>2020</v>
      </c>
      <c r="F1897">
        <v>421</v>
      </c>
      <c r="G1897" s="8">
        <f t="shared" si="205"/>
        <v>4</v>
      </c>
      <c r="H1897" s="8" t="str">
        <f t="shared" si="206"/>
        <v>42</v>
      </c>
      <c r="I1897" s="8" t="str">
        <f t="shared" si="207"/>
        <v>421</v>
      </c>
      <c r="J1897" t="s">
        <v>490</v>
      </c>
      <c r="K1897">
        <v>75</v>
      </c>
      <c r="L1897" t="s">
        <v>1534</v>
      </c>
      <c r="M1897" t="s">
        <v>1548</v>
      </c>
      <c r="N1897" s="7" t="str">
        <f t="shared" si="208"/>
        <v>2020-42</v>
      </c>
      <c r="O1897" s="7">
        <f t="shared" si="209"/>
        <v>1287</v>
      </c>
      <c r="P1897">
        <v>0</v>
      </c>
      <c r="Q1897">
        <v>1287</v>
      </c>
    </row>
    <row r="1898" spans="1:17" x14ac:dyDescent="0.25">
      <c r="A1898" t="s">
        <v>1465</v>
      </c>
      <c r="B1898" t="s">
        <v>1466</v>
      </c>
      <c r="C1898" s="1">
        <v>43982</v>
      </c>
      <c r="D1898" s="2">
        <f t="shared" si="203"/>
        <v>5</v>
      </c>
      <c r="E1898" s="2">
        <f t="shared" si="204"/>
        <v>2020</v>
      </c>
      <c r="F1898">
        <v>421</v>
      </c>
      <c r="G1898" s="8">
        <f t="shared" si="205"/>
        <v>4</v>
      </c>
      <c r="H1898" s="8" t="str">
        <f t="shared" si="206"/>
        <v>42</v>
      </c>
      <c r="I1898" s="8" t="str">
        <f t="shared" si="207"/>
        <v>421</v>
      </c>
      <c r="J1898" t="s">
        <v>490</v>
      </c>
      <c r="K1898">
        <v>75</v>
      </c>
      <c r="L1898" t="s">
        <v>1534</v>
      </c>
      <c r="M1898" t="s">
        <v>1549</v>
      </c>
      <c r="N1898" s="7" t="str">
        <f t="shared" si="208"/>
        <v>2020-42</v>
      </c>
      <c r="O1898" s="7">
        <f t="shared" si="209"/>
        <v>1874.94</v>
      </c>
      <c r="P1898">
        <v>0</v>
      </c>
      <c r="Q1898">
        <v>1874.94</v>
      </c>
    </row>
    <row r="1899" spans="1:17" x14ac:dyDescent="0.25">
      <c r="A1899" t="s">
        <v>1465</v>
      </c>
      <c r="B1899" t="s">
        <v>1466</v>
      </c>
      <c r="C1899" s="1">
        <v>43982</v>
      </c>
      <c r="D1899" s="2">
        <f t="shared" si="203"/>
        <v>5</v>
      </c>
      <c r="E1899" s="2">
        <f t="shared" si="204"/>
        <v>2020</v>
      </c>
      <c r="F1899">
        <v>421</v>
      </c>
      <c r="G1899" s="8">
        <f t="shared" si="205"/>
        <v>4</v>
      </c>
      <c r="H1899" s="8" t="str">
        <f t="shared" si="206"/>
        <v>42</v>
      </c>
      <c r="I1899" s="8" t="str">
        <f t="shared" si="207"/>
        <v>421</v>
      </c>
      <c r="J1899" t="s">
        <v>490</v>
      </c>
      <c r="K1899">
        <v>75</v>
      </c>
      <c r="L1899" t="s">
        <v>1534</v>
      </c>
      <c r="M1899" t="s">
        <v>1550</v>
      </c>
      <c r="N1899" s="7" t="str">
        <f t="shared" si="208"/>
        <v>2020-42</v>
      </c>
      <c r="O1899" s="7">
        <f t="shared" si="209"/>
        <v>1326</v>
      </c>
      <c r="P1899">
        <v>0</v>
      </c>
      <c r="Q1899">
        <v>1326</v>
      </c>
    </row>
    <row r="1900" spans="1:17" x14ac:dyDescent="0.25">
      <c r="A1900" t="s">
        <v>1465</v>
      </c>
      <c r="B1900" t="s">
        <v>1466</v>
      </c>
      <c r="C1900" s="1">
        <v>43982</v>
      </c>
      <c r="D1900" s="2">
        <f t="shared" si="203"/>
        <v>5</v>
      </c>
      <c r="E1900" s="2">
        <f t="shared" si="204"/>
        <v>2020</v>
      </c>
      <c r="F1900">
        <v>421</v>
      </c>
      <c r="G1900" s="8">
        <f t="shared" si="205"/>
        <v>4</v>
      </c>
      <c r="H1900" s="8" t="str">
        <f t="shared" si="206"/>
        <v>42</v>
      </c>
      <c r="I1900" s="8" t="str">
        <f t="shared" si="207"/>
        <v>421</v>
      </c>
      <c r="J1900" t="s">
        <v>490</v>
      </c>
      <c r="K1900">
        <v>75</v>
      </c>
      <c r="L1900" t="s">
        <v>1534</v>
      </c>
      <c r="M1900" t="s">
        <v>1551</v>
      </c>
      <c r="N1900" s="7" t="str">
        <f t="shared" si="208"/>
        <v>2020-42</v>
      </c>
      <c r="O1900" s="7">
        <f t="shared" si="209"/>
        <v>2964</v>
      </c>
      <c r="P1900">
        <v>0</v>
      </c>
      <c r="Q1900">
        <v>2964</v>
      </c>
    </row>
    <row r="1901" spans="1:17" x14ac:dyDescent="0.25">
      <c r="A1901" t="s">
        <v>1465</v>
      </c>
      <c r="B1901" t="s">
        <v>1466</v>
      </c>
      <c r="C1901" s="1">
        <v>43982</v>
      </c>
      <c r="D1901" s="2">
        <f t="shared" si="203"/>
        <v>5</v>
      </c>
      <c r="E1901" s="2">
        <f t="shared" si="204"/>
        <v>2020</v>
      </c>
      <c r="F1901">
        <v>431</v>
      </c>
      <c r="G1901" s="8">
        <f t="shared" si="205"/>
        <v>4</v>
      </c>
      <c r="H1901" s="8" t="str">
        <f t="shared" si="206"/>
        <v>43</v>
      </c>
      <c r="I1901" s="8" t="str">
        <f t="shared" si="207"/>
        <v>431</v>
      </c>
      <c r="J1901" t="s">
        <v>967</v>
      </c>
      <c r="K1901">
        <v>75</v>
      </c>
      <c r="L1901" t="s">
        <v>1534</v>
      </c>
      <c r="M1901" t="s">
        <v>1552</v>
      </c>
      <c r="N1901" s="7" t="str">
        <f t="shared" si="208"/>
        <v>2020-43</v>
      </c>
      <c r="O1901" s="7">
        <f t="shared" si="209"/>
        <v>5843.64</v>
      </c>
      <c r="P1901">
        <v>0</v>
      </c>
      <c r="Q1901">
        <v>5843.64</v>
      </c>
    </row>
    <row r="1902" spans="1:17" x14ac:dyDescent="0.25">
      <c r="A1902" t="s">
        <v>1465</v>
      </c>
      <c r="B1902" t="s">
        <v>1466</v>
      </c>
      <c r="C1902" s="1">
        <v>43982</v>
      </c>
      <c r="D1902" s="2">
        <f t="shared" si="203"/>
        <v>5</v>
      </c>
      <c r="E1902" s="2">
        <f t="shared" si="204"/>
        <v>2020</v>
      </c>
      <c r="F1902">
        <v>4373</v>
      </c>
      <c r="G1902" s="8">
        <f t="shared" si="205"/>
        <v>4</v>
      </c>
      <c r="H1902" s="8" t="str">
        <f t="shared" si="206"/>
        <v>43</v>
      </c>
      <c r="I1902" s="8" t="str">
        <f t="shared" si="207"/>
        <v>437</v>
      </c>
      <c r="J1902" t="s">
        <v>939</v>
      </c>
      <c r="K1902">
        <v>75</v>
      </c>
      <c r="L1902" t="s">
        <v>1534</v>
      </c>
      <c r="M1902" t="s">
        <v>1553</v>
      </c>
      <c r="N1902" s="7" t="str">
        <f t="shared" si="208"/>
        <v>2020-43</v>
      </c>
      <c r="O1902" s="7">
        <f t="shared" si="209"/>
        <v>2003.53</v>
      </c>
      <c r="P1902">
        <v>0</v>
      </c>
      <c r="Q1902">
        <v>2003.53</v>
      </c>
    </row>
    <row r="1903" spans="1:17" x14ac:dyDescent="0.25">
      <c r="A1903" t="s">
        <v>1465</v>
      </c>
      <c r="B1903" t="s">
        <v>1466</v>
      </c>
      <c r="C1903" s="1">
        <v>43982</v>
      </c>
      <c r="D1903" s="2">
        <f t="shared" si="203"/>
        <v>5</v>
      </c>
      <c r="E1903" s="2">
        <f t="shared" si="204"/>
        <v>2020</v>
      </c>
      <c r="F1903">
        <v>4373</v>
      </c>
      <c r="G1903" s="8">
        <f t="shared" si="205"/>
        <v>4</v>
      </c>
      <c r="H1903" s="8" t="str">
        <f t="shared" si="206"/>
        <v>43</v>
      </c>
      <c r="I1903" s="8" t="str">
        <f t="shared" si="207"/>
        <v>437</v>
      </c>
      <c r="J1903" t="s">
        <v>939</v>
      </c>
      <c r="K1903">
        <v>75</v>
      </c>
      <c r="L1903" t="s">
        <v>1534</v>
      </c>
      <c r="M1903" t="s">
        <v>1554</v>
      </c>
      <c r="N1903" s="7" t="str">
        <f t="shared" si="208"/>
        <v>2020-43</v>
      </c>
      <c r="O1903" s="7">
        <f t="shared" si="209"/>
        <v>1335.7</v>
      </c>
      <c r="P1903">
        <v>0</v>
      </c>
      <c r="Q1903">
        <v>1335.7</v>
      </c>
    </row>
    <row r="1904" spans="1:17" x14ac:dyDescent="0.25">
      <c r="A1904" t="s">
        <v>1465</v>
      </c>
      <c r="B1904" t="s">
        <v>1466</v>
      </c>
      <c r="C1904" s="1">
        <v>43982</v>
      </c>
      <c r="D1904" s="2">
        <f t="shared" si="203"/>
        <v>5</v>
      </c>
      <c r="E1904" s="2">
        <f t="shared" si="204"/>
        <v>2020</v>
      </c>
      <c r="F1904">
        <v>6451</v>
      </c>
      <c r="G1904" s="8">
        <f t="shared" si="205"/>
        <v>6</v>
      </c>
      <c r="H1904" s="8" t="str">
        <f t="shared" si="206"/>
        <v>64</v>
      </c>
      <c r="I1904" s="8" t="str">
        <f t="shared" si="207"/>
        <v>645</v>
      </c>
      <c r="J1904" t="s">
        <v>1522</v>
      </c>
      <c r="K1904">
        <v>77</v>
      </c>
      <c r="L1904" t="s">
        <v>1555</v>
      </c>
      <c r="M1904" t="s">
        <v>1556</v>
      </c>
      <c r="N1904" s="7" t="str">
        <f t="shared" si="208"/>
        <v>2020-64</v>
      </c>
      <c r="O1904" s="7">
        <f t="shared" si="209"/>
        <v>-11770.76</v>
      </c>
      <c r="P1904">
        <v>11770.76</v>
      </c>
      <c r="Q1904">
        <v>0</v>
      </c>
    </row>
    <row r="1905" spans="1:17" x14ac:dyDescent="0.25">
      <c r="A1905" t="s">
        <v>1465</v>
      </c>
      <c r="B1905" t="s">
        <v>1466</v>
      </c>
      <c r="C1905" s="1">
        <v>43982</v>
      </c>
      <c r="D1905" s="2">
        <f t="shared" si="203"/>
        <v>5</v>
      </c>
      <c r="E1905" s="2">
        <f t="shared" si="204"/>
        <v>2020</v>
      </c>
      <c r="F1905">
        <v>6453</v>
      </c>
      <c r="G1905" s="8">
        <f t="shared" si="205"/>
        <v>6</v>
      </c>
      <c r="H1905" s="8" t="str">
        <f t="shared" si="206"/>
        <v>64</v>
      </c>
      <c r="I1905" s="8" t="str">
        <f t="shared" si="207"/>
        <v>645</v>
      </c>
      <c r="J1905" t="s">
        <v>1525</v>
      </c>
      <c r="K1905">
        <v>77</v>
      </c>
      <c r="L1905" t="s">
        <v>1555</v>
      </c>
      <c r="M1905" t="s">
        <v>1557</v>
      </c>
      <c r="N1905" s="7" t="str">
        <f t="shared" si="208"/>
        <v>2020-64</v>
      </c>
      <c r="O1905" s="7">
        <f t="shared" si="209"/>
        <v>-2567.0300000000002</v>
      </c>
      <c r="P1905">
        <v>2567.0300000000002</v>
      </c>
      <c r="Q1905">
        <v>0</v>
      </c>
    </row>
    <row r="1906" spans="1:17" x14ac:dyDescent="0.25">
      <c r="A1906" t="s">
        <v>1465</v>
      </c>
      <c r="B1906" t="s">
        <v>1466</v>
      </c>
      <c r="C1906" s="1">
        <v>43982</v>
      </c>
      <c r="D1906" s="2">
        <f t="shared" si="203"/>
        <v>5</v>
      </c>
      <c r="E1906" s="2">
        <f t="shared" si="204"/>
        <v>2020</v>
      </c>
      <c r="F1906">
        <v>431</v>
      </c>
      <c r="G1906" s="8">
        <f t="shared" si="205"/>
        <v>4</v>
      </c>
      <c r="H1906" s="8" t="str">
        <f t="shared" si="206"/>
        <v>43</v>
      </c>
      <c r="I1906" s="8" t="str">
        <f t="shared" si="207"/>
        <v>431</v>
      </c>
      <c r="J1906" t="s">
        <v>967</v>
      </c>
      <c r="K1906">
        <v>77</v>
      </c>
      <c r="L1906" t="s">
        <v>1555</v>
      </c>
      <c r="M1906" t="s">
        <v>1556</v>
      </c>
      <c r="N1906" s="7" t="str">
        <f t="shared" si="208"/>
        <v>2020-43</v>
      </c>
      <c r="O1906" s="7">
        <f t="shared" si="209"/>
        <v>11770.76</v>
      </c>
      <c r="P1906">
        <v>0</v>
      </c>
      <c r="Q1906">
        <v>11770.76</v>
      </c>
    </row>
    <row r="1907" spans="1:17" x14ac:dyDescent="0.25">
      <c r="A1907" t="s">
        <v>1465</v>
      </c>
      <c r="B1907" t="s">
        <v>1466</v>
      </c>
      <c r="C1907" s="1">
        <v>43982</v>
      </c>
      <c r="D1907" s="2">
        <f t="shared" si="203"/>
        <v>5</v>
      </c>
      <c r="E1907" s="2">
        <f t="shared" si="204"/>
        <v>2020</v>
      </c>
      <c r="F1907">
        <v>4373</v>
      </c>
      <c r="G1907" s="8">
        <f t="shared" si="205"/>
        <v>4</v>
      </c>
      <c r="H1907" s="8" t="str">
        <f t="shared" si="206"/>
        <v>43</v>
      </c>
      <c r="I1907" s="8" t="str">
        <f t="shared" si="207"/>
        <v>437</v>
      </c>
      <c r="J1907" t="s">
        <v>939</v>
      </c>
      <c r="K1907">
        <v>77</v>
      </c>
      <c r="L1907" t="s">
        <v>1555</v>
      </c>
      <c r="M1907" t="s">
        <v>1557</v>
      </c>
      <c r="N1907" s="7" t="str">
        <f t="shared" si="208"/>
        <v>2020-43</v>
      </c>
      <c r="O1907" s="7">
        <f t="shared" si="209"/>
        <v>2567.0300000000002</v>
      </c>
      <c r="P1907">
        <v>0</v>
      </c>
      <c r="Q1907">
        <v>2567.0300000000002</v>
      </c>
    </row>
    <row r="1908" spans="1:17" x14ac:dyDescent="0.25">
      <c r="A1908" t="s">
        <v>1465</v>
      </c>
      <c r="B1908" t="s">
        <v>1466</v>
      </c>
      <c r="C1908" s="1">
        <v>44012</v>
      </c>
      <c r="D1908" s="2">
        <f t="shared" si="203"/>
        <v>6</v>
      </c>
      <c r="E1908" s="2">
        <f t="shared" si="204"/>
        <v>2020</v>
      </c>
      <c r="F1908">
        <v>445621</v>
      </c>
      <c r="G1908" s="8">
        <f t="shared" si="205"/>
        <v>4</v>
      </c>
      <c r="H1908" s="8" t="str">
        <f t="shared" si="206"/>
        <v>44</v>
      </c>
      <c r="I1908" s="8" t="str">
        <f t="shared" si="207"/>
        <v>445</v>
      </c>
      <c r="J1908" t="s">
        <v>22</v>
      </c>
      <c r="K1908">
        <v>63</v>
      </c>
      <c r="L1908" t="s">
        <v>1558</v>
      </c>
      <c r="M1908" t="s">
        <v>1559</v>
      </c>
      <c r="N1908" s="7" t="str">
        <f t="shared" si="208"/>
        <v>2020-44</v>
      </c>
      <c r="O1908" s="7">
        <f t="shared" si="209"/>
        <v>5096</v>
      </c>
      <c r="P1908">
        <v>0</v>
      </c>
      <c r="Q1908">
        <v>5096</v>
      </c>
    </row>
    <row r="1909" spans="1:17" x14ac:dyDescent="0.25">
      <c r="A1909" t="s">
        <v>1465</v>
      </c>
      <c r="B1909" t="s">
        <v>1466</v>
      </c>
      <c r="C1909" s="1">
        <v>44012</v>
      </c>
      <c r="D1909" s="2">
        <f t="shared" si="203"/>
        <v>6</v>
      </c>
      <c r="E1909" s="2">
        <f t="shared" si="204"/>
        <v>2020</v>
      </c>
      <c r="F1909">
        <v>44566</v>
      </c>
      <c r="G1909" s="8">
        <f t="shared" si="205"/>
        <v>4</v>
      </c>
      <c r="H1909" s="8" t="str">
        <f t="shared" si="206"/>
        <v>44</v>
      </c>
      <c r="I1909" s="8" t="str">
        <f t="shared" si="207"/>
        <v>445</v>
      </c>
      <c r="J1909" t="s">
        <v>17</v>
      </c>
      <c r="K1909">
        <v>63</v>
      </c>
      <c r="L1909" t="s">
        <v>1558</v>
      </c>
      <c r="M1909" t="s">
        <v>1559</v>
      </c>
      <c r="N1909" s="7" t="str">
        <f t="shared" si="208"/>
        <v>2020-44</v>
      </c>
      <c r="O1909" s="7">
        <f t="shared" si="209"/>
        <v>34466.74</v>
      </c>
      <c r="P1909">
        <v>0</v>
      </c>
      <c r="Q1909">
        <v>34466.74</v>
      </c>
    </row>
    <row r="1910" spans="1:17" x14ac:dyDescent="0.25">
      <c r="A1910" t="s">
        <v>1465</v>
      </c>
      <c r="B1910" t="s">
        <v>1466</v>
      </c>
      <c r="C1910" s="1">
        <v>44012</v>
      </c>
      <c r="D1910" s="2">
        <f t="shared" si="203"/>
        <v>6</v>
      </c>
      <c r="E1910" s="2">
        <f t="shared" si="204"/>
        <v>2020</v>
      </c>
      <c r="F1910">
        <v>445661</v>
      </c>
      <c r="G1910" s="8">
        <f t="shared" si="205"/>
        <v>4</v>
      </c>
      <c r="H1910" s="8" t="str">
        <f t="shared" si="206"/>
        <v>44</v>
      </c>
      <c r="I1910" s="8" t="str">
        <f t="shared" si="207"/>
        <v>445</v>
      </c>
      <c r="J1910" t="s">
        <v>29</v>
      </c>
      <c r="K1910">
        <v>63</v>
      </c>
      <c r="L1910" t="s">
        <v>1558</v>
      </c>
      <c r="M1910" t="s">
        <v>1559</v>
      </c>
      <c r="N1910" s="7" t="str">
        <f t="shared" si="208"/>
        <v>2020-44</v>
      </c>
      <c r="O1910" s="7">
        <f t="shared" si="209"/>
        <v>5658.98</v>
      </c>
      <c r="P1910">
        <v>0</v>
      </c>
      <c r="Q1910">
        <v>5658.98</v>
      </c>
    </row>
    <row r="1911" spans="1:17" x14ac:dyDescent="0.25">
      <c r="A1911" t="s">
        <v>1465</v>
      </c>
      <c r="B1911" t="s">
        <v>1466</v>
      </c>
      <c r="C1911" s="1">
        <v>44012</v>
      </c>
      <c r="D1911" s="2">
        <f t="shared" si="203"/>
        <v>6</v>
      </c>
      <c r="E1911" s="2">
        <f t="shared" si="204"/>
        <v>2020</v>
      </c>
      <c r="F1911">
        <v>4456611</v>
      </c>
      <c r="G1911" s="8">
        <f t="shared" si="205"/>
        <v>4</v>
      </c>
      <c r="H1911" s="8" t="str">
        <f t="shared" si="206"/>
        <v>44</v>
      </c>
      <c r="I1911" s="8" t="str">
        <f t="shared" si="207"/>
        <v>445</v>
      </c>
      <c r="J1911" t="s">
        <v>1307</v>
      </c>
      <c r="K1911">
        <v>63</v>
      </c>
      <c r="L1911" t="s">
        <v>1558</v>
      </c>
      <c r="M1911" t="s">
        <v>1560</v>
      </c>
      <c r="N1911" s="7" t="str">
        <f t="shared" si="208"/>
        <v>2020-44</v>
      </c>
      <c r="O1911" s="7">
        <f t="shared" si="209"/>
        <v>0.55000000000000004</v>
      </c>
      <c r="P1911">
        <v>0</v>
      </c>
      <c r="Q1911">
        <v>0.55000000000000004</v>
      </c>
    </row>
    <row r="1912" spans="1:17" x14ac:dyDescent="0.25">
      <c r="A1912" t="s">
        <v>1465</v>
      </c>
      <c r="B1912" t="s">
        <v>1466</v>
      </c>
      <c r="C1912" s="1">
        <v>44012</v>
      </c>
      <c r="D1912" s="2">
        <f t="shared" si="203"/>
        <v>6</v>
      </c>
      <c r="E1912" s="2">
        <f t="shared" si="204"/>
        <v>2020</v>
      </c>
      <c r="F1912">
        <v>4456613</v>
      </c>
      <c r="G1912" s="8">
        <f t="shared" si="205"/>
        <v>4</v>
      </c>
      <c r="H1912" s="8" t="str">
        <f t="shared" si="206"/>
        <v>44</v>
      </c>
      <c r="I1912" s="8" t="str">
        <f t="shared" si="207"/>
        <v>445</v>
      </c>
      <c r="J1912" t="s">
        <v>1055</v>
      </c>
      <c r="K1912">
        <v>63</v>
      </c>
      <c r="L1912" t="s">
        <v>1558</v>
      </c>
      <c r="M1912" t="s">
        <v>1561</v>
      </c>
      <c r="N1912" s="7" t="str">
        <f t="shared" si="208"/>
        <v>2020-44</v>
      </c>
      <c r="O1912" s="7">
        <f t="shared" si="209"/>
        <v>7</v>
      </c>
      <c r="P1912">
        <v>0</v>
      </c>
      <c r="Q1912">
        <v>7</v>
      </c>
    </row>
    <row r="1913" spans="1:17" x14ac:dyDescent="0.25">
      <c r="A1913" t="s">
        <v>1465</v>
      </c>
      <c r="B1913" t="s">
        <v>1466</v>
      </c>
      <c r="C1913" s="1">
        <v>44012</v>
      </c>
      <c r="D1913" s="2">
        <f t="shared" si="203"/>
        <v>6</v>
      </c>
      <c r="E1913" s="2">
        <f t="shared" si="204"/>
        <v>2020</v>
      </c>
      <c r="F1913">
        <v>445711</v>
      </c>
      <c r="G1913" s="8">
        <f t="shared" si="205"/>
        <v>4</v>
      </c>
      <c r="H1913" s="8" t="str">
        <f t="shared" si="206"/>
        <v>44</v>
      </c>
      <c r="I1913" s="8" t="str">
        <f t="shared" si="207"/>
        <v>445</v>
      </c>
      <c r="J1913" t="s">
        <v>1501</v>
      </c>
      <c r="K1913">
        <v>63</v>
      </c>
      <c r="L1913" t="s">
        <v>1558</v>
      </c>
      <c r="M1913" t="s">
        <v>1562</v>
      </c>
      <c r="N1913" s="7" t="str">
        <f t="shared" si="208"/>
        <v>2020-44</v>
      </c>
      <c r="O1913" s="7">
        <f t="shared" si="209"/>
        <v>-48227.49</v>
      </c>
      <c r="P1913">
        <v>48227.49</v>
      </c>
      <c r="Q1913">
        <v>0</v>
      </c>
    </row>
    <row r="1914" spans="1:17" x14ac:dyDescent="0.25">
      <c r="A1914" t="s">
        <v>1465</v>
      </c>
      <c r="B1914" t="s">
        <v>1466</v>
      </c>
      <c r="C1914" s="1">
        <v>44012</v>
      </c>
      <c r="D1914" s="2">
        <f t="shared" si="203"/>
        <v>6</v>
      </c>
      <c r="E1914" s="2">
        <f t="shared" si="204"/>
        <v>2020</v>
      </c>
      <c r="F1914">
        <v>44521</v>
      </c>
      <c r="G1914" s="8">
        <f t="shared" si="205"/>
        <v>4</v>
      </c>
      <c r="H1914" s="8" t="str">
        <f t="shared" si="206"/>
        <v>44</v>
      </c>
      <c r="I1914" s="8" t="str">
        <f t="shared" si="207"/>
        <v>445</v>
      </c>
      <c r="J1914" t="s">
        <v>18</v>
      </c>
      <c r="K1914">
        <v>63</v>
      </c>
      <c r="L1914" t="s">
        <v>1558</v>
      </c>
      <c r="M1914" t="s">
        <v>1562</v>
      </c>
      <c r="N1914" s="7" t="str">
        <f t="shared" si="208"/>
        <v>2020-44</v>
      </c>
      <c r="O1914" s="7">
        <f t="shared" si="209"/>
        <v>-34466.74</v>
      </c>
      <c r="P1914">
        <v>34466.74</v>
      </c>
      <c r="Q1914">
        <v>0</v>
      </c>
    </row>
    <row r="1915" spans="1:17" x14ac:dyDescent="0.25">
      <c r="A1915" t="s">
        <v>1465</v>
      </c>
      <c r="B1915" t="s">
        <v>1466</v>
      </c>
      <c r="C1915" s="1">
        <v>44012</v>
      </c>
      <c r="D1915" s="2">
        <f t="shared" si="203"/>
        <v>6</v>
      </c>
      <c r="E1915" s="2">
        <f t="shared" si="204"/>
        <v>2020</v>
      </c>
      <c r="F1915">
        <v>658</v>
      </c>
      <c r="G1915" s="8">
        <f t="shared" si="205"/>
        <v>6</v>
      </c>
      <c r="H1915" s="8" t="str">
        <f t="shared" si="206"/>
        <v>65</v>
      </c>
      <c r="I1915" s="8" t="str">
        <f t="shared" si="207"/>
        <v>658</v>
      </c>
      <c r="J1915" t="s">
        <v>1502</v>
      </c>
      <c r="K1915">
        <v>63</v>
      </c>
      <c r="L1915" t="s">
        <v>1558</v>
      </c>
      <c r="M1915" t="s">
        <v>1563</v>
      </c>
      <c r="N1915" s="7" t="str">
        <f t="shared" si="208"/>
        <v>2020-65</v>
      </c>
      <c r="O1915" s="7">
        <f t="shared" si="209"/>
        <v>-0.04</v>
      </c>
      <c r="P1915">
        <v>0.04</v>
      </c>
      <c r="Q1915">
        <v>0</v>
      </c>
    </row>
    <row r="1916" spans="1:17" x14ac:dyDescent="0.25">
      <c r="A1916" t="s">
        <v>1465</v>
      </c>
      <c r="B1916" t="s">
        <v>1466</v>
      </c>
      <c r="C1916" s="1">
        <v>44012</v>
      </c>
      <c r="D1916" s="2">
        <f t="shared" si="203"/>
        <v>6</v>
      </c>
      <c r="E1916" s="2">
        <f t="shared" si="204"/>
        <v>2020</v>
      </c>
      <c r="F1916">
        <v>445511</v>
      </c>
      <c r="G1916" s="8">
        <f t="shared" si="205"/>
        <v>4</v>
      </c>
      <c r="H1916" s="8" t="str">
        <f t="shared" si="206"/>
        <v>44</v>
      </c>
      <c r="I1916" s="8" t="str">
        <f t="shared" si="207"/>
        <v>445</v>
      </c>
      <c r="J1916" t="s">
        <v>556</v>
      </c>
      <c r="K1916">
        <v>63</v>
      </c>
      <c r="L1916" t="s">
        <v>1558</v>
      </c>
      <c r="M1916" t="s">
        <v>1563</v>
      </c>
      <c r="N1916" s="7" t="str">
        <f t="shared" si="208"/>
        <v>2020-44</v>
      </c>
      <c r="O1916" s="7">
        <f t="shared" si="209"/>
        <v>37465</v>
      </c>
      <c r="P1916">
        <v>0</v>
      </c>
      <c r="Q1916">
        <v>37465</v>
      </c>
    </row>
    <row r="1917" spans="1:17" x14ac:dyDescent="0.25">
      <c r="A1917" t="s">
        <v>1465</v>
      </c>
      <c r="B1917" t="s">
        <v>1466</v>
      </c>
      <c r="C1917" s="1">
        <v>44012</v>
      </c>
      <c r="D1917" s="2">
        <f t="shared" si="203"/>
        <v>6</v>
      </c>
      <c r="E1917" s="2">
        <f t="shared" si="204"/>
        <v>2020</v>
      </c>
      <c r="F1917">
        <v>6411</v>
      </c>
      <c r="G1917" s="8">
        <f t="shared" si="205"/>
        <v>6</v>
      </c>
      <c r="H1917" s="8" t="str">
        <f t="shared" si="206"/>
        <v>64</v>
      </c>
      <c r="I1917" s="8" t="str">
        <f t="shared" si="207"/>
        <v>641</v>
      </c>
      <c r="J1917" t="s">
        <v>1504</v>
      </c>
      <c r="K1917">
        <v>75</v>
      </c>
      <c r="L1917" t="s">
        <v>1564</v>
      </c>
      <c r="M1917" t="s">
        <v>1565</v>
      </c>
      <c r="N1917" s="7" t="str">
        <f t="shared" si="208"/>
        <v>2020-64</v>
      </c>
      <c r="O1917" s="7">
        <f t="shared" si="209"/>
        <v>-36201</v>
      </c>
      <c r="P1917">
        <v>36201</v>
      </c>
      <c r="Q1917">
        <v>0</v>
      </c>
    </row>
    <row r="1918" spans="1:17" x14ac:dyDescent="0.25">
      <c r="A1918" t="s">
        <v>1465</v>
      </c>
      <c r="B1918" t="s">
        <v>1466</v>
      </c>
      <c r="C1918" s="1">
        <v>44012</v>
      </c>
      <c r="D1918" s="2">
        <f t="shared" si="203"/>
        <v>6</v>
      </c>
      <c r="E1918" s="2">
        <f t="shared" si="204"/>
        <v>2020</v>
      </c>
      <c r="F1918">
        <v>6413</v>
      </c>
      <c r="G1918" s="8">
        <f t="shared" si="205"/>
        <v>6</v>
      </c>
      <c r="H1918" s="8" t="str">
        <f t="shared" si="206"/>
        <v>64</v>
      </c>
      <c r="I1918" s="8" t="str">
        <f t="shared" si="207"/>
        <v>641</v>
      </c>
      <c r="J1918" t="s">
        <v>1507</v>
      </c>
      <c r="K1918">
        <v>75</v>
      </c>
      <c r="L1918" t="s">
        <v>1564</v>
      </c>
      <c r="M1918" t="s">
        <v>1566</v>
      </c>
      <c r="N1918" s="7" t="str">
        <f t="shared" si="208"/>
        <v>2020-64</v>
      </c>
      <c r="O1918" s="7">
        <f t="shared" si="209"/>
        <v>-4992.3599999999997</v>
      </c>
      <c r="P1918">
        <v>4992.3599999999997</v>
      </c>
      <c r="Q1918">
        <v>0</v>
      </c>
    </row>
    <row r="1919" spans="1:17" x14ac:dyDescent="0.25">
      <c r="A1919" t="s">
        <v>1465</v>
      </c>
      <c r="B1919" t="s">
        <v>1466</v>
      </c>
      <c r="C1919" s="1">
        <v>44012</v>
      </c>
      <c r="D1919" s="2">
        <f t="shared" si="203"/>
        <v>6</v>
      </c>
      <c r="E1919" s="2">
        <f t="shared" si="204"/>
        <v>2020</v>
      </c>
      <c r="F1919">
        <v>421</v>
      </c>
      <c r="G1919" s="8">
        <f t="shared" si="205"/>
        <v>4</v>
      </c>
      <c r="H1919" s="8" t="str">
        <f t="shared" si="206"/>
        <v>42</v>
      </c>
      <c r="I1919" s="8" t="str">
        <f t="shared" si="207"/>
        <v>421</v>
      </c>
      <c r="J1919" t="s">
        <v>490</v>
      </c>
      <c r="K1919">
        <v>75</v>
      </c>
      <c r="L1919" t="s">
        <v>1564</v>
      </c>
      <c r="M1919" t="s">
        <v>1567</v>
      </c>
      <c r="N1919" s="7" t="str">
        <f t="shared" si="208"/>
        <v>2020-42</v>
      </c>
      <c r="O1919" s="7">
        <f t="shared" si="209"/>
        <v>1294.8</v>
      </c>
      <c r="P1919">
        <v>0</v>
      </c>
      <c r="Q1919">
        <v>1294.8</v>
      </c>
    </row>
    <row r="1920" spans="1:17" x14ac:dyDescent="0.25">
      <c r="A1920" t="s">
        <v>1465</v>
      </c>
      <c r="B1920" t="s">
        <v>1466</v>
      </c>
      <c r="C1920" s="1">
        <v>44012</v>
      </c>
      <c r="D1920" s="2">
        <f t="shared" si="203"/>
        <v>6</v>
      </c>
      <c r="E1920" s="2">
        <f t="shared" si="204"/>
        <v>2020</v>
      </c>
      <c r="F1920">
        <v>421</v>
      </c>
      <c r="G1920" s="8">
        <f t="shared" si="205"/>
        <v>4</v>
      </c>
      <c r="H1920" s="8" t="str">
        <f t="shared" si="206"/>
        <v>42</v>
      </c>
      <c r="I1920" s="8" t="str">
        <f t="shared" si="207"/>
        <v>421</v>
      </c>
      <c r="J1920" t="s">
        <v>490</v>
      </c>
      <c r="K1920">
        <v>75</v>
      </c>
      <c r="L1920" t="s">
        <v>1564</v>
      </c>
      <c r="M1920" t="s">
        <v>1568</v>
      </c>
      <c r="N1920" s="7" t="str">
        <f t="shared" si="208"/>
        <v>2020-42</v>
      </c>
      <c r="O1920" s="7">
        <f t="shared" si="209"/>
        <v>3603.6</v>
      </c>
      <c r="P1920">
        <v>0</v>
      </c>
      <c r="Q1920">
        <v>3603.6</v>
      </c>
    </row>
    <row r="1921" spans="1:17" x14ac:dyDescent="0.25">
      <c r="A1921" t="s">
        <v>1465</v>
      </c>
      <c r="B1921" t="s">
        <v>1466</v>
      </c>
      <c r="C1921" s="1">
        <v>44012</v>
      </c>
      <c r="D1921" s="2">
        <f t="shared" si="203"/>
        <v>6</v>
      </c>
      <c r="E1921" s="2">
        <f t="shared" si="204"/>
        <v>2020</v>
      </c>
      <c r="F1921">
        <v>421</v>
      </c>
      <c r="G1921" s="8">
        <f t="shared" si="205"/>
        <v>4</v>
      </c>
      <c r="H1921" s="8" t="str">
        <f t="shared" si="206"/>
        <v>42</v>
      </c>
      <c r="I1921" s="8" t="str">
        <f t="shared" si="207"/>
        <v>421</v>
      </c>
      <c r="J1921" t="s">
        <v>490</v>
      </c>
      <c r="K1921">
        <v>75</v>
      </c>
      <c r="L1921" t="s">
        <v>1564</v>
      </c>
      <c r="M1921" t="s">
        <v>1569</v>
      </c>
      <c r="N1921" s="7" t="str">
        <f t="shared" si="208"/>
        <v>2020-42</v>
      </c>
      <c r="O1921" s="7">
        <f t="shared" si="209"/>
        <v>2043.6</v>
      </c>
      <c r="P1921">
        <v>0</v>
      </c>
      <c r="Q1921">
        <v>2043.6</v>
      </c>
    </row>
    <row r="1922" spans="1:17" x14ac:dyDescent="0.25">
      <c r="A1922" t="s">
        <v>1465</v>
      </c>
      <c r="B1922" t="s">
        <v>1466</v>
      </c>
      <c r="C1922" s="1">
        <v>44012</v>
      </c>
      <c r="D1922" s="2">
        <f t="shared" si="203"/>
        <v>6</v>
      </c>
      <c r="E1922" s="2">
        <f t="shared" si="204"/>
        <v>2020</v>
      </c>
      <c r="F1922">
        <v>421</v>
      </c>
      <c r="G1922" s="8">
        <f t="shared" si="205"/>
        <v>4</v>
      </c>
      <c r="H1922" s="8" t="str">
        <f t="shared" si="206"/>
        <v>42</v>
      </c>
      <c r="I1922" s="8" t="str">
        <f t="shared" si="207"/>
        <v>421</v>
      </c>
      <c r="J1922" t="s">
        <v>490</v>
      </c>
      <c r="K1922">
        <v>75</v>
      </c>
      <c r="L1922" t="s">
        <v>1564</v>
      </c>
      <c r="M1922" t="s">
        <v>1570</v>
      </c>
      <c r="N1922" s="7" t="str">
        <f t="shared" si="208"/>
        <v>2020-42</v>
      </c>
      <c r="O1922" s="7">
        <f t="shared" si="209"/>
        <v>2814.2</v>
      </c>
      <c r="P1922">
        <v>0</v>
      </c>
      <c r="Q1922">
        <v>2814.2</v>
      </c>
    </row>
    <row r="1923" spans="1:17" x14ac:dyDescent="0.25">
      <c r="A1923" t="s">
        <v>1465</v>
      </c>
      <c r="B1923" t="s">
        <v>1466</v>
      </c>
      <c r="C1923" s="1">
        <v>44012</v>
      </c>
      <c r="D1923" s="2">
        <f t="shared" ref="D1923:D1986" si="210">MONTH(C1923)</f>
        <v>6</v>
      </c>
      <c r="E1923" s="2">
        <f t="shared" ref="E1923:E1986" si="211">YEAR(C1923)</f>
        <v>2020</v>
      </c>
      <c r="F1923">
        <v>421</v>
      </c>
      <c r="G1923" s="8">
        <f t="shared" ref="G1923:G1986" si="212">VALUE(LEFT($F1923,1))</f>
        <v>4</v>
      </c>
      <c r="H1923" s="8" t="str">
        <f t="shared" ref="H1923:H1986" si="213">LEFT($F1923,2)</f>
        <v>42</v>
      </c>
      <c r="I1923" s="8" t="str">
        <f t="shared" ref="I1923:I1986" si="214">LEFT($F1923,3)</f>
        <v>421</v>
      </c>
      <c r="J1923" t="s">
        <v>490</v>
      </c>
      <c r="K1923">
        <v>75</v>
      </c>
      <c r="L1923" t="s">
        <v>1564</v>
      </c>
      <c r="M1923" t="s">
        <v>1571</v>
      </c>
      <c r="N1923" s="7" t="str">
        <f t="shared" ref="N1923:N1986" si="215">$E1923&amp;"-"&amp;H1923</f>
        <v>2020-42</v>
      </c>
      <c r="O1923" s="7">
        <f t="shared" ref="O1923:O1986" si="216">Q1923-P1923</f>
        <v>1996.66</v>
      </c>
      <c r="P1923">
        <v>0</v>
      </c>
      <c r="Q1923">
        <v>1996.66</v>
      </c>
    </row>
    <row r="1924" spans="1:17" x14ac:dyDescent="0.25">
      <c r="A1924" t="s">
        <v>1465</v>
      </c>
      <c r="B1924" t="s">
        <v>1466</v>
      </c>
      <c r="C1924" s="1">
        <v>44012</v>
      </c>
      <c r="D1924" s="2">
        <f t="shared" si="210"/>
        <v>6</v>
      </c>
      <c r="E1924" s="2">
        <f t="shared" si="211"/>
        <v>2020</v>
      </c>
      <c r="F1924">
        <v>421</v>
      </c>
      <c r="G1924" s="8">
        <f t="shared" si="212"/>
        <v>4</v>
      </c>
      <c r="H1924" s="8" t="str">
        <f t="shared" si="213"/>
        <v>42</v>
      </c>
      <c r="I1924" s="8" t="str">
        <f t="shared" si="214"/>
        <v>421</v>
      </c>
      <c r="J1924" t="s">
        <v>490</v>
      </c>
      <c r="K1924">
        <v>75</v>
      </c>
      <c r="L1924" t="s">
        <v>1564</v>
      </c>
      <c r="M1924" t="s">
        <v>1572</v>
      </c>
      <c r="N1924" s="7" t="str">
        <f t="shared" si="215"/>
        <v>2020-42</v>
      </c>
      <c r="O1924" s="7">
        <f t="shared" si="216"/>
        <v>2698.8</v>
      </c>
      <c r="P1924">
        <v>0</v>
      </c>
      <c r="Q1924">
        <v>2698.8</v>
      </c>
    </row>
    <row r="1925" spans="1:17" x14ac:dyDescent="0.25">
      <c r="A1925" t="s">
        <v>1465</v>
      </c>
      <c r="B1925" t="s">
        <v>1466</v>
      </c>
      <c r="C1925" s="1">
        <v>44012</v>
      </c>
      <c r="D1925" s="2">
        <f t="shared" si="210"/>
        <v>6</v>
      </c>
      <c r="E1925" s="2">
        <f t="shared" si="211"/>
        <v>2020</v>
      </c>
      <c r="F1925">
        <v>421</v>
      </c>
      <c r="G1925" s="8">
        <f t="shared" si="212"/>
        <v>4</v>
      </c>
      <c r="H1925" s="8" t="str">
        <f t="shared" si="213"/>
        <v>42</v>
      </c>
      <c r="I1925" s="8" t="str">
        <f t="shared" si="214"/>
        <v>421</v>
      </c>
      <c r="J1925" t="s">
        <v>490</v>
      </c>
      <c r="K1925">
        <v>75</v>
      </c>
      <c r="L1925" t="s">
        <v>1564</v>
      </c>
      <c r="M1925" t="s">
        <v>1573</v>
      </c>
      <c r="N1925" s="7" t="str">
        <f t="shared" si="215"/>
        <v>2020-42</v>
      </c>
      <c r="O1925" s="7">
        <f t="shared" si="216"/>
        <v>1781.55</v>
      </c>
      <c r="P1925">
        <v>0</v>
      </c>
      <c r="Q1925">
        <v>1781.55</v>
      </c>
    </row>
    <row r="1926" spans="1:17" x14ac:dyDescent="0.25">
      <c r="A1926" t="s">
        <v>1465</v>
      </c>
      <c r="B1926" t="s">
        <v>1466</v>
      </c>
      <c r="C1926" s="1">
        <v>44012</v>
      </c>
      <c r="D1926" s="2">
        <f t="shared" si="210"/>
        <v>6</v>
      </c>
      <c r="E1926" s="2">
        <f t="shared" si="211"/>
        <v>2020</v>
      </c>
      <c r="F1926">
        <v>421</v>
      </c>
      <c r="G1926" s="8">
        <f t="shared" si="212"/>
        <v>4</v>
      </c>
      <c r="H1926" s="8" t="str">
        <f t="shared" si="213"/>
        <v>42</v>
      </c>
      <c r="I1926" s="8" t="str">
        <f t="shared" si="214"/>
        <v>421</v>
      </c>
      <c r="J1926" t="s">
        <v>490</v>
      </c>
      <c r="K1926">
        <v>75</v>
      </c>
      <c r="L1926" t="s">
        <v>1564</v>
      </c>
      <c r="M1926" t="s">
        <v>1574</v>
      </c>
      <c r="N1926" s="7" t="str">
        <f t="shared" si="215"/>
        <v>2020-42</v>
      </c>
      <c r="O1926" s="7">
        <f t="shared" si="216"/>
        <v>1357.2</v>
      </c>
      <c r="P1926">
        <v>0</v>
      </c>
      <c r="Q1926">
        <v>1357.2</v>
      </c>
    </row>
    <row r="1927" spans="1:17" x14ac:dyDescent="0.25">
      <c r="A1927" t="s">
        <v>1465</v>
      </c>
      <c r="B1927" t="s">
        <v>1466</v>
      </c>
      <c r="C1927" s="1">
        <v>44012</v>
      </c>
      <c r="D1927" s="2">
        <f t="shared" si="210"/>
        <v>6</v>
      </c>
      <c r="E1927" s="2">
        <f t="shared" si="211"/>
        <v>2020</v>
      </c>
      <c r="F1927">
        <v>421</v>
      </c>
      <c r="G1927" s="8">
        <f t="shared" si="212"/>
        <v>4</v>
      </c>
      <c r="H1927" s="8" t="str">
        <f t="shared" si="213"/>
        <v>42</v>
      </c>
      <c r="I1927" s="8" t="str">
        <f t="shared" si="214"/>
        <v>421</v>
      </c>
      <c r="J1927" t="s">
        <v>490</v>
      </c>
      <c r="K1927">
        <v>75</v>
      </c>
      <c r="L1927" t="s">
        <v>1564</v>
      </c>
      <c r="M1927" t="s">
        <v>1575</v>
      </c>
      <c r="N1927" s="7" t="str">
        <f t="shared" si="215"/>
        <v>2020-42</v>
      </c>
      <c r="O1927" s="7">
        <f t="shared" si="216"/>
        <v>1287</v>
      </c>
      <c r="P1927">
        <v>0</v>
      </c>
      <c r="Q1927">
        <v>1287</v>
      </c>
    </row>
    <row r="1928" spans="1:17" x14ac:dyDescent="0.25">
      <c r="A1928" t="s">
        <v>1465</v>
      </c>
      <c r="B1928" t="s">
        <v>1466</v>
      </c>
      <c r="C1928" s="1">
        <v>44012</v>
      </c>
      <c r="D1928" s="2">
        <f t="shared" si="210"/>
        <v>6</v>
      </c>
      <c r="E1928" s="2">
        <f t="shared" si="211"/>
        <v>2020</v>
      </c>
      <c r="F1928">
        <v>421</v>
      </c>
      <c r="G1928" s="8">
        <f t="shared" si="212"/>
        <v>4</v>
      </c>
      <c r="H1928" s="8" t="str">
        <f t="shared" si="213"/>
        <v>42</v>
      </c>
      <c r="I1928" s="8" t="str">
        <f t="shared" si="214"/>
        <v>421</v>
      </c>
      <c r="J1928" t="s">
        <v>490</v>
      </c>
      <c r="K1928">
        <v>75</v>
      </c>
      <c r="L1928" t="s">
        <v>1564</v>
      </c>
      <c r="M1928" t="s">
        <v>1576</v>
      </c>
      <c r="N1928" s="7" t="str">
        <f t="shared" si="215"/>
        <v>2020-42</v>
      </c>
      <c r="O1928" s="7">
        <f t="shared" si="216"/>
        <v>2110.6</v>
      </c>
      <c r="P1928">
        <v>0</v>
      </c>
      <c r="Q1928">
        <v>2110.6</v>
      </c>
    </row>
    <row r="1929" spans="1:17" x14ac:dyDescent="0.25">
      <c r="A1929" t="s">
        <v>1465</v>
      </c>
      <c r="B1929" t="s">
        <v>1466</v>
      </c>
      <c r="C1929" s="1">
        <v>44012</v>
      </c>
      <c r="D1929" s="2">
        <f t="shared" si="210"/>
        <v>6</v>
      </c>
      <c r="E1929" s="2">
        <f t="shared" si="211"/>
        <v>2020</v>
      </c>
      <c r="F1929">
        <v>421</v>
      </c>
      <c r="G1929" s="8">
        <f t="shared" si="212"/>
        <v>4</v>
      </c>
      <c r="H1929" s="8" t="str">
        <f t="shared" si="213"/>
        <v>42</v>
      </c>
      <c r="I1929" s="8" t="str">
        <f t="shared" si="214"/>
        <v>421</v>
      </c>
      <c r="J1929" t="s">
        <v>490</v>
      </c>
      <c r="K1929">
        <v>75</v>
      </c>
      <c r="L1929" t="s">
        <v>1564</v>
      </c>
      <c r="M1929" t="s">
        <v>1577</v>
      </c>
      <c r="N1929" s="7" t="str">
        <f t="shared" si="215"/>
        <v>2020-42</v>
      </c>
      <c r="O1929" s="7">
        <f t="shared" si="216"/>
        <v>3042</v>
      </c>
      <c r="P1929">
        <v>0</v>
      </c>
      <c r="Q1929">
        <v>3042</v>
      </c>
    </row>
    <row r="1930" spans="1:17" x14ac:dyDescent="0.25">
      <c r="A1930" t="s">
        <v>1465</v>
      </c>
      <c r="B1930" t="s">
        <v>1466</v>
      </c>
      <c r="C1930" s="1">
        <v>44012</v>
      </c>
      <c r="D1930" s="2">
        <f t="shared" si="210"/>
        <v>6</v>
      </c>
      <c r="E1930" s="2">
        <f t="shared" si="211"/>
        <v>2020</v>
      </c>
      <c r="F1930">
        <v>421</v>
      </c>
      <c r="G1930" s="8">
        <f t="shared" si="212"/>
        <v>4</v>
      </c>
      <c r="H1930" s="8" t="str">
        <f t="shared" si="213"/>
        <v>42</v>
      </c>
      <c r="I1930" s="8" t="str">
        <f t="shared" si="214"/>
        <v>421</v>
      </c>
      <c r="J1930" t="s">
        <v>490</v>
      </c>
      <c r="K1930">
        <v>75</v>
      </c>
      <c r="L1930" t="s">
        <v>1564</v>
      </c>
      <c r="M1930" t="s">
        <v>1578</v>
      </c>
      <c r="N1930" s="7" t="str">
        <f t="shared" si="215"/>
        <v>2020-42</v>
      </c>
      <c r="O1930" s="7">
        <f t="shared" si="216"/>
        <v>1287</v>
      </c>
      <c r="P1930">
        <v>0</v>
      </c>
      <c r="Q1930">
        <v>1287</v>
      </c>
    </row>
    <row r="1931" spans="1:17" x14ac:dyDescent="0.25">
      <c r="A1931" t="s">
        <v>1465</v>
      </c>
      <c r="B1931" t="s">
        <v>1466</v>
      </c>
      <c r="C1931" s="1">
        <v>44012</v>
      </c>
      <c r="D1931" s="2">
        <f t="shared" si="210"/>
        <v>6</v>
      </c>
      <c r="E1931" s="2">
        <f t="shared" si="211"/>
        <v>2020</v>
      </c>
      <c r="F1931">
        <v>421</v>
      </c>
      <c r="G1931" s="8">
        <f t="shared" si="212"/>
        <v>4</v>
      </c>
      <c r="H1931" s="8" t="str">
        <f t="shared" si="213"/>
        <v>42</v>
      </c>
      <c r="I1931" s="8" t="str">
        <f t="shared" si="214"/>
        <v>421</v>
      </c>
      <c r="J1931" t="s">
        <v>490</v>
      </c>
      <c r="K1931">
        <v>75</v>
      </c>
      <c r="L1931" t="s">
        <v>1564</v>
      </c>
      <c r="M1931" t="s">
        <v>1579</v>
      </c>
      <c r="N1931" s="7" t="str">
        <f t="shared" si="215"/>
        <v>2020-42</v>
      </c>
      <c r="O1931" s="7">
        <f t="shared" si="216"/>
        <v>1743.03</v>
      </c>
      <c r="P1931">
        <v>0</v>
      </c>
      <c r="Q1931">
        <v>1743.03</v>
      </c>
    </row>
    <row r="1932" spans="1:17" x14ac:dyDescent="0.25">
      <c r="A1932" t="s">
        <v>1465</v>
      </c>
      <c r="B1932" t="s">
        <v>1466</v>
      </c>
      <c r="C1932" s="1">
        <v>44012</v>
      </c>
      <c r="D1932" s="2">
        <f t="shared" si="210"/>
        <v>6</v>
      </c>
      <c r="E1932" s="2">
        <f t="shared" si="211"/>
        <v>2020</v>
      </c>
      <c r="F1932">
        <v>421</v>
      </c>
      <c r="G1932" s="8">
        <f t="shared" si="212"/>
        <v>4</v>
      </c>
      <c r="H1932" s="8" t="str">
        <f t="shared" si="213"/>
        <v>42</v>
      </c>
      <c r="I1932" s="8" t="str">
        <f t="shared" si="214"/>
        <v>421</v>
      </c>
      <c r="J1932" t="s">
        <v>490</v>
      </c>
      <c r="K1932">
        <v>75</v>
      </c>
      <c r="L1932" t="s">
        <v>1564</v>
      </c>
      <c r="M1932" t="s">
        <v>1580</v>
      </c>
      <c r="N1932" s="7" t="str">
        <f t="shared" si="215"/>
        <v>2020-42</v>
      </c>
      <c r="O1932" s="7">
        <f t="shared" si="216"/>
        <v>1326</v>
      </c>
      <c r="P1932">
        <v>0</v>
      </c>
      <c r="Q1932">
        <v>1326</v>
      </c>
    </row>
    <row r="1933" spans="1:17" x14ac:dyDescent="0.25">
      <c r="A1933" t="s">
        <v>1465</v>
      </c>
      <c r="B1933" t="s">
        <v>1466</v>
      </c>
      <c r="C1933" s="1">
        <v>44012</v>
      </c>
      <c r="D1933" s="2">
        <f t="shared" si="210"/>
        <v>6</v>
      </c>
      <c r="E1933" s="2">
        <f t="shared" si="211"/>
        <v>2020</v>
      </c>
      <c r="F1933">
        <v>421</v>
      </c>
      <c r="G1933" s="8">
        <f t="shared" si="212"/>
        <v>4</v>
      </c>
      <c r="H1933" s="8" t="str">
        <f t="shared" si="213"/>
        <v>42</v>
      </c>
      <c r="I1933" s="8" t="str">
        <f t="shared" si="214"/>
        <v>421</v>
      </c>
      <c r="J1933" t="s">
        <v>490</v>
      </c>
      <c r="K1933">
        <v>75</v>
      </c>
      <c r="L1933" t="s">
        <v>1564</v>
      </c>
      <c r="M1933" t="s">
        <v>1581</v>
      </c>
      <c r="N1933" s="7" t="str">
        <f t="shared" si="215"/>
        <v>2020-42</v>
      </c>
      <c r="O1933" s="7">
        <f t="shared" si="216"/>
        <v>780.78</v>
      </c>
      <c r="P1933">
        <v>0</v>
      </c>
      <c r="Q1933">
        <v>780.78</v>
      </c>
    </row>
    <row r="1934" spans="1:17" x14ac:dyDescent="0.25">
      <c r="A1934" t="s">
        <v>1465</v>
      </c>
      <c r="B1934" t="s">
        <v>1466</v>
      </c>
      <c r="C1934" s="1">
        <v>44012</v>
      </c>
      <c r="D1934" s="2">
        <f t="shared" si="210"/>
        <v>6</v>
      </c>
      <c r="E1934" s="2">
        <f t="shared" si="211"/>
        <v>2020</v>
      </c>
      <c r="F1934">
        <v>421</v>
      </c>
      <c r="G1934" s="8">
        <f t="shared" si="212"/>
        <v>4</v>
      </c>
      <c r="H1934" s="8" t="str">
        <f t="shared" si="213"/>
        <v>42</v>
      </c>
      <c r="I1934" s="8" t="str">
        <f t="shared" si="214"/>
        <v>421</v>
      </c>
      <c r="J1934" t="s">
        <v>490</v>
      </c>
      <c r="K1934">
        <v>75</v>
      </c>
      <c r="L1934" t="s">
        <v>1564</v>
      </c>
      <c r="M1934" t="s">
        <v>1582</v>
      </c>
      <c r="N1934" s="7" t="str">
        <f t="shared" si="215"/>
        <v>2020-42</v>
      </c>
      <c r="O1934" s="7">
        <f t="shared" si="216"/>
        <v>2964</v>
      </c>
      <c r="P1934">
        <v>0</v>
      </c>
      <c r="Q1934">
        <v>2964</v>
      </c>
    </row>
    <row r="1935" spans="1:17" x14ac:dyDescent="0.25">
      <c r="A1935" t="s">
        <v>1465</v>
      </c>
      <c r="B1935" t="s">
        <v>1466</v>
      </c>
      <c r="C1935" s="1">
        <v>44012</v>
      </c>
      <c r="D1935" s="2">
        <f t="shared" si="210"/>
        <v>6</v>
      </c>
      <c r="E1935" s="2">
        <f t="shared" si="211"/>
        <v>2020</v>
      </c>
      <c r="F1935">
        <v>431</v>
      </c>
      <c r="G1935" s="8">
        <f t="shared" si="212"/>
        <v>4</v>
      </c>
      <c r="H1935" s="8" t="str">
        <f t="shared" si="213"/>
        <v>43</v>
      </c>
      <c r="I1935" s="8" t="str">
        <f t="shared" si="214"/>
        <v>431</v>
      </c>
      <c r="J1935" t="s">
        <v>967</v>
      </c>
      <c r="K1935">
        <v>75</v>
      </c>
      <c r="L1935" t="s">
        <v>1564</v>
      </c>
      <c r="M1935" t="s">
        <v>1583</v>
      </c>
      <c r="N1935" s="7" t="str">
        <f t="shared" si="215"/>
        <v>2020-43</v>
      </c>
      <c r="O1935" s="7">
        <f t="shared" si="216"/>
        <v>5767.07</v>
      </c>
      <c r="P1935">
        <v>0</v>
      </c>
      <c r="Q1935">
        <v>5767.07</v>
      </c>
    </row>
    <row r="1936" spans="1:17" x14ac:dyDescent="0.25">
      <c r="A1936" t="s">
        <v>1465</v>
      </c>
      <c r="B1936" t="s">
        <v>1466</v>
      </c>
      <c r="C1936" s="1">
        <v>44012</v>
      </c>
      <c r="D1936" s="2">
        <f t="shared" si="210"/>
        <v>6</v>
      </c>
      <c r="E1936" s="2">
        <f t="shared" si="211"/>
        <v>2020</v>
      </c>
      <c r="F1936">
        <v>4373</v>
      </c>
      <c r="G1936" s="8">
        <f t="shared" si="212"/>
        <v>4</v>
      </c>
      <c r="H1936" s="8" t="str">
        <f t="shared" si="213"/>
        <v>43</v>
      </c>
      <c r="I1936" s="8" t="str">
        <f t="shared" si="214"/>
        <v>437</v>
      </c>
      <c r="J1936" t="s">
        <v>939</v>
      </c>
      <c r="K1936">
        <v>75</v>
      </c>
      <c r="L1936" t="s">
        <v>1564</v>
      </c>
      <c r="M1936" t="s">
        <v>1584</v>
      </c>
      <c r="N1936" s="7" t="str">
        <f t="shared" si="215"/>
        <v>2020-43</v>
      </c>
      <c r="O1936" s="7">
        <f t="shared" si="216"/>
        <v>1318.19</v>
      </c>
      <c r="P1936">
        <v>0</v>
      </c>
      <c r="Q1936">
        <v>1318.19</v>
      </c>
    </row>
    <row r="1937" spans="1:17" x14ac:dyDescent="0.25">
      <c r="A1937" t="s">
        <v>1465</v>
      </c>
      <c r="B1937" t="s">
        <v>1466</v>
      </c>
      <c r="C1937" s="1">
        <v>44012</v>
      </c>
      <c r="D1937" s="2">
        <f t="shared" si="210"/>
        <v>6</v>
      </c>
      <c r="E1937" s="2">
        <f t="shared" si="211"/>
        <v>2020</v>
      </c>
      <c r="F1937">
        <v>4373</v>
      </c>
      <c r="G1937" s="8">
        <f t="shared" si="212"/>
        <v>4</v>
      </c>
      <c r="H1937" s="8" t="str">
        <f t="shared" si="213"/>
        <v>43</v>
      </c>
      <c r="I1937" s="8" t="str">
        <f t="shared" si="214"/>
        <v>437</v>
      </c>
      <c r="J1937" t="s">
        <v>939</v>
      </c>
      <c r="K1937">
        <v>75</v>
      </c>
      <c r="L1937" t="s">
        <v>1564</v>
      </c>
      <c r="M1937" t="s">
        <v>1585</v>
      </c>
      <c r="N1937" s="7" t="str">
        <f t="shared" si="215"/>
        <v>2020-43</v>
      </c>
      <c r="O1937" s="7">
        <f t="shared" si="216"/>
        <v>1977.28</v>
      </c>
      <c r="P1937">
        <v>0</v>
      </c>
      <c r="Q1937">
        <v>1977.28</v>
      </c>
    </row>
    <row r="1938" spans="1:17" x14ac:dyDescent="0.25">
      <c r="A1938" t="s">
        <v>1465</v>
      </c>
      <c r="B1938" t="s">
        <v>1466</v>
      </c>
      <c r="C1938" s="1">
        <v>44012</v>
      </c>
      <c r="D1938" s="2">
        <f t="shared" si="210"/>
        <v>6</v>
      </c>
      <c r="E1938" s="2">
        <f t="shared" si="211"/>
        <v>2020</v>
      </c>
      <c r="F1938">
        <v>6451</v>
      </c>
      <c r="G1938" s="8">
        <f t="shared" si="212"/>
        <v>6</v>
      </c>
      <c r="H1938" s="8" t="str">
        <f t="shared" si="213"/>
        <v>64</v>
      </c>
      <c r="I1938" s="8" t="str">
        <f t="shared" si="214"/>
        <v>645</v>
      </c>
      <c r="J1938" t="s">
        <v>1522</v>
      </c>
      <c r="K1938">
        <v>77</v>
      </c>
      <c r="L1938" t="s">
        <v>1586</v>
      </c>
      <c r="M1938" t="s">
        <v>1587</v>
      </c>
      <c r="N1938" s="7" t="str">
        <f t="shared" si="215"/>
        <v>2020-64</v>
      </c>
      <c r="O1938" s="7">
        <f t="shared" si="216"/>
        <v>-11613.53</v>
      </c>
      <c r="P1938">
        <v>11613.53</v>
      </c>
      <c r="Q1938">
        <v>0</v>
      </c>
    </row>
    <row r="1939" spans="1:17" x14ac:dyDescent="0.25">
      <c r="A1939" t="s">
        <v>1465</v>
      </c>
      <c r="B1939" t="s">
        <v>1466</v>
      </c>
      <c r="C1939" s="1">
        <v>44012</v>
      </c>
      <c r="D1939" s="2">
        <f t="shared" si="210"/>
        <v>6</v>
      </c>
      <c r="E1939" s="2">
        <f t="shared" si="211"/>
        <v>2020</v>
      </c>
      <c r="F1939">
        <v>6453</v>
      </c>
      <c r="G1939" s="8">
        <f t="shared" si="212"/>
        <v>6</v>
      </c>
      <c r="H1939" s="8" t="str">
        <f t="shared" si="213"/>
        <v>64</v>
      </c>
      <c r="I1939" s="8" t="str">
        <f t="shared" si="214"/>
        <v>645</v>
      </c>
      <c r="J1939" t="s">
        <v>1525</v>
      </c>
      <c r="K1939">
        <v>77</v>
      </c>
      <c r="L1939" t="s">
        <v>1586</v>
      </c>
      <c r="M1939" t="s">
        <v>1588</v>
      </c>
      <c r="N1939" s="7" t="str">
        <f t="shared" si="215"/>
        <v>2020-64</v>
      </c>
      <c r="O1939" s="7">
        <f t="shared" si="216"/>
        <v>-2533.39</v>
      </c>
      <c r="P1939">
        <v>2533.39</v>
      </c>
      <c r="Q1939">
        <v>0</v>
      </c>
    </row>
    <row r="1940" spans="1:17" x14ac:dyDescent="0.25">
      <c r="A1940" t="s">
        <v>1465</v>
      </c>
      <c r="B1940" t="s">
        <v>1466</v>
      </c>
      <c r="C1940" s="1">
        <v>44012</v>
      </c>
      <c r="D1940" s="2">
        <f t="shared" si="210"/>
        <v>6</v>
      </c>
      <c r="E1940" s="2">
        <f t="shared" si="211"/>
        <v>2020</v>
      </c>
      <c r="F1940">
        <v>431</v>
      </c>
      <c r="G1940" s="8">
        <f t="shared" si="212"/>
        <v>4</v>
      </c>
      <c r="H1940" s="8" t="str">
        <f t="shared" si="213"/>
        <v>43</v>
      </c>
      <c r="I1940" s="8" t="str">
        <f t="shared" si="214"/>
        <v>431</v>
      </c>
      <c r="J1940" t="s">
        <v>967</v>
      </c>
      <c r="K1940">
        <v>77</v>
      </c>
      <c r="L1940" t="s">
        <v>1586</v>
      </c>
      <c r="M1940" t="s">
        <v>1587</v>
      </c>
      <c r="N1940" s="7" t="str">
        <f t="shared" si="215"/>
        <v>2020-43</v>
      </c>
      <c r="O1940" s="7">
        <f t="shared" si="216"/>
        <v>11613.53</v>
      </c>
      <c r="P1940">
        <v>0</v>
      </c>
      <c r="Q1940">
        <v>11613.53</v>
      </c>
    </row>
    <row r="1941" spans="1:17" x14ac:dyDescent="0.25">
      <c r="A1941" t="s">
        <v>1465</v>
      </c>
      <c r="B1941" t="s">
        <v>1466</v>
      </c>
      <c r="C1941" s="1">
        <v>44012</v>
      </c>
      <c r="D1941" s="2">
        <f t="shared" si="210"/>
        <v>6</v>
      </c>
      <c r="E1941" s="2">
        <f t="shared" si="211"/>
        <v>2020</v>
      </c>
      <c r="F1941">
        <v>4373</v>
      </c>
      <c r="G1941" s="8">
        <f t="shared" si="212"/>
        <v>4</v>
      </c>
      <c r="H1941" s="8" t="str">
        <f t="shared" si="213"/>
        <v>43</v>
      </c>
      <c r="I1941" s="8" t="str">
        <f t="shared" si="214"/>
        <v>437</v>
      </c>
      <c r="J1941" t="s">
        <v>939</v>
      </c>
      <c r="K1941">
        <v>77</v>
      </c>
      <c r="L1941" t="s">
        <v>1586</v>
      </c>
      <c r="M1941" t="s">
        <v>1588</v>
      </c>
      <c r="N1941" s="7" t="str">
        <f t="shared" si="215"/>
        <v>2020-43</v>
      </c>
      <c r="O1941" s="7">
        <f t="shared" si="216"/>
        <v>2533.39</v>
      </c>
      <c r="P1941">
        <v>0</v>
      </c>
      <c r="Q1941">
        <v>2533.39</v>
      </c>
    </row>
    <row r="1942" spans="1:17" x14ac:dyDescent="0.25">
      <c r="A1942" t="s">
        <v>1465</v>
      </c>
      <c r="B1942" t="s">
        <v>1466</v>
      </c>
      <c r="C1942" s="1">
        <v>44042</v>
      </c>
      <c r="D1942" s="2">
        <f t="shared" si="210"/>
        <v>7</v>
      </c>
      <c r="E1942" s="2">
        <f t="shared" si="211"/>
        <v>2020</v>
      </c>
      <c r="F1942">
        <v>6451</v>
      </c>
      <c r="G1942" s="8">
        <f t="shared" si="212"/>
        <v>6</v>
      </c>
      <c r="H1942" s="8" t="str">
        <f t="shared" si="213"/>
        <v>64</v>
      </c>
      <c r="I1942" s="8" t="str">
        <f t="shared" si="214"/>
        <v>645</v>
      </c>
      <c r="J1942" t="s">
        <v>1522</v>
      </c>
      <c r="K1942">
        <v>77</v>
      </c>
      <c r="L1942" t="s">
        <v>1589</v>
      </c>
      <c r="M1942" t="s">
        <v>1590</v>
      </c>
      <c r="N1942" s="7" t="str">
        <f t="shared" si="215"/>
        <v>2020-64</v>
      </c>
      <c r="O1942" s="7">
        <f t="shared" si="216"/>
        <v>-11514.88</v>
      </c>
      <c r="P1942">
        <v>11514.88</v>
      </c>
      <c r="Q1942">
        <v>0</v>
      </c>
    </row>
    <row r="1943" spans="1:17" x14ac:dyDescent="0.25">
      <c r="A1943" t="s">
        <v>1465</v>
      </c>
      <c r="B1943" t="s">
        <v>1466</v>
      </c>
      <c r="C1943" s="1">
        <v>44042</v>
      </c>
      <c r="D1943" s="2">
        <f t="shared" si="210"/>
        <v>7</v>
      </c>
      <c r="E1943" s="2">
        <f t="shared" si="211"/>
        <v>2020</v>
      </c>
      <c r="F1943">
        <v>6453</v>
      </c>
      <c r="G1943" s="8">
        <f t="shared" si="212"/>
        <v>6</v>
      </c>
      <c r="H1943" s="8" t="str">
        <f t="shared" si="213"/>
        <v>64</v>
      </c>
      <c r="I1943" s="8" t="str">
        <f t="shared" si="214"/>
        <v>645</v>
      </c>
      <c r="J1943" t="s">
        <v>1525</v>
      </c>
      <c r="K1943">
        <v>77</v>
      </c>
      <c r="L1943" t="s">
        <v>1589</v>
      </c>
      <c r="M1943" t="s">
        <v>1591</v>
      </c>
      <c r="N1943" s="7" t="str">
        <f t="shared" si="215"/>
        <v>2020-64</v>
      </c>
      <c r="O1943" s="7">
        <f t="shared" si="216"/>
        <v>-2511.23</v>
      </c>
      <c r="P1943">
        <v>2511.23</v>
      </c>
      <c r="Q1943">
        <v>0</v>
      </c>
    </row>
    <row r="1944" spans="1:17" x14ac:dyDescent="0.25">
      <c r="A1944" t="s">
        <v>1465</v>
      </c>
      <c r="B1944" t="s">
        <v>1466</v>
      </c>
      <c r="C1944" s="1">
        <v>44042</v>
      </c>
      <c r="D1944" s="2">
        <f t="shared" si="210"/>
        <v>7</v>
      </c>
      <c r="E1944" s="2">
        <f t="shared" si="211"/>
        <v>2020</v>
      </c>
      <c r="F1944">
        <v>431</v>
      </c>
      <c r="G1944" s="8">
        <f t="shared" si="212"/>
        <v>4</v>
      </c>
      <c r="H1944" s="8" t="str">
        <f t="shared" si="213"/>
        <v>43</v>
      </c>
      <c r="I1944" s="8" t="str">
        <f t="shared" si="214"/>
        <v>431</v>
      </c>
      <c r="J1944" t="s">
        <v>967</v>
      </c>
      <c r="K1944">
        <v>77</v>
      </c>
      <c r="L1944" t="s">
        <v>1589</v>
      </c>
      <c r="M1944" t="s">
        <v>1590</v>
      </c>
      <c r="N1944" s="7" t="str">
        <f t="shared" si="215"/>
        <v>2020-43</v>
      </c>
      <c r="O1944" s="7">
        <f t="shared" si="216"/>
        <v>11514.88</v>
      </c>
      <c r="P1944">
        <v>0</v>
      </c>
      <c r="Q1944">
        <v>11514.88</v>
      </c>
    </row>
    <row r="1945" spans="1:17" x14ac:dyDescent="0.25">
      <c r="A1945" t="s">
        <v>1465</v>
      </c>
      <c r="B1945" t="s">
        <v>1466</v>
      </c>
      <c r="C1945" s="1">
        <v>44042</v>
      </c>
      <c r="D1945" s="2">
        <f t="shared" si="210"/>
        <v>7</v>
      </c>
      <c r="E1945" s="2">
        <f t="shared" si="211"/>
        <v>2020</v>
      </c>
      <c r="F1945">
        <v>4373</v>
      </c>
      <c r="G1945" s="8">
        <f t="shared" si="212"/>
        <v>4</v>
      </c>
      <c r="H1945" s="8" t="str">
        <f t="shared" si="213"/>
        <v>43</v>
      </c>
      <c r="I1945" s="8" t="str">
        <f t="shared" si="214"/>
        <v>437</v>
      </c>
      <c r="J1945" t="s">
        <v>939</v>
      </c>
      <c r="K1945">
        <v>77</v>
      </c>
      <c r="L1945" t="s">
        <v>1589</v>
      </c>
      <c r="M1945" t="s">
        <v>1591</v>
      </c>
      <c r="N1945" s="7" t="str">
        <f t="shared" si="215"/>
        <v>2020-43</v>
      </c>
      <c r="O1945" s="7">
        <f t="shared" si="216"/>
        <v>2511.23</v>
      </c>
      <c r="P1945">
        <v>0</v>
      </c>
      <c r="Q1945">
        <v>2511.23</v>
      </c>
    </row>
    <row r="1946" spans="1:17" x14ac:dyDescent="0.25">
      <c r="A1946" t="s">
        <v>1465</v>
      </c>
      <c r="B1946" t="s">
        <v>1466</v>
      </c>
      <c r="C1946" s="1">
        <v>44043</v>
      </c>
      <c r="D1946" s="2">
        <f t="shared" si="210"/>
        <v>7</v>
      </c>
      <c r="E1946" s="2">
        <f t="shared" si="211"/>
        <v>2020</v>
      </c>
      <c r="F1946">
        <v>44566</v>
      </c>
      <c r="G1946" s="8">
        <f t="shared" si="212"/>
        <v>4</v>
      </c>
      <c r="H1946" s="8" t="str">
        <f t="shared" si="213"/>
        <v>44</v>
      </c>
      <c r="I1946" s="8" t="str">
        <f t="shared" si="214"/>
        <v>445</v>
      </c>
      <c r="J1946" t="s">
        <v>17</v>
      </c>
      <c r="K1946">
        <v>66</v>
      </c>
      <c r="L1946" t="s">
        <v>1592</v>
      </c>
      <c r="M1946" t="s">
        <v>1593</v>
      </c>
      <c r="N1946" s="7" t="str">
        <f t="shared" si="215"/>
        <v>2020-44</v>
      </c>
      <c r="O1946" s="7">
        <f t="shared" si="216"/>
        <v>17766.34</v>
      </c>
      <c r="P1946">
        <v>0</v>
      </c>
      <c r="Q1946">
        <v>17766.34</v>
      </c>
    </row>
    <row r="1947" spans="1:17" x14ac:dyDescent="0.25">
      <c r="A1947" t="s">
        <v>1465</v>
      </c>
      <c r="B1947" t="s">
        <v>1466</v>
      </c>
      <c r="C1947" s="1">
        <v>44043</v>
      </c>
      <c r="D1947" s="2">
        <f t="shared" si="210"/>
        <v>7</v>
      </c>
      <c r="E1947" s="2">
        <f t="shared" si="211"/>
        <v>2020</v>
      </c>
      <c r="F1947">
        <v>445661</v>
      </c>
      <c r="G1947" s="8">
        <f t="shared" si="212"/>
        <v>4</v>
      </c>
      <c r="H1947" s="8" t="str">
        <f t="shared" si="213"/>
        <v>44</v>
      </c>
      <c r="I1947" s="8" t="str">
        <f t="shared" si="214"/>
        <v>445</v>
      </c>
      <c r="J1947" t="s">
        <v>29</v>
      </c>
      <c r="K1947">
        <v>66</v>
      </c>
      <c r="L1947" t="s">
        <v>1592</v>
      </c>
      <c r="M1947" t="s">
        <v>1593</v>
      </c>
      <c r="N1947" s="7" t="str">
        <f t="shared" si="215"/>
        <v>2020-44</v>
      </c>
      <c r="O1947" s="7">
        <f t="shared" si="216"/>
        <v>16114.43</v>
      </c>
      <c r="P1947">
        <v>0</v>
      </c>
      <c r="Q1947">
        <v>16114.43</v>
      </c>
    </row>
    <row r="1948" spans="1:17" x14ac:dyDescent="0.25">
      <c r="A1948" t="s">
        <v>1465</v>
      </c>
      <c r="B1948" t="s">
        <v>1466</v>
      </c>
      <c r="C1948" s="1">
        <v>44043</v>
      </c>
      <c r="D1948" s="2">
        <f t="shared" si="210"/>
        <v>7</v>
      </c>
      <c r="E1948" s="2">
        <f t="shared" si="211"/>
        <v>2020</v>
      </c>
      <c r="F1948">
        <v>4456611</v>
      </c>
      <c r="G1948" s="8">
        <f t="shared" si="212"/>
        <v>4</v>
      </c>
      <c r="H1948" s="8" t="str">
        <f t="shared" si="213"/>
        <v>44</v>
      </c>
      <c r="I1948" s="8" t="str">
        <f t="shared" si="214"/>
        <v>445</v>
      </c>
      <c r="J1948" t="s">
        <v>1307</v>
      </c>
      <c r="K1948">
        <v>66</v>
      </c>
      <c r="L1948" t="s">
        <v>1592</v>
      </c>
      <c r="M1948" t="s">
        <v>1594</v>
      </c>
      <c r="N1948" s="7" t="str">
        <f t="shared" si="215"/>
        <v>2020-44</v>
      </c>
      <c r="O1948" s="7">
        <f t="shared" si="216"/>
        <v>0.55000000000000004</v>
      </c>
      <c r="P1948">
        <v>0</v>
      </c>
      <c r="Q1948">
        <v>0.55000000000000004</v>
      </c>
    </row>
    <row r="1949" spans="1:17" x14ac:dyDescent="0.25">
      <c r="A1949" t="s">
        <v>1465</v>
      </c>
      <c r="B1949" t="s">
        <v>1466</v>
      </c>
      <c r="C1949" s="1">
        <v>44043</v>
      </c>
      <c r="D1949" s="2">
        <f t="shared" si="210"/>
        <v>7</v>
      </c>
      <c r="E1949" s="2">
        <f t="shared" si="211"/>
        <v>2020</v>
      </c>
      <c r="F1949">
        <v>4456614</v>
      </c>
      <c r="G1949" s="8">
        <f t="shared" si="212"/>
        <v>4</v>
      </c>
      <c r="H1949" s="8" t="str">
        <f t="shared" si="213"/>
        <v>44</v>
      </c>
      <c r="I1949" s="8" t="str">
        <f t="shared" si="214"/>
        <v>445</v>
      </c>
      <c r="J1949" t="s">
        <v>229</v>
      </c>
      <c r="K1949">
        <v>66</v>
      </c>
      <c r="L1949" t="s">
        <v>1592</v>
      </c>
      <c r="M1949" t="s">
        <v>1593</v>
      </c>
      <c r="N1949" s="7" t="str">
        <f t="shared" si="215"/>
        <v>2020-44</v>
      </c>
      <c r="O1949" s="7">
        <f t="shared" si="216"/>
        <v>250</v>
      </c>
      <c r="P1949">
        <v>0</v>
      </c>
      <c r="Q1949">
        <v>250</v>
      </c>
    </row>
    <row r="1950" spans="1:17" x14ac:dyDescent="0.25">
      <c r="A1950" t="s">
        <v>1465</v>
      </c>
      <c r="B1950" t="s">
        <v>1466</v>
      </c>
      <c r="C1950" s="1">
        <v>44043</v>
      </c>
      <c r="D1950" s="2">
        <f t="shared" si="210"/>
        <v>7</v>
      </c>
      <c r="E1950" s="2">
        <f t="shared" si="211"/>
        <v>2020</v>
      </c>
      <c r="F1950">
        <v>445711</v>
      </c>
      <c r="G1950" s="8">
        <f t="shared" si="212"/>
        <v>4</v>
      </c>
      <c r="H1950" s="8" t="str">
        <f t="shared" si="213"/>
        <v>44</v>
      </c>
      <c r="I1950" s="8" t="str">
        <f t="shared" si="214"/>
        <v>445</v>
      </c>
      <c r="J1950" t="s">
        <v>1501</v>
      </c>
      <c r="K1950">
        <v>66</v>
      </c>
      <c r="L1950" t="s">
        <v>1592</v>
      </c>
      <c r="M1950" t="s">
        <v>1595</v>
      </c>
      <c r="N1950" s="7" t="str">
        <f t="shared" si="215"/>
        <v>2020-44</v>
      </c>
      <c r="O1950" s="7">
        <f t="shared" si="216"/>
        <v>-22759.56</v>
      </c>
      <c r="P1950">
        <v>22759.56</v>
      </c>
      <c r="Q1950">
        <v>0</v>
      </c>
    </row>
    <row r="1951" spans="1:17" x14ac:dyDescent="0.25">
      <c r="A1951" t="s">
        <v>1465</v>
      </c>
      <c r="B1951" t="s">
        <v>1466</v>
      </c>
      <c r="C1951" s="1">
        <v>44043</v>
      </c>
      <c r="D1951" s="2">
        <f t="shared" si="210"/>
        <v>7</v>
      </c>
      <c r="E1951" s="2">
        <f t="shared" si="211"/>
        <v>2020</v>
      </c>
      <c r="F1951">
        <v>44521</v>
      </c>
      <c r="G1951" s="8">
        <f t="shared" si="212"/>
        <v>4</v>
      </c>
      <c r="H1951" s="8" t="str">
        <f t="shared" si="213"/>
        <v>44</v>
      </c>
      <c r="I1951" s="8" t="str">
        <f t="shared" si="214"/>
        <v>445</v>
      </c>
      <c r="J1951" t="s">
        <v>18</v>
      </c>
      <c r="K1951">
        <v>66</v>
      </c>
      <c r="L1951" t="s">
        <v>1592</v>
      </c>
      <c r="M1951" t="s">
        <v>1595</v>
      </c>
      <c r="N1951" s="7" t="str">
        <f t="shared" si="215"/>
        <v>2020-44</v>
      </c>
      <c r="O1951" s="7">
        <f t="shared" si="216"/>
        <v>-16850.34</v>
      </c>
      <c r="P1951">
        <v>16850.34</v>
      </c>
      <c r="Q1951">
        <v>0</v>
      </c>
    </row>
    <row r="1952" spans="1:17" x14ac:dyDescent="0.25">
      <c r="A1952" t="s">
        <v>1465</v>
      </c>
      <c r="B1952" t="s">
        <v>1466</v>
      </c>
      <c r="C1952" s="1">
        <v>44043</v>
      </c>
      <c r="D1952" s="2">
        <f t="shared" si="210"/>
        <v>7</v>
      </c>
      <c r="E1952" s="2">
        <f t="shared" si="211"/>
        <v>2020</v>
      </c>
      <c r="F1952">
        <v>658</v>
      </c>
      <c r="G1952" s="8">
        <f t="shared" si="212"/>
        <v>6</v>
      </c>
      <c r="H1952" s="8" t="str">
        <f t="shared" si="213"/>
        <v>65</v>
      </c>
      <c r="I1952" s="8" t="str">
        <f t="shared" si="214"/>
        <v>658</v>
      </c>
      <c r="J1952" t="s">
        <v>1502</v>
      </c>
      <c r="K1952">
        <v>66</v>
      </c>
      <c r="L1952" t="s">
        <v>1592</v>
      </c>
      <c r="M1952" t="s">
        <v>1596</v>
      </c>
      <c r="N1952" s="7" t="str">
        <f t="shared" si="215"/>
        <v>2020-65</v>
      </c>
      <c r="O1952" s="7">
        <f t="shared" si="216"/>
        <v>-0.42</v>
      </c>
      <c r="P1952">
        <v>0.42</v>
      </c>
      <c r="Q1952">
        <v>0</v>
      </c>
    </row>
    <row r="1953" spans="1:17" x14ac:dyDescent="0.25">
      <c r="A1953" t="s">
        <v>1465</v>
      </c>
      <c r="B1953" t="s">
        <v>1466</v>
      </c>
      <c r="C1953" s="1">
        <v>44043</v>
      </c>
      <c r="D1953" s="2">
        <f t="shared" si="210"/>
        <v>7</v>
      </c>
      <c r="E1953" s="2">
        <f t="shared" si="211"/>
        <v>2020</v>
      </c>
      <c r="F1953">
        <v>445511</v>
      </c>
      <c r="G1953" s="8">
        <f t="shared" si="212"/>
        <v>4</v>
      </c>
      <c r="H1953" s="8" t="str">
        <f t="shared" si="213"/>
        <v>44</v>
      </c>
      <c r="I1953" s="8" t="str">
        <f t="shared" si="214"/>
        <v>445</v>
      </c>
      <c r="J1953" t="s">
        <v>556</v>
      </c>
      <c r="K1953">
        <v>66</v>
      </c>
      <c r="L1953" t="s">
        <v>1592</v>
      </c>
      <c r="M1953" t="s">
        <v>1596</v>
      </c>
      <c r="N1953" s="7" t="str">
        <f t="shared" si="215"/>
        <v>2020-44</v>
      </c>
      <c r="O1953" s="7">
        <f t="shared" si="216"/>
        <v>5479</v>
      </c>
      <c r="P1953">
        <v>0</v>
      </c>
      <c r="Q1953">
        <v>5479</v>
      </c>
    </row>
    <row r="1954" spans="1:17" x14ac:dyDescent="0.25">
      <c r="A1954" t="s">
        <v>1465</v>
      </c>
      <c r="B1954" t="s">
        <v>1466</v>
      </c>
      <c r="C1954" s="1">
        <v>44043</v>
      </c>
      <c r="D1954" s="2">
        <f t="shared" si="210"/>
        <v>7</v>
      </c>
      <c r="E1954" s="2">
        <f t="shared" si="211"/>
        <v>2020</v>
      </c>
      <c r="F1954">
        <v>6411</v>
      </c>
      <c r="G1954" s="8">
        <f t="shared" si="212"/>
        <v>6</v>
      </c>
      <c r="H1954" s="8" t="str">
        <f t="shared" si="213"/>
        <v>64</v>
      </c>
      <c r="I1954" s="8" t="str">
        <f t="shared" si="214"/>
        <v>641</v>
      </c>
      <c r="J1954" t="s">
        <v>1504</v>
      </c>
      <c r="K1954">
        <v>75</v>
      </c>
      <c r="L1954" t="s">
        <v>1597</v>
      </c>
      <c r="M1954" t="s">
        <v>1598</v>
      </c>
      <c r="N1954" s="7" t="str">
        <f t="shared" si="215"/>
        <v>2020-64</v>
      </c>
      <c r="O1954" s="7">
        <f t="shared" si="216"/>
        <v>-37901</v>
      </c>
      <c r="P1954">
        <v>37901</v>
      </c>
      <c r="Q1954">
        <v>0</v>
      </c>
    </row>
    <row r="1955" spans="1:17" x14ac:dyDescent="0.25">
      <c r="A1955" t="s">
        <v>1465</v>
      </c>
      <c r="B1955" t="s">
        <v>1466</v>
      </c>
      <c r="C1955" s="1">
        <v>44043</v>
      </c>
      <c r="D1955" s="2">
        <f t="shared" si="210"/>
        <v>7</v>
      </c>
      <c r="E1955" s="2">
        <f t="shared" si="211"/>
        <v>2020</v>
      </c>
      <c r="F1955">
        <v>6413</v>
      </c>
      <c r="G1955" s="8">
        <f t="shared" si="212"/>
        <v>6</v>
      </c>
      <c r="H1955" s="8" t="str">
        <f t="shared" si="213"/>
        <v>64</v>
      </c>
      <c r="I1955" s="8" t="str">
        <f t="shared" si="214"/>
        <v>641</v>
      </c>
      <c r="J1955" t="s">
        <v>1507</v>
      </c>
      <c r="K1955">
        <v>75</v>
      </c>
      <c r="L1955" t="s">
        <v>1597</v>
      </c>
      <c r="M1955" t="s">
        <v>1599</v>
      </c>
      <c r="N1955" s="7" t="str">
        <f t="shared" si="215"/>
        <v>2020-64</v>
      </c>
      <c r="O1955" s="7">
        <f t="shared" si="216"/>
        <v>-2931.92</v>
      </c>
      <c r="P1955">
        <v>2931.92</v>
      </c>
      <c r="Q1955">
        <v>0</v>
      </c>
    </row>
    <row r="1956" spans="1:17" x14ac:dyDescent="0.25">
      <c r="A1956" t="s">
        <v>1465</v>
      </c>
      <c r="B1956" t="s">
        <v>1466</v>
      </c>
      <c r="C1956" s="1">
        <v>44043</v>
      </c>
      <c r="D1956" s="2">
        <f t="shared" si="210"/>
        <v>7</v>
      </c>
      <c r="E1956" s="2">
        <f t="shared" si="211"/>
        <v>2020</v>
      </c>
      <c r="F1956">
        <v>421</v>
      </c>
      <c r="G1956" s="8">
        <f t="shared" si="212"/>
        <v>4</v>
      </c>
      <c r="H1956" s="8" t="str">
        <f t="shared" si="213"/>
        <v>42</v>
      </c>
      <c r="I1956" s="8" t="str">
        <f t="shared" si="214"/>
        <v>421</v>
      </c>
      <c r="J1956" t="s">
        <v>490</v>
      </c>
      <c r="K1956">
        <v>75</v>
      </c>
      <c r="L1956" t="s">
        <v>1597</v>
      </c>
      <c r="M1956" t="s">
        <v>1600</v>
      </c>
      <c r="N1956" s="7" t="str">
        <f t="shared" si="215"/>
        <v>2020-42</v>
      </c>
      <c r="O1956" s="7">
        <f t="shared" si="216"/>
        <v>1294.8</v>
      </c>
      <c r="P1956">
        <v>0</v>
      </c>
      <c r="Q1956">
        <v>1294.8</v>
      </c>
    </row>
    <row r="1957" spans="1:17" x14ac:dyDescent="0.25">
      <c r="A1957" t="s">
        <v>1465</v>
      </c>
      <c r="B1957" t="s">
        <v>1466</v>
      </c>
      <c r="C1957" s="1">
        <v>44043</v>
      </c>
      <c r="D1957" s="2">
        <f t="shared" si="210"/>
        <v>7</v>
      </c>
      <c r="E1957" s="2">
        <f t="shared" si="211"/>
        <v>2020</v>
      </c>
      <c r="F1957">
        <v>421</v>
      </c>
      <c r="G1957" s="8">
        <f t="shared" si="212"/>
        <v>4</v>
      </c>
      <c r="H1957" s="8" t="str">
        <f t="shared" si="213"/>
        <v>42</v>
      </c>
      <c r="I1957" s="8" t="str">
        <f t="shared" si="214"/>
        <v>421</v>
      </c>
      <c r="J1957" t="s">
        <v>490</v>
      </c>
      <c r="K1957">
        <v>75</v>
      </c>
      <c r="L1957" t="s">
        <v>1597</v>
      </c>
      <c r="M1957" t="s">
        <v>1601</v>
      </c>
      <c r="N1957" s="7" t="str">
        <f t="shared" si="215"/>
        <v>2020-42</v>
      </c>
      <c r="O1957" s="7">
        <f t="shared" si="216"/>
        <v>3853.29</v>
      </c>
      <c r="P1957">
        <v>0</v>
      </c>
      <c r="Q1957">
        <v>3853.29</v>
      </c>
    </row>
    <row r="1958" spans="1:17" x14ac:dyDescent="0.25">
      <c r="A1958" t="s">
        <v>1465</v>
      </c>
      <c r="B1958" t="s">
        <v>1466</v>
      </c>
      <c r="C1958" s="1">
        <v>44043</v>
      </c>
      <c r="D1958" s="2">
        <f t="shared" si="210"/>
        <v>7</v>
      </c>
      <c r="E1958" s="2">
        <f t="shared" si="211"/>
        <v>2020</v>
      </c>
      <c r="F1958">
        <v>421</v>
      </c>
      <c r="G1958" s="8">
        <f t="shared" si="212"/>
        <v>4</v>
      </c>
      <c r="H1958" s="8" t="str">
        <f t="shared" si="213"/>
        <v>42</v>
      </c>
      <c r="I1958" s="8" t="str">
        <f t="shared" si="214"/>
        <v>421</v>
      </c>
      <c r="J1958" t="s">
        <v>490</v>
      </c>
      <c r="K1958">
        <v>75</v>
      </c>
      <c r="L1958" t="s">
        <v>1597</v>
      </c>
      <c r="M1958" t="s">
        <v>1602</v>
      </c>
      <c r="N1958" s="7" t="str">
        <f t="shared" si="215"/>
        <v>2020-42</v>
      </c>
      <c r="O1958" s="7">
        <f t="shared" si="216"/>
        <v>2043.6</v>
      </c>
      <c r="P1958">
        <v>0</v>
      </c>
      <c r="Q1958">
        <v>2043.6</v>
      </c>
    </row>
    <row r="1959" spans="1:17" x14ac:dyDescent="0.25">
      <c r="A1959" t="s">
        <v>1465</v>
      </c>
      <c r="B1959" t="s">
        <v>1466</v>
      </c>
      <c r="C1959" s="1">
        <v>44043</v>
      </c>
      <c r="D1959" s="2">
        <f t="shared" si="210"/>
        <v>7</v>
      </c>
      <c r="E1959" s="2">
        <f t="shared" si="211"/>
        <v>2020</v>
      </c>
      <c r="F1959">
        <v>421</v>
      </c>
      <c r="G1959" s="8">
        <f t="shared" si="212"/>
        <v>4</v>
      </c>
      <c r="H1959" s="8" t="str">
        <f t="shared" si="213"/>
        <v>42</v>
      </c>
      <c r="I1959" s="8" t="str">
        <f t="shared" si="214"/>
        <v>421</v>
      </c>
      <c r="J1959" t="s">
        <v>490</v>
      </c>
      <c r="K1959">
        <v>75</v>
      </c>
      <c r="L1959" t="s">
        <v>1597</v>
      </c>
      <c r="M1959" t="s">
        <v>1603</v>
      </c>
      <c r="N1959" s="7" t="str">
        <f t="shared" si="215"/>
        <v>2020-42</v>
      </c>
      <c r="O1959" s="7">
        <f t="shared" si="216"/>
        <v>1661.55</v>
      </c>
      <c r="P1959">
        <v>0</v>
      </c>
      <c r="Q1959">
        <v>1661.55</v>
      </c>
    </row>
    <row r="1960" spans="1:17" x14ac:dyDescent="0.25">
      <c r="A1960" t="s">
        <v>1465</v>
      </c>
      <c r="B1960" t="s">
        <v>1466</v>
      </c>
      <c r="C1960" s="1">
        <v>44043</v>
      </c>
      <c r="D1960" s="2">
        <f t="shared" si="210"/>
        <v>7</v>
      </c>
      <c r="E1960" s="2">
        <f t="shared" si="211"/>
        <v>2020</v>
      </c>
      <c r="F1960">
        <v>421</v>
      </c>
      <c r="G1960" s="8">
        <f t="shared" si="212"/>
        <v>4</v>
      </c>
      <c r="H1960" s="8" t="str">
        <f t="shared" si="213"/>
        <v>42</v>
      </c>
      <c r="I1960" s="8" t="str">
        <f t="shared" si="214"/>
        <v>421</v>
      </c>
      <c r="J1960" t="s">
        <v>490</v>
      </c>
      <c r="K1960">
        <v>75</v>
      </c>
      <c r="L1960" t="s">
        <v>1597</v>
      </c>
      <c r="M1960" t="s">
        <v>1604</v>
      </c>
      <c r="N1960" s="7" t="str">
        <f t="shared" si="215"/>
        <v>2020-42</v>
      </c>
      <c r="O1960" s="7">
        <f t="shared" si="216"/>
        <v>1248</v>
      </c>
      <c r="P1960">
        <v>0</v>
      </c>
      <c r="Q1960">
        <v>1248</v>
      </c>
    </row>
    <row r="1961" spans="1:17" x14ac:dyDescent="0.25">
      <c r="A1961" t="s">
        <v>1465</v>
      </c>
      <c r="B1961" t="s">
        <v>1466</v>
      </c>
      <c r="C1961" s="1">
        <v>44043</v>
      </c>
      <c r="D1961" s="2">
        <f t="shared" si="210"/>
        <v>7</v>
      </c>
      <c r="E1961" s="2">
        <f t="shared" si="211"/>
        <v>2020</v>
      </c>
      <c r="F1961">
        <v>421</v>
      </c>
      <c r="G1961" s="8">
        <f t="shared" si="212"/>
        <v>4</v>
      </c>
      <c r="H1961" s="8" t="str">
        <f t="shared" si="213"/>
        <v>42</v>
      </c>
      <c r="I1961" s="8" t="str">
        <f t="shared" si="214"/>
        <v>421</v>
      </c>
      <c r="J1961" t="s">
        <v>490</v>
      </c>
      <c r="K1961">
        <v>75</v>
      </c>
      <c r="L1961" t="s">
        <v>1597</v>
      </c>
      <c r="M1961" t="s">
        <v>1605</v>
      </c>
      <c r="N1961" s="7" t="str">
        <f t="shared" si="215"/>
        <v>2020-42</v>
      </c>
      <c r="O1961" s="7">
        <f t="shared" si="216"/>
        <v>2698.8</v>
      </c>
      <c r="P1961">
        <v>0</v>
      </c>
      <c r="Q1961">
        <v>2698.8</v>
      </c>
    </row>
    <row r="1962" spans="1:17" x14ac:dyDescent="0.25">
      <c r="A1962" t="s">
        <v>1465</v>
      </c>
      <c r="B1962" t="s">
        <v>1466</v>
      </c>
      <c r="C1962" s="1">
        <v>44043</v>
      </c>
      <c r="D1962" s="2">
        <f t="shared" si="210"/>
        <v>7</v>
      </c>
      <c r="E1962" s="2">
        <f t="shared" si="211"/>
        <v>2020</v>
      </c>
      <c r="F1962">
        <v>421</v>
      </c>
      <c r="G1962" s="8">
        <f t="shared" si="212"/>
        <v>4</v>
      </c>
      <c r="H1962" s="8" t="str">
        <f t="shared" si="213"/>
        <v>42</v>
      </c>
      <c r="I1962" s="8" t="str">
        <f t="shared" si="214"/>
        <v>421</v>
      </c>
      <c r="J1962" t="s">
        <v>490</v>
      </c>
      <c r="K1962">
        <v>75</v>
      </c>
      <c r="L1962" t="s">
        <v>1597</v>
      </c>
      <c r="M1962" t="s">
        <v>1606</v>
      </c>
      <c r="N1962" s="7" t="str">
        <f t="shared" si="215"/>
        <v>2020-42</v>
      </c>
      <c r="O1962" s="7">
        <f t="shared" si="216"/>
        <v>1695.37</v>
      </c>
      <c r="P1962">
        <v>0</v>
      </c>
      <c r="Q1962">
        <v>1695.37</v>
      </c>
    </row>
    <row r="1963" spans="1:17" x14ac:dyDescent="0.25">
      <c r="A1963" t="s">
        <v>1465</v>
      </c>
      <c r="B1963" t="s">
        <v>1466</v>
      </c>
      <c r="C1963" s="1">
        <v>44043</v>
      </c>
      <c r="D1963" s="2">
        <f t="shared" si="210"/>
        <v>7</v>
      </c>
      <c r="E1963" s="2">
        <f t="shared" si="211"/>
        <v>2020</v>
      </c>
      <c r="F1963">
        <v>421</v>
      </c>
      <c r="G1963" s="8">
        <f t="shared" si="212"/>
        <v>4</v>
      </c>
      <c r="H1963" s="8" t="str">
        <f t="shared" si="213"/>
        <v>42</v>
      </c>
      <c r="I1963" s="8" t="str">
        <f t="shared" si="214"/>
        <v>421</v>
      </c>
      <c r="J1963" t="s">
        <v>490</v>
      </c>
      <c r="K1963">
        <v>75</v>
      </c>
      <c r="L1963" t="s">
        <v>1597</v>
      </c>
      <c r="M1963" t="s">
        <v>1607</v>
      </c>
      <c r="N1963" s="7" t="str">
        <f t="shared" si="215"/>
        <v>2020-42</v>
      </c>
      <c r="O1963" s="7">
        <f t="shared" si="216"/>
        <v>1357.2</v>
      </c>
      <c r="P1963">
        <v>0</v>
      </c>
      <c r="Q1963">
        <v>1357.2</v>
      </c>
    </row>
    <row r="1964" spans="1:17" x14ac:dyDescent="0.25">
      <c r="A1964" t="s">
        <v>1465</v>
      </c>
      <c r="B1964" t="s">
        <v>1466</v>
      </c>
      <c r="C1964" s="1">
        <v>44043</v>
      </c>
      <c r="D1964" s="2">
        <f t="shared" si="210"/>
        <v>7</v>
      </c>
      <c r="E1964" s="2">
        <f t="shared" si="211"/>
        <v>2020</v>
      </c>
      <c r="F1964">
        <v>421</v>
      </c>
      <c r="G1964" s="8">
        <f t="shared" si="212"/>
        <v>4</v>
      </c>
      <c r="H1964" s="8" t="str">
        <f t="shared" si="213"/>
        <v>42</v>
      </c>
      <c r="I1964" s="8" t="str">
        <f t="shared" si="214"/>
        <v>421</v>
      </c>
      <c r="J1964" t="s">
        <v>490</v>
      </c>
      <c r="K1964">
        <v>75</v>
      </c>
      <c r="L1964" t="s">
        <v>1597</v>
      </c>
      <c r="M1964" t="s">
        <v>1608</v>
      </c>
      <c r="N1964" s="7" t="str">
        <f t="shared" si="215"/>
        <v>2020-42</v>
      </c>
      <c r="O1964" s="7">
        <f t="shared" si="216"/>
        <v>1436.86</v>
      </c>
      <c r="P1964">
        <v>0</v>
      </c>
      <c r="Q1964">
        <v>1436.86</v>
      </c>
    </row>
    <row r="1965" spans="1:17" x14ac:dyDescent="0.25">
      <c r="A1965" t="s">
        <v>1465</v>
      </c>
      <c r="B1965" t="s">
        <v>1466</v>
      </c>
      <c r="C1965" s="1">
        <v>44043</v>
      </c>
      <c r="D1965" s="2">
        <f t="shared" si="210"/>
        <v>7</v>
      </c>
      <c r="E1965" s="2">
        <f t="shared" si="211"/>
        <v>2020</v>
      </c>
      <c r="F1965">
        <v>421</v>
      </c>
      <c r="G1965" s="8">
        <f t="shared" si="212"/>
        <v>4</v>
      </c>
      <c r="H1965" s="8" t="str">
        <f t="shared" si="213"/>
        <v>42</v>
      </c>
      <c r="I1965" s="8" t="str">
        <f t="shared" si="214"/>
        <v>421</v>
      </c>
      <c r="J1965" t="s">
        <v>490</v>
      </c>
      <c r="K1965">
        <v>75</v>
      </c>
      <c r="L1965" t="s">
        <v>1597</v>
      </c>
      <c r="M1965" t="s">
        <v>1609</v>
      </c>
      <c r="N1965" s="7" t="str">
        <f t="shared" si="215"/>
        <v>2020-42</v>
      </c>
      <c r="O1965" s="7">
        <f t="shared" si="216"/>
        <v>1552.54</v>
      </c>
      <c r="P1965">
        <v>0</v>
      </c>
      <c r="Q1965">
        <v>1552.54</v>
      </c>
    </row>
    <row r="1966" spans="1:17" x14ac:dyDescent="0.25">
      <c r="A1966" t="s">
        <v>1465</v>
      </c>
      <c r="B1966" t="s">
        <v>1466</v>
      </c>
      <c r="C1966" s="1">
        <v>44043</v>
      </c>
      <c r="D1966" s="2">
        <f t="shared" si="210"/>
        <v>7</v>
      </c>
      <c r="E1966" s="2">
        <f t="shared" si="211"/>
        <v>2020</v>
      </c>
      <c r="F1966">
        <v>421</v>
      </c>
      <c r="G1966" s="8">
        <f t="shared" si="212"/>
        <v>4</v>
      </c>
      <c r="H1966" s="8" t="str">
        <f t="shared" si="213"/>
        <v>42</v>
      </c>
      <c r="I1966" s="8" t="str">
        <f t="shared" si="214"/>
        <v>421</v>
      </c>
      <c r="J1966" t="s">
        <v>490</v>
      </c>
      <c r="K1966">
        <v>75</v>
      </c>
      <c r="L1966" t="s">
        <v>1597</v>
      </c>
      <c r="M1966" t="s">
        <v>1610</v>
      </c>
      <c r="N1966" s="7" t="str">
        <f t="shared" si="215"/>
        <v>2020-42</v>
      </c>
      <c r="O1966" s="7">
        <f t="shared" si="216"/>
        <v>3042</v>
      </c>
      <c r="P1966">
        <v>0</v>
      </c>
      <c r="Q1966">
        <v>3042</v>
      </c>
    </row>
    <row r="1967" spans="1:17" x14ac:dyDescent="0.25">
      <c r="A1967" t="s">
        <v>1465</v>
      </c>
      <c r="B1967" t="s">
        <v>1466</v>
      </c>
      <c r="C1967" s="1">
        <v>44043</v>
      </c>
      <c r="D1967" s="2">
        <f t="shared" si="210"/>
        <v>7</v>
      </c>
      <c r="E1967" s="2">
        <f t="shared" si="211"/>
        <v>2020</v>
      </c>
      <c r="F1967">
        <v>421</v>
      </c>
      <c r="G1967" s="8">
        <f t="shared" si="212"/>
        <v>4</v>
      </c>
      <c r="H1967" s="8" t="str">
        <f t="shared" si="213"/>
        <v>42</v>
      </c>
      <c r="I1967" s="8" t="str">
        <f t="shared" si="214"/>
        <v>421</v>
      </c>
      <c r="J1967" t="s">
        <v>490</v>
      </c>
      <c r="K1967">
        <v>75</v>
      </c>
      <c r="L1967" t="s">
        <v>1597</v>
      </c>
      <c r="M1967" t="s">
        <v>1611</v>
      </c>
      <c r="N1967" s="7" t="str">
        <f t="shared" si="215"/>
        <v>2020-42</v>
      </c>
      <c r="O1967" s="7">
        <f t="shared" si="216"/>
        <v>1287</v>
      </c>
      <c r="P1967">
        <v>0</v>
      </c>
      <c r="Q1967">
        <v>1287</v>
      </c>
    </row>
    <row r="1968" spans="1:17" x14ac:dyDescent="0.25">
      <c r="A1968" t="s">
        <v>1465</v>
      </c>
      <c r="B1968" t="s">
        <v>1466</v>
      </c>
      <c r="C1968" s="1">
        <v>44043</v>
      </c>
      <c r="D1968" s="2">
        <f t="shared" si="210"/>
        <v>7</v>
      </c>
      <c r="E1968" s="2">
        <f t="shared" si="211"/>
        <v>2020</v>
      </c>
      <c r="F1968">
        <v>421</v>
      </c>
      <c r="G1968" s="8">
        <f t="shared" si="212"/>
        <v>4</v>
      </c>
      <c r="H1968" s="8" t="str">
        <f t="shared" si="213"/>
        <v>42</v>
      </c>
      <c r="I1968" s="8" t="str">
        <f t="shared" si="214"/>
        <v>421</v>
      </c>
      <c r="J1968" t="s">
        <v>490</v>
      </c>
      <c r="K1968">
        <v>75</v>
      </c>
      <c r="L1968" t="s">
        <v>1597</v>
      </c>
      <c r="M1968" t="s">
        <v>1612</v>
      </c>
      <c r="N1968" s="7" t="str">
        <f t="shared" si="215"/>
        <v>2020-42</v>
      </c>
      <c r="O1968" s="7">
        <f t="shared" si="216"/>
        <v>2281.89</v>
      </c>
      <c r="P1968">
        <v>0</v>
      </c>
      <c r="Q1968">
        <v>2281.89</v>
      </c>
    </row>
    <row r="1969" spans="1:17" x14ac:dyDescent="0.25">
      <c r="A1969" t="s">
        <v>1465</v>
      </c>
      <c r="B1969" t="s">
        <v>1466</v>
      </c>
      <c r="C1969" s="1">
        <v>44043</v>
      </c>
      <c r="D1969" s="2">
        <f t="shared" si="210"/>
        <v>7</v>
      </c>
      <c r="E1969" s="2">
        <f t="shared" si="211"/>
        <v>2020</v>
      </c>
      <c r="F1969">
        <v>421</v>
      </c>
      <c r="G1969" s="8">
        <f t="shared" si="212"/>
        <v>4</v>
      </c>
      <c r="H1969" s="8" t="str">
        <f t="shared" si="213"/>
        <v>42</v>
      </c>
      <c r="I1969" s="8" t="str">
        <f t="shared" si="214"/>
        <v>421</v>
      </c>
      <c r="J1969" t="s">
        <v>490</v>
      </c>
      <c r="K1969">
        <v>75</v>
      </c>
      <c r="L1969" t="s">
        <v>1597</v>
      </c>
      <c r="M1969" t="s">
        <v>1613</v>
      </c>
      <c r="N1969" s="7" t="str">
        <f t="shared" si="215"/>
        <v>2020-42</v>
      </c>
      <c r="O1969" s="7">
        <f t="shared" si="216"/>
        <v>1326</v>
      </c>
      <c r="P1969">
        <v>0</v>
      </c>
      <c r="Q1969">
        <v>1326</v>
      </c>
    </row>
    <row r="1970" spans="1:17" x14ac:dyDescent="0.25">
      <c r="A1970" t="s">
        <v>1465</v>
      </c>
      <c r="B1970" t="s">
        <v>1466</v>
      </c>
      <c r="C1970" s="1">
        <v>44043</v>
      </c>
      <c r="D1970" s="2">
        <f t="shared" si="210"/>
        <v>7</v>
      </c>
      <c r="E1970" s="2">
        <f t="shared" si="211"/>
        <v>2020</v>
      </c>
      <c r="F1970">
        <v>421</v>
      </c>
      <c r="G1970" s="8">
        <f t="shared" si="212"/>
        <v>4</v>
      </c>
      <c r="H1970" s="8" t="str">
        <f t="shared" si="213"/>
        <v>42</v>
      </c>
      <c r="I1970" s="8" t="str">
        <f t="shared" si="214"/>
        <v>421</v>
      </c>
      <c r="J1970" t="s">
        <v>490</v>
      </c>
      <c r="K1970">
        <v>75</v>
      </c>
      <c r="L1970" t="s">
        <v>1597</v>
      </c>
      <c r="M1970" t="s">
        <v>1614</v>
      </c>
      <c r="N1970" s="7" t="str">
        <f t="shared" si="215"/>
        <v>2020-42</v>
      </c>
      <c r="O1970" s="7">
        <f t="shared" si="216"/>
        <v>780.78</v>
      </c>
      <c r="P1970">
        <v>0</v>
      </c>
      <c r="Q1970">
        <v>780.78</v>
      </c>
    </row>
    <row r="1971" spans="1:17" x14ac:dyDescent="0.25">
      <c r="A1971" t="s">
        <v>1465</v>
      </c>
      <c r="B1971" t="s">
        <v>1466</v>
      </c>
      <c r="C1971" s="1">
        <v>44043</v>
      </c>
      <c r="D1971" s="2">
        <f t="shared" si="210"/>
        <v>7</v>
      </c>
      <c r="E1971" s="2">
        <f t="shared" si="211"/>
        <v>2020</v>
      </c>
      <c r="F1971">
        <v>421</v>
      </c>
      <c r="G1971" s="8">
        <f t="shared" si="212"/>
        <v>4</v>
      </c>
      <c r="H1971" s="8" t="str">
        <f t="shared" si="213"/>
        <v>42</v>
      </c>
      <c r="I1971" s="8" t="str">
        <f t="shared" si="214"/>
        <v>421</v>
      </c>
      <c r="J1971" t="s">
        <v>490</v>
      </c>
      <c r="K1971">
        <v>75</v>
      </c>
      <c r="L1971" t="s">
        <v>1597</v>
      </c>
      <c r="M1971" t="s">
        <v>1615</v>
      </c>
      <c r="N1971" s="7" t="str">
        <f t="shared" si="215"/>
        <v>2020-42</v>
      </c>
      <c r="O1971" s="7">
        <f t="shared" si="216"/>
        <v>1326</v>
      </c>
      <c r="P1971">
        <v>0</v>
      </c>
      <c r="Q1971">
        <v>1326</v>
      </c>
    </row>
    <row r="1972" spans="1:17" x14ac:dyDescent="0.25">
      <c r="A1972" t="s">
        <v>1465</v>
      </c>
      <c r="B1972" t="s">
        <v>1466</v>
      </c>
      <c r="C1972" s="1">
        <v>44043</v>
      </c>
      <c r="D1972" s="2">
        <f t="shared" si="210"/>
        <v>7</v>
      </c>
      <c r="E1972" s="2">
        <f t="shared" si="211"/>
        <v>2020</v>
      </c>
      <c r="F1972">
        <v>421</v>
      </c>
      <c r="G1972" s="8">
        <f t="shared" si="212"/>
        <v>4</v>
      </c>
      <c r="H1972" s="8" t="str">
        <f t="shared" si="213"/>
        <v>42</v>
      </c>
      <c r="I1972" s="8" t="str">
        <f t="shared" si="214"/>
        <v>421</v>
      </c>
      <c r="J1972" t="s">
        <v>490</v>
      </c>
      <c r="K1972">
        <v>75</v>
      </c>
      <c r="L1972" t="s">
        <v>1597</v>
      </c>
      <c r="M1972" t="s">
        <v>1616</v>
      </c>
      <c r="N1972" s="7" t="str">
        <f t="shared" si="215"/>
        <v>2020-42</v>
      </c>
      <c r="O1972" s="7">
        <f t="shared" si="216"/>
        <v>2964</v>
      </c>
      <c r="P1972">
        <v>0</v>
      </c>
      <c r="Q1972">
        <v>2964</v>
      </c>
    </row>
    <row r="1973" spans="1:17" x14ac:dyDescent="0.25">
      <c r="A1973" t="s">
        <v>1465</v>
      </c>
      <c r="B1973" t="s">
        <v>1466</v>
      </c>
      <c r="C1973" s="1">
        <v>44043</v>
      </c>
      <c r="D1973" s="2">
        <f t="shared" si="210"/>
        <v>7</v>
      </c>
      <c r="E1973" s="2">
        <f t="shared" si="211"/>
        <v>2020</v>
      </c>
      <c r="F1973">
        <v>431</v>
      </c>
      <c r="G1973" s="8">
        <f t="shared" si="212"/>
        <v>4</v>
      </c>
      <c r="H1973" s="8" t="str">
        <f t="shared" si="213"/>
        <v>43</v>
      </c>
      <c r="I1973" s="8" t="str">
        <f t="shared" si="214"/>
        <v>431</v>
      </c>
      <c r="J1973" t="s">
        <v>967</v>
      </c>
      <c r="K1973">
        <v>75</v>
      </c>
      <c r="L1973" t="s">
        <v>1597</v>
      </c>
      <c r="M1973" t="s">
        <v>1617</v>
      </c>
      <c r="N1973" s="7" t="str">
        <f t="shared" si="215"/>
        <v>2020-43</v>
      </c>
      <c r="O1973" s="7">
        <f t="shared" si="216"/>
        <v>5716.61</v>
      </c>
      <c r="P1973">
        <v>0</v>
      </c>
      <c r="Q1973">
        <v>5716.61</v>
      </c>
    </row>
    <row r="1974" spans="1:17" x14ac:dyDescent="0.25">
      <c r="A1974" t="s">
        <v>1465</v>
      </c>
      <c r="B1974" t="s">
        <v>1466</v>
      </c>
      <c r="C1974" s="1">
        <v>44043</v>
      </c>
      <c r="D1974" s="2">
        <f t="shared" si="210"/>
        <v>7</v>
      </c>
      <c r="E1974" s="2">
        <f t="shared" si="211"/>
        <v>2020</v>
      </c>
      <c r="F1974">
        <v>4373</v>
      </c>
      <c r="G1974" s="8">
        <f t="shared" si="212"/>
        <v>4</v>
      </c>
      <c r="H1974" s="8" t="str">
        <f t="shared" si="213"/>
        <v>43</v>
      </c>
      <c r="I1974" s="8" t="str">
        <f t="shared" si="214"/>
        <v>437</v>
      </c>
      <c r="J1974" t="s">
        <v>939</v>
      </c>
      <c r="K1974">
        <v>75</v>
      </c>
      <c r="L1974" t="s">
        <v>1597</v>
      </c>
      <c r="M1974" t="s">
        <v>1618</v>
      </c>
      <c r="N1974" s="7" t="str">
        <f t="shared" si="215"/>
        <v>2020-43</v>
      </c>
      <c r="O1974" s="7">
        <f t="shared" si="216"/>
        <v>1306.6500000000001</v>
      </c>
      <c r="P1974">
        <v>0</v>
      </c>
      <c r="Q1974">
        <v>1306.6500000000001</v>
      </c>
    </row>
    <row r="1975" spans="1:17" x14ac:dyDescent="0.25">
      <c r="A1975" t="s">
        <v>1465</v>
      </c>
      <c r="B1975" t="s">
        <v>1466</v>
      </c>
      <c r="C1975" s="1">
        <v>44043</v>
      </c>
      <c r="D1975" s="2">
        <f t="shared" si="210"/>
        <v>7</v>
      </c>
      <c r="E1975" s="2">
        <f t="shared" si="211"/>
        <v>2020</v>
      </c>
      <c r="F1975">
        <v>4373</v>
      </c>
      <c r="G1975" s="8">
        <f t="shared" si="212"/>
        <v>4</v>
      </c>
      <c r="H1975" s="8" t="str">
        <f t="shared" si="213"/>
        <v>43</v>
      </c>
      <c r="I1975" s="8" t="str">
        <f t="shared" si="214"/>
        <v>437</v>
      </c>
      <c r="J1975" t="s">
        <v>939</v>
      </c>
      <c r="K1975">
        <v>75</v>
      </c>
      <c r="L1975" t="s">
        <v>1597</v>
      </c>
      <c r="M1975" t="s">
        <v>1619</v>
      </c>
      <c r="N1975" s="7" t="str">
        <f t="shared" si="215"/>
        <v>2020-43</v>
      </c>
      <c r="O1975" s="7">
        <f t="shared" si="216"/>
        <v>1959.98</v>
      </c>
      <c r="P1975">
        <v>0</v>
      </c>
      <c r="Q1975">
        <v>1959.98</v>
      </c>
    </row>
    <row r="1976" spans="1:17" x14ac:dyDescent="0.25">
      <c r="A1976" t="s">
        <v>1465</v>
      </c>
      <c r="B1976" t="s">
        <v>1466</v>
      </c>
      <c r="C1976" s="1">
        <v>44074</v>
      </c>
      <c r="D1976" s="2">
        <f t="shared" si="210"/>
        <v>8</v>
      </c>
      <c r="E1976" s="2">
        <f t="shared" si="211"/>
        <v>2020</v>
      </c>
      <c r="F1976">
        <v>44521</v>
      </c>
      <c r="G1976" s="8">
        <f t="shared" si="212"/>
        <v>4</v>
      </c>
      <c r="H1976" s="8" t="str">
        <f t="shared" si="213"/>
        <v>44</v>
      </c>
      <c r="I1976" s="8" t="str">
        <f t="shared" si="214"/>
        <v>445</v>
      </c>
      <c r="J1976" t="s">
        <v>18</v>
      </c>
      <c r="K1976">
        <v>67</v>
      </c>
      <c r="M1976" t="s">
        <v>1620</v>
      </c>
      <c r="N1976" s="7" t="str">
        <f t="shared" si="215"/>
        <v>2020-44</v>
      </c>
      <c r="O1976" s="7">
        <f t="shared" si="216"/>
        <v>-45033.78</v>
      </c>
      <c r="P1976">
        <v>45033.78</v>
      </c>
      <c r="Q1976">
        <v>0</v>
      </c>
    </row>
    <row r="1977" spans="1:17" x14ac:dyDescent="0.25">
      <c r="A1977" t="s">
        <v>1465</v>
      </c>
      <c r="B1977" t="s">
        <v>1466</v>
      </c>
      <c r="C1977" s="1">
        <v>44074</v>
      </c>
      <c r="D1977" s="2">
        <f t="shared" si="210"/>
        <v>8</v>
      </c>
      <c r="E1977" s="2">
        <f t="shared" si="211"/>
        <v>2020</v>
      </c>
      <c r="F1977">
        <v>44566</v>
      </c>
      <c r="G1977" s="8">
        <f t="shared" si="212"/>
        <v>4</v>
      </c>
      <c r="H1977" s="8" t="str">
        <f t="shared" si="213"/>
        <v>44</v>
      </c>
      <c r="I1977" s="8" t="str">
        <f t="shared" si="214"/>
        <v>445</v>
      </c>
      <c r="J1977" t="s">
        <v>17</v>
      </c>
      <c r="K1977">
        <v>67</v>
      </c>
      <c r="M1977" t="s">
        <v>1621</v>
      </c>
      <c r="N1977" s="7" t="str">
        <f t="shared" si="215"/>
        <v>2020-44</v>
      </c>
      <c r="O1977" s="7">
        <f t="shared" si="216"/>
        <v>45033.78</v>
      </c>
      <c r="P1977">
        <v>0</v>
      </c>
      <c r="Q1977">
        <v>45033.78</v>
      </c>
    </row>
    <row r="1978" spans="1:17" x14ac:dyDescent="0.25">
      <c r="A1978" t="s">
        <v>1465</v>
      </c>
      <c r="B1978" t="s">
        <v>1466</v>
      </c>
      <c r="C1978" s="1">
        <v>44074</v>
      </c>
      <c r="D1978" s="2">
        <f t="shared" si="210"/>
        <v>8</v>
      </c>
      <c r="E1978" s="2">
        <f t="shared" si="211"/>
        <v>2020</v>
      </c>
      <c r="F1978">
        <v>445661</v>
      </c>
      <c r="G1978" s="8">
        <f t="shared" si="212"/>
        <v>4</v>
      </c>
      <c r="H1978" s="8" t="str">
        <f t="shared" si="213"/>
        <v>44</v>
      </c>
      <c r="I1978" s="8" t="str">
        <f t="shared" si="214"/>
        <v>445</v>
      </c>
      <c r="J1978" t="s">
        <v>29</v>
      </c>
      <c r="K1978">
        <v>67</v>
      </c>
      <c r="M1978" t="s">
        <v>1621</v>
      </c>
      <c r="N1978" s="7" t="str">
        <f t="shared" si="215"/>
        <v>2020-44</v>
      </c>
      <c r="O1978" s="7">
        <f t="shared" si="216"/>
        <v>7664.34</v>
      </c>
      <c r="P1978">
        <v>0</v>
      </c>
      <c r="Q1978">
        <v>7664.34</v>
      </c>
    </row>
    <row r="1979" spans="1:17" x14ac:dyDescent="0.25">
      <c r="A1979" t="s">
        <v>1465</v>
      </c>
      <c r="B1979" t="s">
        <v>1466</v>
      </c>
      <c r="C1979" s="1">
        <v>44074</v>
      </c>
      <c r="D1979" s="2">
        <f t="shared" si="210"/>
        <v>8</v>
      </c>
      <c r="E1979" s="2">
        <f t="shared" si="211"/>
        <v>2020</v>
      </c>
      <c r="F1979">
        <v>4456611</v>
      </c>
      <c r="G1979" s="8">
        <f t="shared" si="212"/>
        <v>4</v>
      </c>
      <c r="H1979" s="8" t="str">
        <f t="shared" si="213"/>
        <v>44</v>
      </c>
      <c r="I1979" s="8" t="str">
        <f t="shared" si="214"/>
        <v>445</v>
      </c>
      <c r="J1979" t="s">
        <v>1307</v>
      </c>
      <c r="K1979">
        <v>67</v>
      </c>
      <c r="M1979" t="s">
        <v>1622</v>
      </c>
      <c r="N1979" s="7" t="str">
        <f t="shared" si="215"/>
        <v>2020-44</v>
      </c>
      <c r="O1979" s="7">
        <f t="shared" si="216"/>
        <v>0.55000000000000004</v>
      </c>
      <c r="P1979">
        <v>0</v>
      </c>
      <c r="Q1979">
        <v>0.55000000000000004</v>
      </c>
    </row>
    <row r="1980" spans="1:17" x14ac:dyDescent="0.25">
      <c r="A1980" t="s">
        <v>1465</v>
      </c>
      <c r="B1980" t="s">
        <v>1466</v>
      </c>
      <c r="C1980" s="1">
        <v>44074</v>
      </c>
      <c r="D1980" s="2">
        <f t="shared" si="210"/>
        <v>8</v>
      </c>
      <c r="E1980" s="2">
        <f t="shared" si="211"/>
        <v>2020</v>
      </c>
      <c r="F1980">
        <v>4456613</v>
      </c>
      <c r="G1980" s="8">
        <f t="shared" si="212"/>
        <v>4</v>
      </c>
      <c r="H1980" s="8" t="str">
        <f t="shared" si="213"/>
        <v>44</v>
      </c>
      <c r="I1980" s="8" t="str">
        <f t="shared" si="214"/>
        <v>445</v>
      </c>
      <c r="J1980" t="s">
        <v>1055</v>
      </c>
      <c r="K1980">
        <v>67</v>
      </c>
      <c r="M1980" t="s">
        <v>1623</v>
      </c>
      <c r="N1980" s="7" t="str">
        <f t="shared" si="215"/>
        <v>2020-44</v>
      </c>
      <c r="O1980" s="7">
        <f t="shared" si="216"/>
        <v>3</v>
      </c>
      <c r="P1980">
        <v>0</v>
      </c>
      <c r="Q1980">
        <v>3</v>
      </c>
    </row>
    <row r="1981" spans="1:17" x14ac:dyDescent="0.25">
      <c r="A1981" t="s">
        <v>1465</v>
      </c>
      <c r="B1981" t="s">
        <v>1466</v>
      </c>
      <c r="C1981" s="1">
        <v>44074</v>
      </c>
      <c r="D1981" s="2">
        <f t="shared" si="210"/>
        <v>8</v>
      </c>
      <c r="E1981" s="2">
        <f t="shared" si="211"/>
        <v>2020</v>
      </c>
      <c r="F1981">
        <v>445711</v>
      </c>
      <c r="G1981" s="8">
        <f t="shared" si="212"/>
        <v>4</v>
      </c>
      <c r="H1981" s="8" t="str">
        <f t="shared" si="213"/>
        <v>44</v>
      </c>
      <c r="I1981" s="8" t="str">
        <f t="shared" si="214"/>
        <v>445</v>
      </c>
      <c r="J1981" t="s">
        <v>1501</v>
      </c>
      <c r="K1981">
        <v>67</v>
      </c>
      <c r="M1981" t="s">
        <v>1620</v>
      </c>
      <c r="N1981" s="7" t="str">
        <f t="shared" si="215"/>
        <v>2020-44</v>
      </c>
      <c r="O1981" s="7">
        <f t="shared" si="216"/>
        <v>-48276.04</v>
      </c>
      <c r="P1981">
        <v>48276.04</v>
      </c>
      <c r="Q1981">
        <v>0</v>
      </c>
    </row>
    <row r="1982" spans="1:17" x14ac:dyDescent="0.25">
      <c r="A1982" t="s">
        <v>1465</v>
      </c>
      <c r="B1982" t="s">
        <v>1466</v>
      </c>
      <c r="C1982" s="1">
        <v>44074</v>
      </c>
      <c r="D1982" s="2">
        <f t="shared" si="210"/>
        <v>8</v>
      </c>
      <c r="E1982" s="2">
        <f t="shared" si="211"/>
        <v>2020</v>
      </c>
      <c r="F1982">
        <v>758</v>
      </c>
      <c r="G1982" s="8">
        <f t="shared" si="212"/>
        <v>7</v>
      </c>
      <c r="H1982" s="8" t="str">
        <f t="shared" si="213"/>
        <v>75</v>
      </c>
      <c r="I1982" s="8" t="str">
        <f t="shared" si="214"/>
        <v>758</v>
      </c>
      <c r="J1982" t="s">
        <v>1532</v>
      </c>
      <c r="K1982">
        <v>67</v>
      </c>
      <c r="M1982" t="s">
        <v>1624</v>
      </c>
      <c r="N1982" s="7" t="str">
        <f t="shared" si="215"/>
        <v>2020-75</v>
      </c>
      <c r="O1982" s="7">
        <f t="shared" si="216"/>
        <v>0.15</v>
      </c>
      <c r="P1982">
        <v>0</v>
      </c>
      <c r="Q1982">
        <v>0.15</v>
      </c>
    </row>
    <row r="1983" spans="1:17" x14ac:dyDescent="0.25">
      <c r="A1983" t="s">
        <v>1465</v>
      </c>
      <c r="B1983" t="s">
        <v>1466</v>
      </c>
      <c r="C1983" s="1">
        <v>44074</v>
      </c>
      <c r="D1983" s="2">
        <f t="shared" si="210"/>
        <v>8</v>
      </c>
      <c r="E1983" s="2">
        <f t="shared" si="211"/>
        <v>2020</v>
      </c>
      <c r="F1983">
        <v>445511</v>
      </c>
      <c r="G1983" s="8">
        <f t="shared" si="212"/>
        <v>4</v>
      </c>
      <c r="H1983" s="8" t="str">
        <f t="shared" si="213"/>
        <v>44</v>
      </c>
      <c r="I1983" s="8" t="str">
        <f t="shared" si="214"/>
        <v>445</v>
      </c>
      <c r="J1983" t="s">
        <v>556</v>
      </c>
      <c r="K1983">
        <v>67</v>
      </c>
      <c r="M1983" t="s">
        <v>1624</v>
      </c>
      <c r="N1983" s="7" t="str">
        <f t="shared" si="215"/>
        <v>2020-44</v>
      </c>
      <c r="O1983" s="7">
        <f t="shared" si="216"/>
        <v>40608</v>
      </c>
      <c r="P1983">
        <v>0</v>
      </c>
      <c r="Q1983">
        <v>40608</v>
      </c>
    </row>
    <row r="1984" spans="1:17" x14ac:dyDescent="0.25">
      <c r="A1984" t="s">
        <v>1465</v>
      </c>
      <c r="B1984" t="s">
        <v>1466</v>
      </c>
      <c r="C1984" s="1">
        <v>44074</v>
      </c>
      <c r="D1984" s="2">
        <f t="shared" si="210"/>
        <v>8</v>
      </c>
      <c r="E1984" s="2">
        <f t="shared" si="211"/>
        <v>2020</v>
      </c>
      <c r="F1984">
        <v>6411</v>
      </c>
      <c r="G1984" s="8">
        <f t="shared" si="212"/>
        <v>6</v>
      </c>
      <c r="H1984" s="8" t="str">
        <f t="shared" si="213"/>
        <v>64</v>
      </c>
      <c r="I1984" s="8" t="str">
        <f t="shared" si="214"/>
        <v>641</v>
      </c>
      <c r="J1984" t="s">
        <v>1504</v>
      </c>
      <c r="K1984">
        <v>75</v>
      </c>
      <c r="L1984" t="s">
        <v>1625</v>
      </c>
      <c r="M1984" t="s">
        <v>1626</v>
      </c>
      <c r="N1984" s="7" t="str">
        <f t="shared" si="215"/>
        <v>2020-64</v>
      </c>
      <c r="O1984" s="7">
        <f t="shared" si="216"/>
        <v>-37901</v>
      </c>
      <c r="P1984">
        <v>37901</v>
      </c>
      <c r="Q1984">
        <v>0</v>
      </c>
    </row>
    <row r="1985" spans="1:17" x14ac:dyDescent="0.25">
      <c r="A1985" t="s">
        <v>1465</v>
      </c>
      <c r="B1985" t="s">
        <v>1466</v>
      </c>
      <c r="C1985" s="1">
        <v>44074</v>
      </c>
      <c r="D1985" s="2">
        <f t="shared" si="210"/>
        <v>8</v>
      </c>
      <c r="E1985" s="2">
        <f t="shared" si="211"/>
        <v>2020</v>
      </c>
      <c r="F1985">
        <v>6413</v>
      </c>
      <c r="G1985" s="8">
        <f t="shared" si="212"/>
        <v>6</v>
      </c>
      <c r="H1985" s="8" t="str">
        <f t="shared" si="213"/>
        <v>64</v>
      </c>
      <c r="I1985" s="8" t="str">
        <f t="shared" si="214"/>
        <v>641</v>
      </c>
      <c r="J1985" t="s">
        <v>1507</v>
      </c>
      <c r="K1985">
        <v>75</v>
      </c>
      <c r="L1985" t="s">
        <v>1625</v>
      </c>
      <c r="M1985" t="s">
        <v>1627</v>
      </c>
      <c r="N1985" s="7" t="str">
        <f t="shared" si="215"/>
        <v>2020-64</v>
      </c>
      <c r="O1985" s="7">
        <f t="shared" si="216"/>
        <v>-5762.77</v>
      </c>
      <c r="P1985">
        <v>5762.77</v>
      </c>
      <c r="Q1985">
        <v>0</v>
      </c>
    </row>
    <row r="1986" spans="1:17" x14ac:dyDescent="0.25">
      <c r="A1986" t="s">
        <v>1465</v>
      </c>
      <c r="B1986" t="s">
        <v>1466</v>
      </c>
      <c r="C1986" s="1">
        <v>44074</v>
      </c>
      <c r="D1986" s="2">
        <f t="shared" si="210"/>
        <v>8</v>
      </c>
      <c r="E1986" s="2">
        <f t="shared" si="211"/>
        <v>2020</v>
      </c>
      <c r="F1986">
        <v>421</v>
      </c>
      <c r="G1986" s="8">
        <f t="shared" si="212"/>
        <v>4</v>
      </c>
      <c r="H1986" s="8" t="str">
        <f t="shared" si="213"/>
        <v>42</v>
      </c>
      <c r="I1986" s="8" t="str">
        <f t="shared" si="214"/>
        <v>421</v>
      </c>
      <c r="J1986" t="s">
        <v>490</v>
      </c>
      <c r="K1986">
        <v>75</v>
      </c>
      <c r="L1986" t="s">
        <v>1625</v>
      </c>
      <c r="M1986" t="s">
        <v>1628</v>
      </c>
      <c r="N1986" s="7" t="str">
        <f t="shared" si="215"/>
        <v>2020-42</v>
      </c>
      <c r="O1986" s="7">
        <f t="shared" si="216"/>
        <v>1294.8</v>
      </c>
      <c r="P1986">
        <v>0</v>
      </c>
      <c r="Q1986">
        <v>1294.8</v>
      </c>
    </row>
    <row r="1987" spans="1:17" x14ac:dyDescent="0.25">
      <c r="A1987" t="s">
        <v>1465</v>
      </c>
      <c r="B1987" t="s">
        <v>1466</v>
      </c>
      <c r="C1987" s="1">
        <v>44074</v>
      </c>
      <c r="D1987" s="2">
        <f t="shared" ref="D1987:D2050" si="217">MONTH(C1987)</f>
        <v>8</v>
      </c>
      <c r="E1987" s="2">
        <f t="shared" ref="E1987:E2050" si="218">YEAR(C1987)</f>
        <v>2020</v>
      </c>
      <c r="F1987">
        <v>421</v>
      </c>
      <c r="G1987" s="8">
        <f t="shared" ref="G1987:G2050" si="219">VALUE(LEFT($F1987,1))</f>
        <v>4</v>
      </c>
      <c r="H1987" s="8" t="str">
        <f t="shared" ref="H1987:H2050" si="220">LEFT($F1987,2)</f>
        <v>42</v>
      </c>
      <c r="I1987" s="8" t="str">
        <f t="shared" ref="I1987:I2050" si="221">LEFT($F1987,3)</f>
        <v>421</v>
      </c>
      <c r="J1987" t="s">
        <v>490</v>
      </c>
      <c r="K1987">
        <v>75</v>
      </c>
      <c r="L1987" t="s">
        <v>1625</v>
      </c>
      <c r="M1987" t="s">
        <v>1629</v>
      </c>
      <c r="N1987" s="7" t="str">
        <f t="shared" ref="N1987:N2050" si="222">$E1987&amp;"-"&amp;H1987</f>
        <v>2020-42</v>
      </c>
      <c r="O1987" s="7">
        <f t="shared" ref="O1987:O2050" si="223">Q1987-P1987</f>
        <v>3603.6</v>
      </c>
      <c r="P1987">
        <v>0</v>
      </c>
      <c r="Q1987">
        <v>3603.6</v>
      </c>
    </row>
    <row r="1988" spans="1:17" x14ac:dyDescent="0.25">
      <c r="A1988" t="s">
        <v>1465</v>
      </c>
      <c r="B1988" t="s">
        <v>1466</v>
      </c>
      <c r="C1988" s="1">
        <v>44074</v>
      </c>
      <c r="D1988" s="2">
        <f t="shared" si="217"/>
        <v>8</v>
      </c>
      <c r="E1988" s="2">
        <f t="shared" si="218"/>
        <v>2020</v>
      </c>
      <c r="F1988">
        <v>421</v>
      </c>
      <c r="G1988" s="8">
        <f t="shared" si="219"/>
        <v>4</v>
      </c>
      <c r="H1988" s="8" t="str">
        <f t="shared" si="220"/>
        <v>42</v>
      </c>
      <c r="I1988" s="8" t="str">
        <f t="shared" si="221"/>
        <v>421</v>
      </c>
      <c r="J1988" t="s">
        <v>490</v>
      </c>
      <c r="K1988">
        <v>75</v>
      </c>
      <c r="L1988" t="s">
        <v>1625</v>
      </c>
      <c r="M1988" t="s">
        <v>1630</v>
      </c>
      <c r="N1988" s="7" t="str">
        <f t="shared" si="222"/>
        <v>2020-42</v>
      </c>
      <c r="O1988" s="7">
        <f t="shared" si="223"/>
        <v>2043.6</v>
      </c>
      <c r="P1988">
        <v>0</v>
      </c>
      <c r="Q1988">
        <v>2043.6</v>
      </c>
    </row>
    <row r="1989" spans="1:17" x14ac:dyDescent="0.25">
      <c r="A1989" t="s">
        <v>1465</v>
      </c>
      <c r="B1989" t="s">
        <v>1466</v>
      </c>
      <c r="C1989" s="1">
        <v>44074</v>
      </c>
      <c r="D1989" s="2">
        <f t="shared" si="217"/>
        <v>8</v>
      </c>
      <c r="E1989" s="2">
        <f t="shared" si="218"/>
        <v>2020</v>
      </c>
      <c r="F1989">
        <v>421</v>
      </c>
      <c r="G1989" s="8">
        <f t="shared" si="219"/>
        <v>4</v>
      </c>
      <c r="H1989" s="8" t="str">
        <f t="shared" si="220"/>
        <v>42</v>
      </c>
      <c r="I1989" s="8" t="str">
        <f t="shared" si="221"/>
        <v>421</v>
      </c>
      <c r="J1989" t="s">
        <v>490</v>
      </c>
      <c r="K1989">
        <v>75</v>
      </c>
      <c r="L1989" t="s">
        <v>1625</v>
      </c>
      <c r="M1989" t="s">
        <v>1631</v>
      </c>
      <c r="N1989" s="7" t="str">
        <f t="shared" si="222"/>
        <v>2020-42</v>
      </c>
      <c r="O1989" s="7">
        <f t="shared" si="223"/>
        <v>1386.01</v>
      </c>
      <c r="P1989">
        <v>0</v>
      </c>
      <c r="Q1989">
        <v>1386.01</v>
      </c>
    </row>
    <row r="1990" spans="1:17" x14ac:dyDescent="0.25">
      <c r="A1990" t="s">
        <v>1465</v>
      </c>
      <c r="B1990" t="s">
        <v>1466</v>
      </c>
      <c r="C1990" s="1">
        <v>44074</v>
      </c>
      <c r="D1990" s="2">
        <f t="shared" si="217"/>
        <v>8</v>
      </c>
      <c r="E1990" s="2">
        <f t="shared" si="218"/>
        <v>2020</v>
      </c>
      <c r="F1990">
        <v>421</v>
      </c>
      <c r="G1990" s="8">
        <f t="shared" si="219"/>
        <v>4</v>
      </c>
      <c r="H1990" s="8" t="str">
        <f t="shared" si="220"/>
        <v>42</v>
      </c>
      <c r="I1990" s="8" t="str">
        <f t="shared" si="221"/>
        <v>421</v>
      </c>
      <c r="J1990" t="s">
        <v>490</v>
      </c>
      <c r="K1990">
        <v>75</v>
      </c>
      <c r="L1990" t="s">
        <v>1625</v>
      </c>
      <c r="M1990" t="s">
        <v>1632</v>
      </c>
      <c r="N1990" s="7" t="str">
        <f t="shared" si="222"/>
        <v>2020-42</v>
      </c>
      <c r="O1990" s="7">
        <f t="shared" si="223"/>
        <v>3155.9</v>
      </c>
      <c r="P1990">
        <v>0</v>
      </c>
      <c r="Q1990">
        <v>3155.9</v>
      </c>
    </row>
    <row r="1991" spans="1:17" x14ac:dyDescent="0.25">
      <c r="A1991" t="s">
        <v>1465</v>
      </c>
      <c r="B1991" t="s">
        <v>1466</v>
      </c>
      <c r="C1991" s="1">
        <v>44074</v>
      </c>
      <c r="D1991" s="2">
        <f t="shared" si="217"/>
        <v>8</v>
      </c>
      <c r="E1991" s="2">
        <f t="shared" si="218"/>
        <v>2020</v>
      </c>
      <c r="F1991">
        <v>421</v>
      </c>
      <c r="G1991" s="8">
        <f t="shared" si="219"/>
        <v>4</v>
      </c>
      <c r="H1991" s="8" t="str">
        <f t="shared" si="220"/>
        <v>42</v>
      </c>
      <c r="I1991" s="8" t="str">
        <f t="shared" si="221"/>
        <v>421</v>
      </c>
      <c r="J1991" t="s">
        <v>490</v>
      </c>
      <c r="K1991">
        <v>75</v>
      </c>
      <c r="L1991" t="s">
        <v>1625</v>
      </c>
      <c r="M1991" t="s">
        <v>1633</v>
      </c>
      <c r="N1991" s="7" t="str">
        <f t="shared" si="222"/>
        <v>2020-42</v>
      </c>
      <c r="O1991" s="7">
        <f t="shared" si="223"/>
        <v>2698.8</v>
      </c>
      <c r="P1991">
        <v>0</v>
      </c>
      <c r="Q1991">
        <v>2698.8</v>
      </c>
    </row>
    <row r="1992" spans="1:17" x14ac:dyDescent="0.25">
      <c r="A1992" t="s">
        <v>1465</v>
      </c>
      <c r="B1992" t="s">
        <v>1466</v>
      </c>
      <c r="C1992" s="1">
        <v>44074</v>
      </c>
      <c r="D1992" s="2">
        <f t="shared" si="217"/>
        <v>8</v>
      </c>
      <c r="E1992" s="2">
        <f t="shared" si="218"/>
        <v>2020</v>
      </c>
      <c r="F1992">
        <v>421</v>
      </c>
      <c r="G1992" s="8">
        <f t="shared" si="219"/>
        <v>4</v>
      </c>
      <c r="H1992" s="8" t="str">
        <f t="shared" si="220"/>
        <v>42</v>
      </c>
      <c r="I1992" s="8" t="str">
        <f t="shared" si="221"/>
        <v>421</v>
      </c>
      <c r="J1992" t="s">
        <v>490</v>
      </c>
      <c r="K1992">
        <v>75</v>
      </c>
      <c r="L1992" t="s">
        <v>1625</v>
      </c>
      <c r="M1992" t="s">
        <v>1634</v>
      </c>
      <c r="N1992" s="7" t="str">
        <f t="shared" si="222"/>
        <v>2020-42</v>
      </c>
      <c r="O1992" s="7">
        <f t="shared" si="223"/>
        <v>2557.96</v>
      </c>
      <c r="P1992">
        <v>0</v>
      </c>
      <c r="Q1992">
        <v>2557.96</v>
      </c>
    </row>
    <row r="1993" spans="1:17" x14ac:dyDescent="0.25">
      <c r="A1993" t="s">
        <v>1465</v>
      </c>
      <c r="B1993" t="s">
        <v>1466</v>
      </c>
      <c r="C1993" s="1">
        <v>44074</v>
      </c>
      <c r="D1993" s="2">
        <f t="shared" si="217"/>
        <v>8</v>
      </c>
      <c r="E1993" s="2">
        <f t="shared" si="218"/>
        <v>2020</v>
      </c>
      <c r="F1993">
        <v>421</v>
      </c>
      <c r="G1993" s="8">
        <f t="shared" si="219"/>
        <v>4</v>
      </c>
      <c r="H1993" s="8" t="str">
        <f t="shared" si="220"/>
        <v>42</v>
      </c>
      <c r="I1993" s="8" t="str">
        <f t="shared" si="221"/>
        <v>421</v>
      </c>
      <c r="J1993" t="s">
        <v>490</v>
      </c>
      <c r="K1993">
        <v>75</v>
      </c>
      <c r="L1993" t="s">
        <v>1625</v>
      </c>
      <c r="M1993" t="s">
        <v>1635</v>
      </c>
      <c r="N1993" s="7" t="str">
        <f t="shared" si="222"/>
        <v>2020-42</v>
      </c>
      <c r="O1993" s="7">
        <f t="shared" si="223"/>
        <v>1357.2</v>
      </c>
      <c r="P1993">
        <v>0</v>
      </c>
      <c r="Q1993">
        <v>1357.2</v>
      </c>
    </row>
    <row r="1994" spans="1:17" x14ac:dyDescent="0.25">
      <c r="A1994" t="s">
        <v>1465</v>
      </c>
      <c r="B1994" t="s">
        <v>1466</v>
      </c>
      <c r="C1994" s="1">
        <v>44074</v>
      </c>
      <c r="D1994" s="2">
        <f t="shared" si="217"/>
        <v>8</v>
      </c>
      <c r="E1994" s="2">
        <f t="shared" si="218"/>
        <v>2020</v>
      </c>
      <c r="F1994">
        <v>421</v>
      </c>
      <c r="G1994" s="8">
        <f t="shared" si="219"/>
        <v>4</v>
      </c>
      <c r="H1994" s="8" t="str">
        <f t="shared" si="220"/>
        <v>42</v>
      </c>
      <c r="I1994" s="8" t="str">
        <f t="shared" si="221"/>
        <v>421</v>
      </c>
      <c r="J1994" t="s">
        <v>490</v>
      </c>
      <c r="K1994">
        <v>75</v>
      </c>
      <c r="L1994" t="s">
        <v>1625</v>
      </c>
      <c r="M1994" t="s">
        <v>1636</v>
      </c>
      <c r="N1994" s="7" t="str">
        <f t="shared" si="222"/>
        <v>2020-42</v>
      </c>
      <c r="O1994" s="7">
        <f t="shared" si="223"/>
        <v>1672.61</v>
      </c>
      <c r="P1994">
        <v>0</v>
      </c>
      <c r="Q1994">
        <v>1672.61</v>
      </c>
    </row>
    <row r="1995" spans="1:17" x14ac:dyDescent="0.25">
      <c r="A1995" t="s">
        <v>1465</v>
      </c>
      <c r="B1995" t="s">
        <v>1466</v>
      </c>
      <c r="C1995" s="1">
        <v>44074</v>
      </c>
      <c r="D1995" s="2">
        <f t="shared" si="217"/>
        <v>8</v>
      </c>
      <c r="E1995" s="2">
        <f t="shared" si="218"/>
        <v>2020</v>
      </c>
      <c r="F1995">
        <v>421</v>
      </c>
      <c r="G1995" s="8">
        <f t="shared" si="219"/>
        <v>4</v>
      </c>
      <c r="H1995" s="8" t="str">
        <f t="shared" si="220"/>
        <v>42</v>
      </c>
      <c r="I1995" s="8" t="str">
        <f t="shared" si="221"/>
        <v>421</v>
      </c>
      <c r="J1995" t="s">
        <v>490</v>
      </c>
      <c r="K1995">
        <v>75</v>
      </c>
      <c r="L1995" t="s">
        <v>1625</v>
      </c>
      <c r="M1995" t="s">
        <v>1637</v>
      </c>
      <c r="N1995" s="7" t="str">
        <f t="shared" si="222"/>
        <v>2020-42</v>
      </c>
      <c r="O1995" s="7">
        <f t="shared" si="223"/>
        <v>1991.29</v>
      </c>
      <c r="P1995">
        <v>0</v>
      </c>
      <c r="Q1995">
        <v>1991.29</v>
      </c>
    </row>
    <row r="1996" spans="1:17" x14ac:dyDescent="0.25">
      <c r="A1996" t="s">
        <v>1465</v>
      </c>
      <c r="B1996" t="s">
        <v>1466</v>
      </c>
      <c r="C1996" s="1">
        <v>44074</v>
      </c>
      <c r="D1996" s="2">
        <f t="shared" si="217"/>
        <v>8</v>
      </c>
      <c r="E1996" s="2">
        <f t="shared" si="218"/>
        <v>2020</v>
      </c>
      <c r="F1996">
        <v>421</v>
      </c>
      <c r="G1996" s="8">
        <f t="shared" si="219"/>
        <v>4</v>
      </c>
      <c r="H1996" s="8" t="str">
        <f t="shared" si="220"/>
        <v>42</v>
      </c>
      <c r="I1996" s="8" t="str">
        <f t="shared" si="221"/>
        <v>421</v>
      </c>
      <c r="J1996" t="s">
        <v>490</v>
      </c>
      <c r="K1996">
        <v>75</v>
      </c>
      <c r="L1996" t="s">
        <v>1625</v>
      </c>
      <c r="M1996" t="s">
        <v>1638</v>
      </c>
      <c r="N1996" s="7" t="str">
        <f t="shared" si="222"/>
        <v>2020-42</v>
      </c>
      <c r="O1996" s="7">
        <f t="shared" si="223"/>
        <v>3042</v>
      </c>
      <c r="P1996">
        <v>0</v>
      </c>
      <c r="Q1996">
        <v>3042</v>
      </c>
    </row>
    <row r="1997" spans="1:17" x14ac:dyDescent="0.25">
      <c r="A1997" t="s">
        <v>1465</v>
      </c>
      <c r="B1997" t="s">
        <v>1466</v>
      </c>
      <c r="C1997" s="1">
        <v>44074</v>
      </c>
      <c r="D1997" s="2">
        <f t="shared" si="217"/>
        <v>8</v>
      </c>
      <c r="E1997" s="2">
        <f t="shared" si="218"/>
        <v>2020</v>
      </c>
      <c r="F1997">
        <v>421</v>
      </c>
      <c r="G1997" s="8">
        <f t="shared" si="219"/>
        <v>4</v>
      </c>
      <c r="H1997" s="8" t="str">
        <f t="shared" si="220"/>
        <v>42</v>
      </c>
      <c r="I1997" s="8" t="str">
        <f t="shared" si="221"/>
        <v>421</v>
      </c>
      <c r="J1997" t="s">
        <v>490</v>
      </c>
      <c r="K1997">
        <v>75</v>
      </c>
      <c r="L1997" t="s">
        <v>1625</v>
      </c>
      <c r="M1997" t="s">
        <v>1639</v>
      </c>
      <c r="N1997" s="7" t="str">
        <f t="shared" si="222"/>
        <v>2020-42</v>
      </c>
      <c r="O1997" s="7">
        <f t="shared" si="223"/>
        <v>1287</v>
      </c>
      <c r="P1997">
        <v>0</v>
      </c>
      <c r="Q1997">
        <v>1287</v>
      </c>
    </row>
    <row r="1998" spans="1:17" x14ac:dyDescent="0.25">
      <c r="A1998" t="s">
        <v>1465</v>
      </c>
      <c r="B1998" t="s">
        <v>1466</v>
      </c>
      <c r="C1998" s="1">
        <v>44074</v>
      </c>
      <c r="D1998" s="2">
        <f t="shared" si="217"/>
        <v>8</v>
      </c>
      <c r="E1998" s="2">
        <f t="shared" si="218"/>
        <v>2020</v>
      </c>
      <c r="F1998">
        <v>421</v>
      </c>
      <c r="G1998" s="8">
        <f t="shared" si="219"/>
        <v>4</v>
      </c>
      <c r="H1998" s="8" t="str">
        <f t="shared" si="220"/>
        <v>42</v>
      </c>
      <c r="I1998" s="8" t="str">
        <f t="shared" si="221"/>
        <v>421</v>
      </c>
      <c r="J1998" t="s">
        <v>490</v>
      </c>
      <c r="K1998">
        <v>75</v>
      </c>
      <c r="L1998" t="s">
        <v>1625</v>
      </c>
      <c r="M1998" t="s">
        <v>1640</v>
      </c>
      <c r="N1998" s="7" t="str">
        <f t="shared" si="222"/>
        <v>2020-42</v>
      </c>
      <c r="O1998" s="7">
        <f t="shared" si="223"/>
        <v>1570.19</v>
      </c>
      <c r="P1998">
        <v>0</v>
      </c>
      <c r="Q1998">
        <v>1570.19</v>
      </c>
    </row>
    <row r="1999" spans="1:17" x14ac:dyDescent="0.25">
      <c r="A1999" t="s">
        <v>1465</v>
      </c>
      <c r="B1999" t="s">
        <v>1466</v>
      </c>
      <c r="C1999" s="1">
        <v>44074</v>
      </c>
      <c r="D1999" s="2">
        <f t="shared" si="217"/>
        <v>8</v>
      </c>
      <c r="E1999" s="2">
        <f t="shared" si="218"/>
        <v>2020</v>
      </c>
      <c r="F1999">
        <v>421</v>
      </c>
      <c r="G1999" s="8">
        <f t="shared" si="219"/>
        <v>4</v>
      </c>
      <c r="H1999" s="8" t="str">
        <f t="shared" si="220"/>
        <v>42</v>
      </c>
      <c r="I1999" s="8" t="str">
        <f t="shared" si="221"/>
        <v>421</v>
      </c>
      <c r="J1999" t="s">
        <v>490</v>
      </c>
      <c r="K1999">
        <v>75</v>
      </c>
      <c r="L1999" t="s">
        <v>1625</v>
      </c>
      <c r="M1999" t="s">
        <v>1641</v>
      </c>
      <c r="N1999" s="7" t="str">
        <f t="shared" si="222"/>
        <v>2020-42</v>
      </c>
      <c r="O1999" s="7">
        <f t="shared" si="223"/>
        <v>1326</v>
      </c>
      <c r="P1999">
        <v>0</v>
      </c>
      <c r="Q1999">
        <v>1326</v>
      </c>
    </row>
    <row r="2000" spans="1:17" x14ac:dyDescent="0.25">
      <c r="A2000" t="s">
        <v>1465</v>
      </c>
      <c r="B2000" t="s">
        <v>1466</v>
      </c>
      <c r="C2000" s="1">
        <v>44074</v>
      </c>
      <c r="D2000" s="2">
        <f t="shared" si="217"/>
        <v>8</v>
      </c>
      <c r="E2000" s="2">
        <f t="shared" si="218"/>
        <v>2020</v>
      </c>
      <c r="F2000">
        <v>421</v>
      </c>
      <c r="G2000" s="8">
        <f t="shared" si="219"/>
        <v>4</v>
      </c>
      <c r="H2000" s="8" t="str">
        <f t="shared" si="220"/>
        <v>42</v>
      </c>
      <c r="I2000" s="8" t="str">
        <f t="shared" si="221"/>
        <v>421</v>
      </c>
      <c r="J2000" t="s">
        <v>490</v>
      </c>
      <c r="K2000">
        <v>75</v>
      </c>
      <c r="L2000" t="s">
        <v>1625</v>
      </c>
      <c r="M2000" t="s">
        <v>1642</v>
      </c>
      <c r="N2000" s="7" t="str">
        <f t="shared" si="222"/>
        <v>2020-42</v>
      </c>
      <c r="O2000" s="7">
        <f t="shared" si="223"/>
        <v>780.78</v>
      </c>
      <c r="P2000">
        <v>0</v>
      </c>
      <c r="Q2000">
        <v>780.78</v>
      </c>
    </row>
    <row r="2001" spans="1:17" x14ac:dyDescent="0.25">
      <c r="A2001" t="s">
        <v>1465</v>
      </c>
      <c r="B2001" t="s">
        <v>1466</v>
      </c>
      <c r="C2001" s="1">
        <v>44074</v>
      </c>
      <c r="D2001" s="2">
        <f t="shared" si="217"/>
        <v>8</v>
      </c>
      <c r="E2001" s="2">
        <f t="shared" si="218"/>
        <v>2020</v>
      </c>
      <c r="F2001">
        <v>421</v>
      </c>
      <c r="G2001" s="8">
        <f t="shared" si="219"/>
        <v>4</v>
      </c>
      <c r="H2001" s="8" t="str">
        <f t="shared" si="220"/>
        <v>42</v>
      </c>
      <c r="I2001" s="8" t="str">
        <f t="shared" si="221"/>
        <v>421</v>
      </c>
      <c r="J2001" t="s">
        <v>490</v>
      </c>
      <c r="K2001">
        <v>75</v>
      </c>
      <c r="L2001" t="s">
        <v>1625</v>
      </c>
      <c r="M2001" t="s">
        <v>1643</v>
      </c>
      <c r="N2001" s="7" t="str">
        <f t="shared" si="222"/>
        <v>2020-42</v>
      </c>
      <c r="O2001" s="7">
        <f t="shared" si="223"/>
        <v>1326</v>
      </c>
      <c r="P2001">
        <v>0</v>
      </c>
      <c r="Q2001">
        <v>1326</v>
      </c>
    </row>
    <row r="2002" spans="1:17" x14ac:dyDescent="0.25">
      <c r="A2002" t="s">
        <v>1465</v>
      </c>
      <c r="B2002" t="s">
        <v>1466</v>
      </c>
      <c r="C2002" s="1">
        <v>44074</v>
      </c>
      <c r="D2002" s="2">
        <f t="shared" si="217"/>
        <v>8</v>
      </c>
      <c r="E2002" s="2">
        <f t="shared" si="218"/>
        <v>2020</v>
      </c>
      <c r="F2002">
        <v>421</v>
      </c>
      <c r="G2002" s="8">
        <f t="shared" si="219"/>
        <v>4</v>
      </c>
      <c r="H2002" s="8" t="str">
        <f t="shared" si="220"/>
        <v>42</v>
      </c>
      <c r="I2002" s="8" t="str">
        <f t="shared" si="221"/>
        <v>421</v>
      </c>
      <c r="J2002" t="s">
        <v>490</v>
      </c>
      <c r="K2002">
        <v>75</v>
      </c>
      <c r="L2002" t="s">
        <v>1625</v>
      </c>
      <c r="M2002" t="s">
        <v>1644</v>
      </c>
      <c r="N2002" s="7" t="str">
        <f t="shared" si="222"/>
        <v>2020-42</v>
      </c>
      <c r="O2002" s="7">
        <f t="shared" si="223"/>
        <v>2964</v>
      </c>
      <c r="P2002">
        <v>0</v>
      </c>
      <c r="Q2002">
        <v>2964</v>
      </c>
    </row>
    <row r="2003" spans="1:17" x14ac:dyDescent="0.25">
      <c r="A2003" t="s">
        <v>1465</v>
      </c>
      <c r="B2003" t="s">
        <v>1466</v>
      </c>
      <c r="C2003" s="1">
        <v>44074</v>
      </c>
      <c r="D2003" s="2">
        <f t="shared" si="217"/>
        <v>8</v>
      </c>
      <c r="E2003" s="2">
        <f t="shared" si="218"/>
        <v>2020</v>
      </c>
      <c r="F2003">
        <v>431</v>
      </c>
      <c r="G2003" s="8">
        <f t="shared" si="219"/>
        <v>4</v>
      </c>
      <c r="H2003" s="8" t="str">
        <f t="shared" si="220"/>
        <v>43</v>
      </c>
      <c r="I2003" s="8" t="str">
        <f t="shared" si="221"/>
        <v>431</v>
      </c>
      <c r="J2003" t="s">
        <v>967</v>
      </c>
      <c r="K2003">
        <v>75</v>
      </c>
      <c r="L2003" t="s">
        <v>1625</v>
      </c>
      <c r="M2003" t="s">
        <v>1645</v>
      </c>
      <c r="N2003" s="7" t="str">
        <f t="shared" si="222"/>
        <v>2020-43</v>
      </c>
      <c r="O2003" s="7">
        <f t="shared" si="223"/>
        <v>6112.93</v>
      </c>
      <c r="P2003">
        <v>0</v>
      </c>
      <c r="Q2003">
        <v>6112.93</v>
      </c>
    </row>
    <row r="2004" spans="1:17" x14ac:dyDescent="0.25">
      <c r="A2004" t="s">
        <v>1465</v>
      </c>
      <c r="B2004" t="s">
        <v>1466</v>
      </c>
      <c r="C2004" s="1">
        <v>44074</v>
      </c>
      <c r="D2004" s="2">
        <f t="shared" si="217"/>
        <v>8</v>
      </c>
      <c r="E2004" s="2">
        <f t="shared" si="218"/>
        <v>2020</v>
      </c>
      <c r="F2004">
        <v>4373</v>
      </c>
      <c r="G2004" s="8">
        <f t="shared" si="219"/>
        <v>4</v>
      </c>
      <c r="H2004" s="8" t="str">
        <f t="shared" si="220"/>
        <v>43</v>
      </c>
      <c r="I2004" s="8" t="str">
        <f t="shared" si="221"/>
        <v>437</v>
      </c>
      <c r="J2004" t="s">
        <v>939</v>
      </c>
      <c r="K2004">
        <v>75</v>
      </c>
      <c r="L2004" t="s">
        <v>1625</v>
      </c>
      <c r="M2004" t="s">
        <v>1646</v>
      </c>
      <c r="N2004" s="7" t="str">
        <f t="shared" si="222"/>
        <v>2020-43</v>
      </c>
      <c r="O2004" s="7">
        <f t="shared" si="223"/>
        <v>1397.24</v>
      </c>
      <c r="P2004">
        <v>0</v>
      </c>
      <c r="Q2004">
        <v>1397.24</v>
      </c>
    </row>
    <row r="2005" spans="1:17" x14ac:dyDescent="0.25">
      <c r="A2005" t="s">
        <v>1465</v>
      </c>
      <c r="B2005" t="s">
        <v>1466</v>
      </c>
      <c r="C2005" s="1">
        <v>44074</v>
      </c>
      <c r="D2005" s="2">
        <f t="shared" si="217"/>
        <v>8</v>
      </c>
      <c r="E2005" s="2">
        <f t="shared" si="218"/>
        <v>2020</v>
      </c>
      <c r="F2005">
        <v>4373</v>
      </c>
      <c r="G2005" s="8">
        <f t="shared" si="219"/>
        <v>4</v>
      </c>
      <c r="H2005" s="8" t="str">
        <f t="shared" si="220"/>
        <v>43</v>
      </c>
      <c r="I2005" s="8" t="str">
        <f t="shared" si="221"/>
        <v>437</v>
      </c>
      <c r="J2005" t="s">
        <v>939</v>
      </c>
      <c r="K2005">
        <v>75</v>
      </c>
      <c r="L2005" t="s">
        <v>1625</v>
      </c>
      <c r="M2005" t="s">
        <v>1647</v>
      </c>
      <c r="N2005" s="7" t="str">
        <f t="shared" si="222"/>
        <v>2020-43</v>
      </c>
      <c r="O2005" s="7">
        <f t="shared" si="223"/>
        <v>2095.86</v>
      </c>
      <c r="P2005">
        <v>0</v>
      </c>
      <c r="Q2005">
        <v>2095.86</v>
      </c>
    </row>
    <row r="2006" spans="1:17" x14ac:dyDescent="0.25">
      <c r="A2006" t="s">
        <v>1465</v>
      </c>
      <c r="B2006" t="s">
        <v>1466</v>
      </c>
      <c r="C2006" s="1">
        <v>44074</v>
      </c>
      <c r="D2006" s="2">
        <f t="shared" si="217"/>
        <v>8</v>
      </c>
      <c r="E2006" s="2">
        <f t="shared" si="218"/>
        <v>2020</v>
      </c>
      <c r="F2006">
        <v>6451</v>
      </c>
      <c r="G2006" s="8">
        <f t="shared" si="219"/>
        <v>6</v>
      </c>
      <c r="H2006" s="8" t="str">
        <f t="shared" si="220"/>
        <v>64</v>
      </c>
      <c r="I2006" s="8" t="str">
        <f t="shared" si="221"/>
        <v>645</v>
      </c>
      <c r="J2006" t="s">
        <v>1522</v>
      </c>
      <c r="K2006">
        <v>77</v>
      </c>
      <c r="L2006" t="s">
        <v>1648</v>
      </c>
      <c r="M2006" t="s">
        <v>1649</v>
      </c>
      <c r="N2006" s="7" t="str">
        <f t="shared" si="222"/>
        <v>2020-64</v>
      </c>
      <c r="O2006" s="7">
        <f t="shared" si="223"/>
        <v>-12313.18</v>
      </c>
      <c r="P2006">
        <v>12313.18</v>
      </c>
      <c r="Q2006">
        <v>0</v>
      </c>
    </row>
    <row r="2007" spans="1:17" x14ac:dyDescent="0.25">
      <c r="A2007" t="s">
        <v>1465</v>
      </c>
      <c r="B2007" t="s">
        <v>1466</v>
      </c>
      <c r="C2007" s="1">
        <v>44074</v>
      </c>
      <c r="D2007" s="2">
        <f t="shared" si="217"/>
        <v>8</v>
      </c>
      <c r="E2007" s="2">
        <f t="shared" si="218"/>
        <v>2020</v>
      </c>
      <c r="F2007">
        <v>6453</v>
      </c>
      <c r="G2007" s="8">
        <f t="shared" si="219"/>
        <v>6</v>
      </c>
      <c r="H2007" s="8" t="str">
        <f t="shared" si="220"/>
        <v>64</v>
      </c>
      <c r="I2007" s="8" t="str">
        <f t="shared" si="221"/>
        <v>645</v>
      </c>
      <c r="J2007" t="s">
        <v>1525</v>
      </c>
      <c r="K2007">
        <v>77</v>
      </c>
      <c r="L2007" t="s">
        <v>1648</v>
      </c>
      <c r="M2007" t="s">
        <v>1650</v>
      </c>
      <c r="N2007" s="7" t="str">
        <f t="shared" si="222"/>
        <v>2020-64</v>
      </c>
      <c r="O2007" s="7">
        <f t="shared" si="223"/>
        <v>-2685.32</v>
      </c>
      <c r="P2007">
        <v>2685.32</v>
      </c>
      <c r="Q2007">
        <v>0</v>
      </c>
    </row>
    <row r="2008" spans="1:17" x14ac:dyDescent="0.25">
      <c r="A2008" t="s">
        <v>1465</v>
      </c>
      <c r="B2008" t="s">
        <v>1466</v>
      </c>
      <c r="C2008" s="1">
        <v>44074</v>
      </c>
      <c r="D2008" s="2">
        <f t="shared" si="217"/>
        <v>8</v>
      </c>
      <c r="E2008" s="2">
        <f t="shared" si="218"/>
        <v>2020</v>
      </c>
      <c r="F2008">
        <v>431</v>
      </c>
      <c r="G2008" s="8">
        <f t="shared" si="219"/>
        <v>4</v>
      </c>
      <c r="H2008" s="8" t="str">
        <f t="shared" si="220"/>
        <v>43</v>
      </c>
      <c r="I2008" s="8" t="str">
        <f t="shared" si="221"/>
        <v>431</v>
      </c>
      <c r="J2008" t="s">
        <v>967</v>
      </c>
      <c r="K2008">
        <v>77</v>
      </c>
      <c r="L2008" t="s">
        <v>1648</v>
      </c>
      <c r="M2008" t="s">
        <v>1649</v>
      </c>
      <c r="N2008" s="7" t="str">
        <f t="shared" si="222"/>
        <v>2020-43</v>
      </c>
      <c r="O2008" s="7">
        <f t="shared" si="223"/>
        <v>12313.18</v>
      </c>
      <c r="P2008">
        <v>0</v>
      </c>
      <c r="Q2008">
        <v>12313.18</v>
      </c>
    </row>
    <row r="2009" spans="1:17" x14ac:dyDescent="0.25">
      <c r="A2009" t="s">
        <v>1465</v>
      </c>
      <c r="B2009" t="s">
        <v>1466</v>
      </c>
      <c r="C2009" s="1">
        <v>44074</v>
      </c>
      <c r="D2009" s="2">
        <f t="shared" si="217"/>
        <v>8</v>
      </c>
      <c r="E2009" s="2">
        <f t="shared" si="218"/>
        <v>2020</v>
      </c>
      <c r="F2009">
        <v>4373</v>
      </c>
      <c r="G2009" s="8">
        <f t="shared" si="219"/>
        <v>4</v>
      </c>
      <c r="H2009" s="8" t="str">
        <f t="shared" si="220"/>
        <v>43</v>
      </c>
      <c r="I2009" s="8" t="str">
        <f t="shared" si="221"/>
        <v>437</v>
      </c>
      <c r="J2009" t="s">
        <v>939</v>
      </c>
      <c r="K2009">
        <v>77</v>
      </c>
      <c r="L2009" t="s">
        <v>1648</v>
      </c>
      <c r="M2009" t="s">
        <v>1650</v>
      </c>
      <c r="N2009" s="7" t="str">
        <f t="shared" si="222"/>
        <v>2020-43</v>
      </c>
      <c r="O2009" s="7">
        <f t="shared" si="223"/>
        <v>2685.32</v>
      </c>
      <c r="P2009">
        <v>0</v>
      </c>
      <c r="Q2009">
        <v>2685.32</v>
      </c>
    </row>
    <row r="2010" spans="1:17" x14ac:dyDescent="0.25">
      <c r="A2010" t="s">
        <v>1465</v>
      </c>
      <c r="B2010" t="s">
        <v>1466</v>
      </c>
      <c r="C2010" s="1">
        <v>44104</v>
      </c>
      <c r="D2010" s="2">
        <f t="shared" si="217"/>
        <v>9</v>
      </c>
      <c r="E2010" s="2">
        <f t="shared" si="218"/>
        <v>2020</v>
      </c>
      <c r="F2010">
        <v>44566</v>
      </c>
      <c r="G2010" s="8">
        <f t="shared" si="219"/>
        <v>4</v>
      </c>
      <c r="H2010" s="8" t="str">
        <f t="shared" si="220"/>
        <v>44</v>
      </c>
      <c r="I2010" s="8" t="str">
        <f t="shared" si="221"/>
        <v>445</v>
      </c>
      <c r="J2010" t="s">
        <v>17</v>
      </c>
      <c r="K2010">
        <v>68</v>
      </c>
      <c r="L2010" t="s">
        <v>1651</v>
      </c>
      <c r="M2010" t="s">
        <v>1652</v>
      </c>
      <c r="N2010" s="7" t="str">
        <f t="shared" si="222"/>
        <v>2020-44</v>
      </c>
      <c r="O2010" s="7">
        <f t="shared" si="223"/>
        <v>7304.8</v>
      </c>
      <c r="P2010">
        <v>0</v>
      </c>
      <c r="Q2010">
        <v>7304.8</v>
      </c>
    </row>
    <row r="2011" spans="1:17" x14ac:dyDescent="0.25">
      <c r="A2011" t="s">
        <v>1465</v>
      </c>
      <c r="B2011" t="s">
        <v>1466</v>
      </c>
      <c r="C2011" s="1">
        <v>44104</v>
      </c>
      <c r="D2011" s="2">
        <f t="shared" si="217"/>
        <v>9</v>
      </c>
      <c r="E2011" s="2">
        <f t="shared" si="218"/>
        <v>2020</v>
      </c>
      <c r="F2011">
        <v>445661</v>
      </c>
      <c r="G2011" s="8">
        <f t="shared" si="219"/>
        <v>4</v>
      </c>
      <c r="H2011" s="8" t="str">
        <f t="shared" si="220"/>
        <v>44</v>
      </c>
      <c r="I2011" s="8" t="str">
        <f t="shared" si="221"/>
        <v>445</v>
      </c>
      <c r="J2011" t="s">
        <v>29</v>
      </c>
      <c r="K2011">
        <v>68</v>
      </c>
      <c r="L2011" t="s">
        <v>1651</v>
      </c>
      <c r="M2011" t="s">
        <v>1652</v>
      </c>
      <c r="N2011" s="7" t="str">
        <f t="shared" si="222"/>
        <v>2020-44</v>
      </c>
      <c r="O2011" s="7">
        <f t="shared" si="223"/>
        <v>36191.56</v>
      </c>
      <c r="P2011">
        <v>0</v>
      </c>
      <c r="Q2011">
        <v>36191.56</v>
      </c>
    </row>
    <row r="2012" spans="1:17" x14ac:dyDescent="0.25">
      <c r="A2012" t="s">
        <v>1465</v>
      </c>
      <c r="B2012" t="s">
        <v>1466</v>
      </c>
      <c r="C2012" s="1">
        <v>44104</v>
      </c>
      <c r="D2012" s="2">
        <f t="shared" si="217"/>
        <v>9</v>
      </c>
      <c r="E2012" s="2">
        <f t="shared" si="218"/>
        <v>2020</v>
      </c>
      <c r="F2012">
        <v>4456611</v>
      </c>
      <c r="G2012" s="8">
        <f t="shared" si="219"/>
        <v>4</v>
      </c>
      <c r="H2012" s="8" t="str">
        <f t="shared" si="220"/>
        <v>44</v>
      </c>
      <c r="I2012" s="8" t="str">
        <f t="shared" si="221"/>
        <v>445</v>
      </c>
      <c r="J2012" t="s">
        <v>1307</v>
      </c>
      <c r="K2012">
        <v>68</v>
      </c>
      <c r="L2012" t="s">
        <v>1651</v>
      </c>
      <c r="M2012" t="s">
        <v>1653</v>
      </c>
      <c r="N2012" s="7" t="str">
        <f t="shared" si="222"/>
        <v>2020-44</v>
      </c>
      <c r="O2012" s="7">
        <f t="shared" si="223"/>
        <v>0.55000000000000004</v>
      </c>
      <c r="P2012">
        <v>0</v>
      </c>
      <c r="Q2012">
        <v>0.55000000000000004</v>
      </c>
    </row>
    <row r="2013" spans="1:17" x14ac:dyDescent="0.25">
      <c r="A2013" t="s">
        <v>1465</v>
      </c>
      <c r="B2013" t="s">
        <v>1466</v>
      </c>
      <c r="C2013" s="1">
        <v>44104</v>
      </c>
      <c r="D2013" s="2">
        <f t="shared" si="217"/>
        <v>9</v>
      </c>
      <c r="E2013" s="2">
        <f t="shared" si="218"/>
        <v>2020</v>
      </c>
      <c r="F2013">
        <v>4456613</v>
      </c>
      <c r="G2013" s="8">
        <f t="shared" si="219"/>
        <v>4</v>
      </c>
      <c r="H2013" s="8" t="str">
        <f t="shared" si="220"/>
        <v>44</v>
      </c>
      <c r="I2013" s="8" t="str">
        <f t="shared" si="221"/>
        <v>445</v>
      </c>
      <c r="J2013" t="s">
        <v>1055</v>
      </c>
      <c r="K2013">
        <v>68</v>
      </c>
      <c r="L2013" t="s">
        <v>1651</v>
      </c>
      <c r="M2013" t="s">
        <v>1654</v>
      </c>
      <c r="N2013" s="7" t="str">
        <f t="shared" si="222"/>
        <v>2020-44</v>
      </c>
      <c r="O2013" s="7">
        <f t="shared" si="223"/>
        <v>5.5</v>
      </c>
      <c r="P2013">
        <v>0</v>
      </c>
      <c r="Q2013">
        <v>5.5</v>
      </c>
    </row>
    <row r="2014" spans="1:17" x14ac:dyDescent="0.25">
      <c r="A2014" t="s">
        <v>1465</v>
      </c>
      <c r="B2014" t="s">
        <v>1466</v>
      </c>
      <c r="C2014" s="1">
        <v>44104</v>
      </c>
      <c r="D2014" s="2">
        <f t="shared" si="217"/>
        <v>9</v>
      </c>
      <c r="E2014" s="2">
        <f t="shared" si="218"/>
        <v>2020</v>
      </c>
      <c r="F2014">
        <v>445711</v>
      </c>
      <c r="G2014" s="8">
        <f t="shared" si="219"/>
        <v>4</v>
      </c>
      <c r="H2014" s="8" t="str">
        <f t="shared" si="220"/>
        <v>44</v>
      </c>
      <c r="I2014" s="8" t="str">
        <f t="shared" si="221"/>
        <v>445</v>
      </c>
      <c r="J2014" t="s">
        <v>1501</v>
      </c>
      <c r="K2014">
        <v>68</v>
      </c>
      <c r="L2014" t="s">
        <v>1651</v>
      </c>
      <c r="M2014" t="s">
        <v>1655</v>
      </c>
      <c r="N2014" s="7" t="str">
        <f t="shared" si="222"/>
        <v>2020-44</v>
      </c>
      <c r="O2014" s="7">
        <f t="shared" si="223"/>
        <v>-45009.04</v>
      </c>
      <c r="P2014">
        <v>45009.04</v>
      </c>
      <c r="Q2014">
        <v>0</v>
      </c>
    </row>
    <row r="2015" spans="1:17" x14ac:dyDescent="0.25">
      <c r="A2015" t="s">
        <v>1465</v>
      </c>
      <c r="B2015" t="s">
        <v>1466</v>
      </c>
      <c r="C2015" s="1">
        <v>44104</v>
      </c>
      <c r="D2015" s="2">
        <f t="shared" si="217"/>
        <v>9</v>
      </c>
      <c r="E2015" s="2">
        <f t="shared" si="218"/>
        <v>2020</v>
      </c>
      <c r="F2015">
        <v>44521</v>
      </c>
      <c r="G2015" s="8">
        <f t="shared" si="219"/>
        <v>4</v>
      </c>
      <c r="H2015" s="8" t="str">
        <f t="shared" si="220"/>
        <v>44</v>
      </c>
      <c r="I2015" s="8" t="str">
        <f t="shared" si="221"/>
        <v>445</v>
      </c>
      <c r="J2015" t="s">
        <v>18</v>
      </c>
      <c r="K2015">
        <v>68</v>
      </c>
      <c r="L2015" t="s">
        <v>1651</v>
      </c>
      <c r="M2015" t="s">
        <v>1655</v>
      </c>
      <c r="N2015" s="7" t="str">
        <f t="shared" si="222"/>
        <v>2020-44</v>
      </c>
      <c r="O2015" s="7">
        <f t="shared" si="223"/>
        <v>-7304.8</v>
      </c>
      <c r="P2015">
        <v>7304.8</v>
      </c>
      <c r="Q2015">
        <v>0</v>
      </c>
    </row>
    <row r="2016" spans="1:17" x14ac:dyDescent="0.25">
      <c r="A2016" t="s">
        <v>1465</v>
      </c>
      <c r="B2016" t="s">
        <v>1466</v>
      </c>
      <c r="C2016" s="1">
        <v>44104</v>
      </c>
      <c r="D2016" s="2">
        <f t="shared" si="217"/>
        <v>9</v>
      </c>
      <c r="E2016" s="2">
        <f t="shared" si="218"/>
        <v>2020</v>
      </c>
      <c r="F2016">
        <v>658</v>
      </c>
      <c r="G2016" s="8">
        <f t="shared" si="219"/>
        <v>6</v>
      </c>
      <c r="H2016" s="8" t="str">
        <f t="shared" si="220"/>
        <v>65</v>
      </c>
      <c r="I2016" s="8" t="str">
        <f t="shared" si="221"/>
        <v>658</v>
      </c>
      <c r="J2016" t="s">
        <v>1502</v>
      </c>
      <c r="K2016">
        <v>68</v>
      </c>
      <c r="L2016" t="s">
        <v>1651</v>
      </c>
      <c r="M2016" t="s">
        <v>1656</v>
      </c>
      <c r="N2016" s="7" t="str">
        <f t="shared" si="222"/>
        <v>2020-65</v>
      </c>
      <c r="O2016" s="7">
        <f t="shared" si="223"/>
        <v>-0.56999999999999995</v>
      </c>
      <c r="P2016">
        <v>0.56999999999999995</v>
      </c>
      <c r="Q2016">
        <v>0</v>
      </c>
    </row>
    <row r="2017" spans="1:17" x14ac:dyDescent="0.25">
      <c r="A2017" t="s">
        <v>1465</v>
      </c>
      <c r="B2017" t="s">
        <v>1466</v>
      </c>
      <c r="C2017" s="1">
        <v>44104</v>
      </c>
      <c r="D2017" s="2">
        <f t="shared" si="217"/>
        <v>9</v>
      </c>
      <c r="E2017" s="2">
        <f t="shared" si="218"/>
        <v>2020</v>
      </c>
      <c r="F2017">
        <v>445511</v>
      </c>
      <c r="G2017" s="8">
        <f t="shared" si="219"/>
        <v>4</v>
      </c>
      <c r="H2017" s="8" t="str">
        <f t="shared" si="220"/>
        <v>44</v>
      </c>
      <c r="I2017" s="8" t="str">
        <f t="shared" si="221"/>
        <v>445</v>
      </c>
      <c r="J2017" t="s">
        <v>556</v>
      </c>
      <c r="K2017">
        <v>68</v>
      </c>
      <c r="L2017" t="s">
        <v>1651</v>
      </c>
      <c r="M2017" t="s">
        <v>1656</v>
      </c>
      <c r="N2017" s="7" t="str">
        <f t="shared" si="222"/>
        <v>2020-44</v>
      </c>
      <c r="O2017" s="7">
        <f t="shared" si="223"/>
        <v>8812</v>
      </c>
      <c r="P2017">
        <v>0</v>
      </c>
      <c r="Q2017">
        <v>8812</v>
      </c>
    </row>
    <row r="2018" spans="1:17" x14ac:dyDescent="0.25">
      <c r="A2018" t="s">
        <v>1465</v>
      </c>
      <c r="B2018" t="s">
        <v>1466</v>
      </c>
      <c r="C2018" s="1">
        <v>44104</v>
      </c>
      <c r="D2018" s="2">
        <f t="shared" si="217"/>
        <v>9</v>
      </c>
      <c r="E2018" s="2">
        <f t="shared" si="218"/>
        <v>2020</v>
      </c>
      <c r="F2018">
        <v>6411</v>
      </c>
      <c r="G2018" s="8">
        <f t="shared" si="219"/>
        <v>6</v>
      </c>
      <c r="H2018" s="8" t="str">
        <f t="shared" si="220"/>
        <v>64</v>
      </c>
      <c r="I2018" s="8" t="str">
        <f t="shared" si="221"/>
        <v>641</v>
      </c>
      <c r="J2018" t="s">
        <v>1504</v>
      </c>
      <c r="K2018">
        <v>75</v>
      </c>
      <c r="L2018" t="s">
        <v>1657</v>
      </c>
      <c r="M2018" t="s">
        <v>1658</v>
      </c>
      <c r="N2018" s="7" t="str">
        <f t="shared" si="222"/>
        <v>2020-64</v>
      </c>
      <c r="O2018" s="7">
        <f t="shared" si="223"/>
        <v>-38510.910000000003</v>
      </c>
      <c r="P2018">
        <v>38510.910000000003</v>
      </c>
      <c r="Q2018">
        <v>0</v>
      </c>
    </row>
    <row r="2019" spans="1:17" x14ac:dyDescent="0.25">
      <c r="A2019" t="s">
        <v>1465</v>
      </c>
      <c r="B2019" t="s">
        <v>1466</v>
      </c>
      <c r="C2019" s="1">
        <v>44104</v>
      </c>
      <c r="D2019" s="2">
        <f t="shared" si="217"/>
        <v>9</v>
      </c>
      <c r="E2019" s="2">
        <f t="shared" si="218"/>
        <v>2020</v>
      </c>
      <c r="F2019">
        <v>6413</v>
      </c>
      <c r="G2019" s="8">
        <f t="shared" si="219"/>
        <v>6</v>
      </c>
      <c r="H2019" s="8" t="str">
        <f t="shared" si="220"/>
        <v>64</v>
      </c>
      <c r="I2019" s="8" t="str">
        <f t="shared" si="221"/>
        <v>641</v>
      </c>
      <c r="J2019" t="s">
        <v>1507</v>
      </c>
      <c r="K2019">
        <v>75</v>
      </c>
      <c r="L2019" t="s">
        <v>1657</v>
      </c>
      <c r="M2019" t="s">
        <v>1659</v>
      </c>
      <c r="N2019" s="7" t="str">
        <f t="shared" si="222"/>
        <v>2020-64</v>
      </c>
      <c r="O2019" s="7">
        <f t="shared" si="223"/>
        <v>-5453.23</v>
      </c>
      <c r="P2019">
        <v>5453.23</v>
      </c>
      <c r="Q2019">
        <v>0</v>
      </c>
    </row>
    <row r="2020" spans="1:17" x14ac:dyDescent="0.25">
      <c r="A2020" t="s">
        <v>1465</v>
      </c>
      <c r="B2020" t="s">
        <v>1466</v>
      </c>
      <c r="C2020" s="1">
        <v>44104</v>
      </c>
      <c r="D2020" s="2">
        <f t="shared" si="217"/>
        <v>9</v>
      </c>
      <c r="E2020" s="2">
        <f t="shared" si="218"/>
        <v>2020</v>
      </c>
      <c r="F2020">
        <v>421</v>
      </c>
      <c r="G2020" s="8">
        <f t="shared" si="219"/>
        <v>4</v>
      </c>
      <c r="H2020" s="8" t="str">
        <f t="shared" si="220"/>
        <v>42</v>
      </c>
      <c r="I2020" s="8" t="str">
        <f t="shared" si="221"/>
        <v>421</v>
      </c>
      <c r="J2020" t="s">
        <v>490</v>
      </c>
      <c r="K2020">
        <v>75</v>
      </c>
      <c r="L2020" t="s">
        <v>1657</v>
      </c>
      <c r="M2020" t="s">
        <v>1660</v>
      </c>
      <c r="N2020" s="7" t="str">
        <f t="shared" si="222"/>
        <v>2020-42</v>
      </c>
      <c r="O2020" s="7">
        <f t="shared" si="223"/>
        <v>1294.8</v>
      </c>
      <c r="P2020">
        <v>0</v>
      </c>
      <c r="Q2020">
        <v>1294.8</v>
      </c>
    </row>
    <row r="2021" spans="1:17" x14ac:dyDescent="0.25">
      <c r="A2021" t="s">
        <v>1465</v>
      </c>
      <c r="B2021" t="s">
        <v>1466</v>
      </c>
      <c r="C2021" s="1">
        <v>44104</v>
      </c>
      <c r="D2021" s="2">
        <f t="shared" si="217"/>
        <v>9</v>
      </c>
      <c r="E2021" s="2">
        <f t="shared" si="218"/>
        <v>2020</v>
      </c>
      <c r="F2021">
        <v>421</v>
      </c>
      <c r="G2021" s="8">
        <f t="shared" si="219"/>
        <v>4</v>
      </c>
      <c r="H2021" s="8" t="str">
        <f t="shared" si="220"/>
        <v>42</v>
      </c>
      <c r="I2021" s="8" t="str">
        <f t="shared" si="221"/>
        <v>421</v>
      </c>
      <c r="J2021" t="s">
        <v>490</v>
      </c>
      <c r="K2021">
        <v>75</v>
      </c>
      <c r="L2021" t="s">
        <v>1657</v>
      </c>
      <c r="M2021" t="s">
        <v>1661</v>
      </c>
      <c r="N2021" s="7" t="str">
        <f t="shared" si="222"/>
        <v>2020-42</v>
      </c>
      <c r="O2021" s="7">
        <f t="shared" si="223"/>
        <v>3772.32</v>
      </c>
      <c r="P2021">
        <v>0</v>
      </c>
      <c r="Q2021">
        <v>3772.32</v>
      </c>
    </row>
    <row r="2022" spans="1:17" x14ac:dyDescent="0.25">
      <c r="A2022" t="s">
        <v>1465</v>
      </c>
      <c r="B2022" t="s">
        <v>1466</v>
      </c>
      <c r="C2022" s="1">
        <v>44104</v>
      </c>
      <c r="D2022" s="2">
        <f t="shared" si="217"/>
        <v>9</v>
      </c>
      <c r="E2022" s="2">
        <f t="shared" si="218"/>
        <v>2020</v>
      </c>
      <c r="F2022">
        <v>421</v>
      </c>
      <c r="G2022" s="8">
        <f t="shared" si="219"/>
        <v>4</v>
      </c>
      <c r="H2022" s="8" t="str">
        <f t="shared" si="220"/>
        <v>42</v>
      </c>
      <c r="I2022" s="8" t="str">
        <f t="shared" si="221"/>
        <v>421</v>
      </c>
      <c r="J2022" t="s">
        <v>490</v>
      </c>
      <c r="K2022">
        <v>75</v>
      </c>
      <c r="L2022" t="s">
        <v>1657</v>
      </c>
      <c r="M2022" t="s">
        <v>1662</v>
      </c>
      <c r="N2022" s="7" t="str">
        <f t="shared" si="222"/>
        <v>2020-42</v>
      </c>
      <c r="O2022" s="7">
        <f t="shared" si="223"/>
        <v>2043.6</v>
      </c>
      <c r="P2022">
        <v>0</v>
      </c>
      <c r="Q2022">
        <v>2043.6</v>
      </c>
    </row>
    <row r="2023" spans="1:17" x14ac:dyDescent="0.25">
      <c r="A2023" t="s">
        <v>1465</v>
      </c>
      <c r="B2023" t="s">
        <v>1466</v>
      </c>
      <c r="C2023" s="1">
        <v>44104</v>
      </c>
      <c r="D2023" s="2">
        <f t="shared" si="217"/>
        <v>9</v>
      </c>
      <c r="E2023" s="2">
        <f t="shared" si="218"/>
        <v>2020</v>
      </c>
      <c r="F2023">
        <v>421</v>
      </c>
      <c r="G2023" s="8">
        <f t="shared" si="219"/>
        <v>4</v>
      </c>
      <c r="H2023" s="8" t="str">
        <f t="shared" si="220"/>
        <v>42</v>
      </c>
      <c r="I2023" s="8" t="str">
        <f t="shared" si="221"/>
        <v>421</v>
      </c>
      <c r="J2023" t="s">
        <v>490</v>
      </c>
      <c r="K2023">
        <v>75</v>
      </c>
      <c r="L2023" t="s">
        <v>1657</v>
      </c>
      <c r="M2023" t="s">
        <v>1663</v>
      </c>
      <c r="N2023" s="7" t="str">
        <f t="shared" si="222"/>
        <v>2020-42</v>
      </c>
      <c r="O2023" s="7">
        <f t="shared" si="223"/>
        <v>2593.52</v>
      </c>
      <c r="P2023">
        <v>0</v>
      </c>
      <c r="Q2023">
        <v>2593.52</v>
      </c>
    </row>
    <row r="2024" spans="1:17" x14ac:dyDescent="0.25">
      <c r="A2024" t="s">
        <v>1465</v>
      </c>
      <c r="B2024" t="s">
        <v>1466</v>
      </c>
      <c r="C2024" s="1">
        <v>44104</v>
      </c>
      <c r="D2024" s="2">
        <f t="shared" si="217"/>
        <v>9</v>
      </c>
      <c r="E2024" s="2">
        <f t="shared" si="218"/>
        <v>2020</v>
      </c>
      <c r="F2024">
        <v>421</v>
      </c>
      <c r="G2024" s="8">
        <f t="shared" si="219"/>
        <v>4</v>
      </c>
      <c r="H2024" s="8" t="str">
        <f t="shared" si="220"/>
        <v>42</v>
      </c>
      <c r="I2024" s="8" t="str">
        <f t="shared" si="221"/>
        <v>421</v>
      </c>
      <c r="J2024" t="s">
        <v>490</v>
      </c>
      <c r="K2024">
        <v>75</v>
      </c>
      <c r="L2024" t="s">
        <v>1657</v>
      </c>
      <c r="M2024" t="s">
        <v>1664</v>
      </c>
      <c r="N2024" s="7" t="str">
        <f t="shared" si="222"/>
        <v>2020-42</v>
      </c>
      <c r="O2024" s="7">
        <f t="shared" si="223"/>
        <v>1461.58</v>
      </c>
      <c r="P2024">
        <v>0</v>
      </c>
      <c r="Q2024">
        <v>1461.58</v>
      </c>
    </row>
    <row r="2025" spans="1:17" x14ac:dyDescent="0.25">
      <c r="A2025" t="s">
        <v>1465</v>
      </c>
      <c r="B2025" t="s">
        <v>1466</v>
      </c>
      <c r="C2025" s="1">
        <v>44104</v>
      </c>
      <c r="D2025" s="2">
        <f t="shared" si="217"/>
        <v>9</v>
      </c>
      <c r="E2025" s="2">
        <f t="shared" si="218"/>
        <v>2020</v>
      </c>
      <c r="F2025">
        <v>421</v>
      </c>
      <c r="G2025" s="8">
        <f t="shared" si="219"/>
        <v>4</v>
      </c>
      <c r="H2025" s="8" t="str">
        <f t="shared" si="220"/>
        <v>42</v>
      </c>
      <c r="I2025" s="8" t="str">
        <f t="shared" si="221"/>
        <v>421</v>
      </c>
      <c r="J2025" t="s">
        <v>490</v>
      </c>
      <c r="K2025">
        <v>75</v>
      </c>
      <c r="L2025" t="s">
        <v>1657</v>
      </c>
      <c r="M2025" t="s">
        <v>1665</v>
      </c>
      <c r="N2025" s="7" t="str">
        <f t="shared" si="222"/>
        <v>2020-42</v>
      </c>
      <c r="O2025" s="7">
        <f t="shared" si="223"/>
        <v>2698.8</v>
      </c>
      <c r="P2025">
        <v>0</v>
      </c>
      <c r="Q2025">
        <v>2698.8</v>
      </c>
    </row>
    <row r="2026" spans="1:17" x14ac:dyDescent="0.25">
      <c r="A2026" t="s">
        <v>1465</v>
      </c>
      <c r="B2026" t="s">
        <v>1466</v>
      </c>
      <c r="C2026" s="1">
        <v>44104</v>
      </c>
      <c r="D2026" s="2">
        <f t="shared" si="217"/>
        <v>9</v>
      </c>
      <c r="E2026" s="2">
        <f t="shared" si="218"/>
        <v>2020</v>
      </c>
      <c r="F2026">
        <v>421</v>
      </c>
      <c r="G2026" s="8">
        <f t="shared" si="219"/>
        <v>4</v>
      </c>
      <c r="H2026" s="8" t="str">
        <f t="shared" si="220"/>
        <v>42</v>
      </c>
      <c r="I2026" s="8" t="str">
        <f t="shared" si="221"/>
        <v>421</v>
      </c>
      <c r="J2026" t="s">
        <v>490</v>
      </c>
      <c r="K2026">
        <v>75</v>
      </c>
      <c r="L2026" t="s">
        <v>1657</v>
      </c>
      <c r="M2026" t="s">
        <v>1666</v>
      </c>
      <c r="N2026" s="7" t="str">
        <f t="shared" si="222"/>
        <v>2020-42</v>
      </c>
      <c r="O2026" s="7">
        <f t="shared" si="223"/>
        <v>1958.27</v>
      </c>
      <c r="P2026">
        <v>0</v>
      </c>
      <c r="Q2026">
        <v>1958.27</v>
      </c>
    </row>
    <row r="2027" spans="1:17" x14ac:dyDescent="0.25">
      <c r="A2027" t="s">
        <v>1465</v>
      </c>
      <c r="B2027" t="s">
        <v>1466</v>
      </c>
      <c r="C2027" s="1">
        <v>44104</v>
      </c>
      <c r="D2027" s="2">
        <f t="shared" si="217"/>
        <v>9</v>
      </c>
      <c r="E2027" s="2">
        <f t="shared" si="218"/>
        <v>2020</v>
      </c>
      <c r="F2027">
        <v>421</v>
      </c>
      <c r="G2027" s="8">
        <f t="shared" si="219"/>
        <v>4</v>
      </c>
      <c r="H2027" s="8" t="str">
        <f t="shared" si="220"/>
        <v>42</v>
      </c>
      <c r="I2027" s="8" t="str">
        <f t="shared" si="221"/>
        <v>421</v>
      </c>
      <c r="J2027" t="s">
        <v>490</v>
      </c>
      <c r="K2027">
        <v>75</v>
      </c>
      <c r="L2027" t="s">
        <v>1657</v>
      </c>
      <c r="M2027" t="s">
        <v>1667</v>
      </c>
      <c r="N2027" s="7" t="str">
        <f t="shared" si="222"/>
        <v>2020-42</v>
      </c>
      <c r="O2027" s="7">
        <f t="shared" si="223"/>
        <v>1357.2</v>
      </c>
      <c r="P2027">
        <v>0</v>
      </c>
      <c r="Q2027">
        <v>1357.2</v>
      </c>
    </row>
    <row r="2028" spans="1:17" x14ac:dyDescent="0.25">
      <c r="A2028" t="s">
        <v>1465</v>
      </c>
      <c r="B2028" t="s">
        <v>1466</v>
      </c>
      <c r="C2028" s="1">
        <v>44104</v>
      </c>
      <c r="D2028" s="2">
        <f t="shared" si="217"/>
        <v>9</v>
      </c>
      <c r="E2028" s="2">
        <f t="shared" si="218"/>
        <v>2020</v>
      </c>
      <c r="F2028">
        <v>421</v>
      </c>
      <c r="G2028" s="8">
        <f t="shared" si="219"/>
        <v>4</v>
      </c>
      <c r="H2028" s="8" t="str">
        <f t="shared" si="220"/>
        <v>42</v>
      </c>
      <c r="I2028" s="8" t="str">
        <f t="shared" si="221"/>
        <v>421</v>
      </c>
      <c r="J2028" t="s">
        <v>490</v>
      </c>
      <c r="K2028">
        <v>75</v>
      </c>
      <c r="L2028" t="s">
        <v>1657</v>
      </c>
      <c r="M2028" t="s">
        <v>1668</v>
      </c>
      <c r="N2028" s="7" t="str">
        <f t="shared" si="222"/>
        <v>2020-42</v>
      </c>
      <c r="O2028" s="7">
        <f t="shared" si="223"/>
        <v>1835.95</v>
      </c>
      <c r="P2028">
        <v>0</v>
      </c>
      <c r="Q2028">
        <v>1835.95</v>
      </c>
    </row>
    <row r="2029" spans="1:17" x14ac:dyDescent="0.25">
      <c r="A2029" t="s">
        <v>1465</v>
      </c>
      <c r="B2029" t="s">
        <v>1466</v>
      </c>
      <c r="C2029" s="1">
        <v>44104</v>
      </c>
      <c r="D2029" s="2">
        <f t="shared" si="217"/>
        <v>9</v>
      </c>
      <c r="E2029" s="2">
        <f t="shared" si="218"/>
        <v>2020</v>
      </c>
      <c r="F2029">
        <v>421</v>
      </c>
      <c r="G2029" s="8">
        <f t="shared" si="219"/>
        <v>4</v>
      </c>
      <c r="H2029" s="8" t="str">
        <f t="shared" si="220"/>
        <v>42</v>
      </c>
      <c r="I2029" s="8" t="str">
        <f t="shared" si="221"/>
        <v>421</v>
      </c>
      <c r="J2029" t="s">
        <v>490</v>
      </c>
      <c r="K2029">
        <v>75</v>
      </c>
      <c r="L2029" t="s">
        <v>1657</v>
      </c>
      <c r="M2029" t="s">
        <v>1669</v>
      </c>
      <c r="N2029" s="7" t="str">
        <f t="shared" si="222"/>
        <v>2020-42</v>
      </c>
      <c r="O2029" s="7">
        <f t="shared" si="223"/>
        <v>1785.79</v>
      </c>
      <c r="P2029">
        <v>0</v>
      </c>
      <c r="Q2029">
        <v>1785.79</v>
      </c>
    </row>
    <row r="2030" spans="1:17" x14ac:dyDescent="0.25">
      <c r="A2030" t="s">
        <v>1465</v>
      </c>
      <c r="B2030" t="s">
        <v>1466</v>
      </c>
      <c r="C2030" s="1">
        <v>44104</v>
      </c>
      <c r="D2030" s="2">
        <f t="shared" si="217"/>
        <v>9</v>
      </c>
      <c r="E2030" s="2">
        <f t="shared" si="218"/>
        <v>2020</v>
      </c>
      <c r="F2030">
        <v>421</v>
      </c>
      <c r="G2030" s="8">
        <f t="shared" si="219"/>
        <v>4</v>
      </c>
      <c r="H2030" s="8" t="str">
        <f t="shared" si="220"/>
        <v>42</v>
      </c>
      <c r="I2030" s="8" t="str">
        <f t="shared" si="221"/>
        <v>421</v>
      </c>
      <c r="J2030" t="s">
        <v>490</v>
      </c>
      <c r="K2030">
        <v>75</v>
      </c>
      <c r="L2030" t="s">
        <v>1657</v>
      </c>
      <c r="M2030" t="s">
        <v>1670</v>
      </c>
      <c r="N2030" s="7" t="str">
        <f t="shared" si="222"/>
        <v>2020-42</v>
      </c>
      <c r="O2030" s="7">
        <f t="shared" si="223"/>
        <v>3042</v>
      </c>
      <c r="P2030">
        <v>0</v>
      </c>
      <c r="Q2030">
        <v>3042</v>
      </c>
    </row>
    <row r="2031" spans="1:17" x14ac:dyDescent="0.25">
      <c r="A2031" t="s">
        <v>1465</v>
      </c>
      <c r="B2031" t="s">
        <v>1466</v>
      </c>
      <c r="C2031" s="1">
        <v>44104</v>
      </c>
      <c r="D2031" s="2">
        <f t="shared" si="217"/>
        <v>9</v>
      </c>
      <c r="E2031" s="2">
        <f t="shared" si="218"/>
        <v>2020</v>
      </c>
      <c r="F2031">
        <v>421</v>
      </c>
      <c r="G2031" s="8">
        <f t="shared" si="219"/>
        <v>4</v>
      </c>
      <c r="H2031" s="8" t="str">
        <f t="shared" si="220"/>
        <v>42</v>
      </c>
      <c r="I2031" s="8" t="str">
        <f t="shared" si="221"/>
        <v>421</v>
      </c>
      <c r="J2031" t="s">
        <v>490</v>
      </c>
      <c r="K2031">
        <v>75</v>
      </c>
      <c r="L2031" t="s">
        <v>1657</v>
      </c>
      <c r="M2031" t="s">
        <v>1671</v>
      </c>
      <c r="N2031" s="7" t="str">
        <f t="shared" si="222"/>
        <v>2020-42</v>
      </c>
      <c r="O2031" s="7">
        <f t="shared" si="223"/>
        <v>1287</v>
      </c>
      <c r="P2031">
        <v>0</v>
      </c>
      <c r="Q2031">
        <v>1287</v>
      </c>
    </row>
    <row r="2032" spans="1:17" x14ac:dyDescent="0.25">
      <c r="A2032" t="s">
        <v>1465</v>
      </c>
      <c r="B2032" t="s">
        <v>1466</v>
      </c>
      <c r="C2032" s="1">
        <v>44104</v>
      </c>
      <c r="D2032" s="2">
        <f t="shared" si="217"/>
        <v>9</v>
      </c>
      <c r="E2032" s="2">
        <f t="shared" si="218"/>
        <v>2020</v>
      </c>
      <c r="F2032">
        <v>421</v>
      </c>
      <c r="G2032" s="8">
        <f t="shared" si="219"/>
        <v>4</v>
      </c>
      <c r="H2032" s="8" t="str">
        <f t="shared" si="220"/>
        <v>42</v>
      </c>
      <c r="I2032" s="8" t="str">
        <f t="shared" si="221"/>
        <v>421</v>
      </c>
      <c r="J2032" t="s">
        <v>490</v>
      </c>
      <c r="K2032">
        <v>75</v>
      </c>
      <c r="L2032" t="s">
        <v>1657</v>
      </c>
      <c r="M2032" t="s">
        <v>1672</v>
      </c>
      <c r="N2032" s="7" t="str">
        <f t="shared" si="222"/>
        <v>2020-42</v>
      </c>
      <c r="O2032" s="7">
        <f t="shared" si="223"/>
        <v>2288.69</v>
      </c>
      <c r="P2032">
        <v>0</v>
      </c>
      <c r="Q2032">
        <v>2288.69</v>
      </c>
    </row>
    <row r="2033" spans="1:17" x14ac:dyDescent="0.25">
      <c r="A2033" t="s">
        <v>1465</v>
      </c>
      <c r="B2033" t="s">
        <v>1466</v>
      </c>
      <c r="C2033" s="1">
        <v>44104</v>
      </c>
      <c r="D2033" s="2">
        <f t="shared" si="217"/>
        <v>9</v>
      </c>
      <c r="E2033" s="2">
        <f t="shared" si="218"/>
        <v>2020</v>
      </c>
      <c r="F2033">
        <v>421</v>
      </c>
      <c r="G2033" s="8">
        <f t="shared" si="219"/>
        <v>4</v>
      </c>
      <c r="H2033" s="8" t="str">
        <f t="shared" si="220"/>
        <v>42</v>
      </c>
      <c r="I2033" s="8" t="str">
        <f t="shared" si="221"/>
        <v>421</v>
      </c>
      <c r="J2033" t="s">
        <v>490</v>
      </c>
      <c r="K2033">
        <v>75</v>
      </c>
      <c r="L2033" t="s">
        <v>1657</v>
      </c>
      <c r="M2033" t="s">
        <v>1673</v>
      </c>
      <c r="N2033" s="7" t="str">
        <f t="shared" si="222"/>
        <v>2020-42</v>
      </c>
      <c r="O2033" s="7">
        <f t="shared" si="223"/>
        <v>1326</v>
      </c>
      <c r="P2033">
        <v>0</v>
      </c>
      <c r="Q2033">
        <v>1326</v>
      </c>
    </row>
    <row r="2034" spans="1:17" x14ac:dyDescent="0.25">
      <c r="A2034" t="s">
        <v>1465</v>
      </c>
      <c r="B2034" t="s">
        <v>1466</v>
      </c>
      <c r="C2034" s="1">
        <v>44104</v>
      </c>
      <c r="D2034" s="2">
        <f t="shared" si="217"/>
        <v>9</v>
      </c>
      <c r="E2034" s="2">
        <f t="shared" si="218"/>
        <v>2020</v>
      </c>
      <c r="F2034">
        <v>421</v>
      </c>
      <c r="G2034" s="8">
        <f t="shared" si="219"/>
        <v>4</v>
      </c>
      <c r="H2034" s="8" t="str">
        <f t="shared" si="220"/>
        <v>42</v>
      </c>
      <c r="I2034" s="8" t="str">
        <f t="shared" si="221"/>
        <v>421</v>
      </c>
      <c r="J2034" t="s">
        <v>490</v>
      </c>
      <c r="K2034">
        <v>75</v>
      </c>
      <c r="L2034" t="s">
        <v>1657</v>
      </c>
      <c r="M2034" t="s">
        <v>1674</v>
      </c>
      <c r="N2034" s="7" t="str">
        <f t="shared" si="222"/>
        <v>2020-42</v>
      </c>
      <c r="O2034" s="7">
        <f t="shared" si="223"/>
        <v>780.78</v>
      </c>
      <c r="P2034">
        <v>0</v>
      </c>
      <c r="Q2034">
        <v>780.78</v>
      </c>
    </row>
    <row r="2035" spans="1:17" x14ac:dyDescent="0.25">
      <c r="A2035" t="s">
        <v>1465</v>
      </c>
      <c r="B2035" t="s">
        <v>1466</v>
      </c>
      <c r="C2035" s="1">
        <v>44104</v>
      </c>
      <c r="D2035" s="2">
        <f t="shared" si="217"/>
        <v>9</v>
      </c>
      <c r="E2035" s="2">
        <f t="shared" si="218"/>
        <v>2020</v>
      </c>
      <c r="F2035">
        <v>421</v>
      </c>
      <c r="G2035" s="8">
        <f t="shared" si="219"/>
        <v>4</v>
      </c>
      <c r="H2035" s="8" t="str">
        <f t="shared" si="220"/>
        <v>42</v>
      </c>
      <c r="I2035" s="8" t="str">
        <f t="shared" si="221"/>
        <v>421</v>
      </c>
      <c r="J2035" t="s">
        <v>490</v>
      </c>
      <c r="K2035">
        <v>75</v>
      </c>
      <c r="L2035" t="s">
        <v>1657</v>
      </c>
      <c r="M2035" t="s">
        <v>1675</v>
      </c>
      <c r="N2035" s="7" t="str">
        <f t="shared" si="222"/>
        <v>2020-42</v>
      </c>
      <c r="O2035" s="7">
        <f t="shared" si="223"/>
        <v>1326</v>
      </c>
      <c r="P2035">
        <v>0</v>
      </c>
      <c r="Q2035">
        <v>1326</v>
      </c>
    </row>
    <row r="2036" spans="1:17" x14ac:dyDescent="0.25">
      <c r="A2036" t="s">
        <v>1465</v>
      </c>
      <c r="B2036" t="s">
        <v>1466</v>
      </c>
      <c r="C2036" s="1">
        <v>44104</v>
      </c>
      <c r="D2036" s="2">
        <f t="shared" si="217"/>
        <v>9</v>
      </c>
      <c r="E2036" s="2">
        <f t="shared" si="218"/>
        <v>2020</v>
      </c>
      <c r="F2036">
        <v>421</v>
      </c>
      <c r="G2036" s="8">
        <f t="shared" si="219"/>
        <v>4</v>
      </c>
      <c r="H2036" s="8" t="str">
        <f t="shared" si="220"/>
        <v>42</v>
      </c>
      <c r="I2036" s="8" t="str">
        <f t="shared" si="221"/>
        <v>421</v>
      </c>
      <c r="J2036" t="s">
        <v>490</v>
      </c>
      <c r="K2036">
        <v>75</v>
      </c>
      <c r="L2036" t="s">
        <v>1657</v>
      </c>
      <c r="M2036" t="s">
        <v>1676</v>
      </c>
      <c r="N2036" s="7" t="str">
        <f t="shared" si="222"/>
        <v>2020-42</v>
      </c>
      <c r="O2036" s="7">
        <f t="shared" si="223"/>
        <v>2964</v>
      </c>
      <c r="P2036">
        <v>0</v>
      </c>
      <c r="Q2036">
        <v>2964</v>
      </c>
    </row>
    <row r="2037" spans="1:17" x14ac:dyDescent="0.25">
      <c r="A2037" t="s">
        <v>1465</v>
      </c>
      <c r="B2037" t="s">
        <v>1466</v>
      </c>
      <c r="C2037" s="1">
        <v>44104</v>
      </c>
      <c r="D2037" s="2">
        <f t="shared" si="217"/>
        <v>9</v>
      </c>
      <c r="E2037" s="2">
        <f t="shared" si="218"/>
        <v>2020</v>
      </c>
      <c r="F2037">
        <v>431</v>
      </c>
      <c r="G2037" s="8">
        <f t="shared" si="219"/>
        <v>4</v>
      </c>
      <c r="H2037" s="8" t="str">
        <f t="shared" si="220"/>
        <v>43</v>
      </c>
      <c r="I2037" s="8" t="str">
        <f t="shared" si="221"/>
        <v>431</v>
      </c>
      <c r="J2037" t="s">
        <v>967</v>
      </c>
      <c r="K2037">
        <v>75</v>
      </c>
      <c r="L2037" t="s">
        <v>1657</v>
      </c>
      <c r="M2037" t="s">
        <v>1677</v>
      </c>
      <c r="N2037" s="7" t="str">
        <f t="shared" si="222"/>
        <v>2020-43</v>
      </c>
      <c r="O2037" s="7">
        <f t="shared" si="223"/>
        <v>6154.98</v>
      </c>
      <c r="P2037">
        <v>0</v>
      </c>
      <c r="Q2037">
        <v>6154.98</v>
      </c>
    </row>
    <row r="2038" spans="1:17" x14ac:dyDescent="0.25">
      <c r="A2038" t="s">
        <v>1465</v>
      </c>
      <c r="B2038" t="s">
        <v>1466</v>
      </c>
      <c r="C2038" s="1">
        <v>44104</v>
      </c>
      <c r="D2038" s="2">
        <f t="shared" si="217"/>
        <v>9</v>
      </c>
      <c r="E2038" s="2">
        <f t="shared" si="218"/>
        <v>2020</v>
      </c>
      <c r="F2038">
        <v>431</v>
      </c>
      <c r="G2038" s="8">
        <f t="shared" si="219"/>
        <v>4</v>
      </c>
      <c r="H2038" s="8" t="str">
        <f t="shared" si="220"/>
        <v>43</v>
      </c>
      <c r="I2038" s="8" t="str">
        <f t="shared" si="221"/>
        <v>431</v>
      </c>
      <c r="J2038" t="s">
        <v>967</v>
      </c>
      <c r="K2038">
        <v>75</v>
      </c>
      <c r="L2038" t="s">
        <v>1657</v>
      </c>
      <c r="M2038" t="s">
        <v>1678</v>
      </c>
      <c r="N2038" s="7" t="str">
        <f t="shared" si="222"/>
        <v>2020-43</v>
      </c>
      <c r="O2038" s="7">
        <f t="shared" si="223"/>
        <v>475.73</v>
      </c>
      <c r="P2038">
        <v>0</v>
      </c>
      <c r="Q2038">
        <v>475.73</v>
      </c>
    </row>
    <row r="2039" spans="1:17" x14ac:dyDescent="0.25">
      <c r="A2039" t="s">
        <v>1465</v>
      </c>
      <c r="B2039" t="s">
        <v>1466</v>
      </c>
      <c r="C2039" s="1">
        <v>44104</v>
      </c>
      <c r="D2039" s="2">
        <f t="shared" si="217"/>
        <v>9</v>
      </c>
      <c r="E2039" s="2">
        <f t="shared" si="218"/>
        <v>2020</v>
      </c>
      <c r="F2039">
        <v>4373</v>
      </c>
      <c r="G2039" s="8">
        <f t="shared" si="219"/>
        <v>4</v>
      </c>
      <c r="H2039" s="8" t="str">
        <f t="shared" si="220"/>
        <v>43</v>
      </c>
      <c r="I2039" s="8" t="str">
        <f t="shared" si="221"/>
        <v>437</v>
      </c>
      <c r="J2039" t="s">
        <v>939</v>
      </c>
      <c r="K2039">
        <v>75</v>
      </c>
      <c r="L2039" t="s">
        <v>1657</v>
      </c>
      <c r="M2039" t="s">
        <v>1679</v>
      </c>
      <c r="N2039" s="7" t="str">
        <f t="shared" si="222"/>
        <v>2020-43</v>
      </c>
      <c r="O2039" s="7">
        <f t="shared" si="223"/>
        <v>1406.85</v>
      </c>
      <c r="P2039">
        <v>0</v>
      </c>
      <c r="Q2039">
        <v>1406.85</v>
      </c>
    </row>
    <row r="2040" spans="1:17" x14ac:dyDescent="0.25">
      <c r="A2040" t="s">
        <v>1465</v>
      </c>
      <c r="B2040" t="s">
        <v>1466</v>
      </c>
      <c r="C2040" s="1">
        <v>44104</v>
      </c>
      <c r="D2040" s="2">
        <f t="shared" si="217"/>
        <v>9</v>
      </c>
      <c r="E2040" s="2">
        <f t="shared" si="218"/>
        <v>2020</v>
      </c>
      <c r="F2040">
        <v>4373</v>
      </c>
      <c r="G2040" s="8">
        <f t="shared" si="219"/>
        <v>4</v>
      </c>
      <c r="H2040" s="8" t="str">
        <f t="shared" si="220"/>
        <v>43</v>
      </c>
      <c r="I2040" s="8" t="str">
        <f t="shared" si="221"/>
        <v>437</v>
      </c>
      <c r="J2040" t="s">
        <v>939</v>
      </c>
      <c r="K2040">
        <v>75</v>
      </c>
      <c r="L2040" t="s">
        <v>1657</v>
      </c>
      <c r="M2040" t="s">
        <v>1647</v>
      </c>
      <c r="N2040" s="7" t="str">
        <f t="shared" si="222"/>
        <v>2020-43</v>
      </c>
      <c r="O2040" s="7">
        <f t="shared" si="223"/>
        <v>2110.2800000000002</v>
      </c>
      <c r="P2040">
        <v>0</v>
      </c>
      <c r="Q2040">
        <v>2110.2800000000002</v>
      </c>
    </row>
    <row r="2041" spans="1:17" x14ac:dyDescent="0.25">
      <c r="A2041" t="s">
        <v>1465</v>
      </c>
      <c r="B2041" t="s">
        <v>1466</v>
      </c>
      <c r="C2041" s="1">
        <v>44104</v>
      </c>
      <c r="D2041" s="2">
        <f t="shared" si="217"/>
        <v>9</v>
      </c>
      <c r="E2041" s="2">
        <f t="shared" si="218"/>
        <v>2020</v>
      </c>
      <c r="F2041">
        <v>6451</v>
      </c>
      <c r="G2041" s="8">
        <f t="shared" si="219"/>
        <v>6</v>
      </c>
      <c r="H2041" s="8" t="str">
        <f t="shared" si="220"/>
        <v>64</v>
      </c>
      <c r="I2041" s="8" t="str">
        <f t="shared" si="221"/>
        <v>645</v>
      </c>
      <c r="J2041" t="s">
        <v>1522</v>
      </c>
      <c r="K2041">
        <v>77</v>
      </c>
      <c r="L2041" t="s">
        <v>1680</v>
      </c>
      <c r="M2041" t="s">
        <v>1681</v>
      </c>
      <c r="N2041" s="7" t="str">
        <f t="shared" si="222"/>
        <v>2020-64</v>
      </c>
      <c r="O2041" s="7">
        <f t="shared" si="223"/>
        <v>-12397.89</v>
      </c>
      <c r="P2041">
        <v>12397.89</v>
      </c>
      <c r="Q2041">
        <v>0</v>
      </c>
    </row>
    <row r="2042" spans="1:17" x14ac:dyDescent="0.25">
      <c r="A2042" t="s">
        <v>1465</v>
      </c>
      <c r="B2042" t="s">
        <v>1466</v>
      </c>
      <c r="C2042" s="1">
        <v>44104</v>
      </c>
      <c r="D2042" s="2">
        <f t="shared" si="217"/>
        <v>9</v>
      </c>
      <c r="E2042" s="2">
        <f t="shared" si="218"/>
        <v>2020</v>
      </c>
      <c r="F2042">
        <v>6453</v>
      </c>
      <c r="G2042" s="8">
        <f t="shared" si="219"/>
        <v>6</v>
      </c>
      <c r="H2042" s="8" t="str">
        <f t="shared" si="220"/>
        <v>64</v>
      </c>
      <c r="I2042" s="8" t="str">
        <f t="shared" si="221"/>
        <v>645</v>
      </c>
      <c r="J2042" t="s">
        <v>1525</v>
      </c>
      <c r="K2042">
        <v>77</v>
      </c>
      <c r="L2042" t="s">
        <v>1680</v>
      </c>
      <c r="M2042" t="s">
        <v>1682</v>
      </c>
      <c r="N2042" s="7" t="str">
        <f t="shared" si="222"/>
        <v>2020-64</v>
      </c>
      <c r="O2042" s="7">
        <f t="shared" si="223"/>
        <v>-2703.8</v>
      </c>
      <c r="P2042">
        <v>2703.8</v>
      </c>
      <c r="Q2042">
        <v>0</v>
      </c>
    </row>
    <row r="2043" spans="1:17" x14ac:dyDescent="0.25">
      <c r="A2043" t="s">
        <v>1465</v>
      </c>
      <c r="B2043" t="s">
        <v>1466</v>
      </c>
      <c r="C2043" s="1">
        <v>44104</v>
      </c>
      <c r="D2043" s="2">
        <f t="shared" si="217"/>
        <v>9</v>
      </c>
      <c r="E2043" s="2">
        <f t="shared" si="218"/>
        <v>2020</v>
      </c>
      <c r="F2043">
        <v>431</v>
      </c>
      <c r="G2043" s="8">
        <f t="shared" si="219"/>
        <v>4</v>
      </c>
      <c r="H2043" s="8" t="str">
        <f t="shared" si="220"/>
        <v>43</v>
      </c>
      <c r="I2043" s="8" t="str">
        <f t="shared" si="221"/>
        <v>431</v>
      </c>
      <c r="J2043" t="s">
        <v>967</v>
      </c>
      <c r="K2043">
        <v>77</v>
      </c>
      <c r="L2043" t="s">
        <v>1680</v>
      </c>
      <c r="M2043" t="s">
        <v>1681</v>
      </c>
      <c r="N2043" s="7" t="str">
        <f t="shared" si="222"/>
        <v>2020-43</v>
      </c>
      <c r="O2043" s="7">
        <f t="shared" si="223"/>
        <v>12397.89</v>
      </c>
      <c r="P2043">
        <v>0</v>
      </c>
      <c r="Q2043">
        <v>12397.89</v>
      </c>
    </row>
    <row r="2044" spans="1:17" x14ac:dyDescent="0.25">
      <c r="A2044" t="s">
        <v>1465</v>
      </c>
      <c r="B2044" t="s">
        <v>1466</v>
      </c>
      <c r="C2044" s="1">
        <v>44104</v>
      </c>
      <c r="D2044" s="2">
        <f t="shared" si="217"/>
        <v>9</v>
      </c>
      <c r="E2044" s="2">
        <f t="shared" si="218"/>
        <v>2020</v>
      </c>
      <c r="F2044">
        <v>4373</v>
      </c>
      <c r="G2044" s="8">
        <f t="shared" si="219"/>
        <v>4</v>
      </c>
      <c r="H2044" s="8" t="str">
        <f t="shared" si="220"/>
        <v>43</v>
      </c>
      <c r="I2044" s="8" t="str">
        <f t="shared" si="221"/>
        <v>437</v>
      </c>
      <c r="J2044" t="s">
        <v>939</v>
      </c>
      <c r="K2044">
        <v>77</v>
      </c>
      <c r="L2044" t="s">
        <v>1680</v>
      </c>
      <c r="M2044" t="s">
        <v>1682</v>
      </c>
      <c r="N2044" s="7" t="str">
        <f t="shared" si="222"/>
        <v>2020-43</v>
      </c>
      <c r="O2044" s="7">
        <f t="shared" si="223"/>
        <v>2703.8</v>
      </c>
      <c r="P2044">
        <v>0</v>
      </c>
      <c r="Q2044">
        <v>2703.8</v>
      </c>
    </row>
    <row r="2045" spans="1:17" x14ac:dyDescent="0.25">
      <c r="A2045" t="s">
        <v>1465</v>
      </c>
      <c r="B2045" t="s">
        <v>1466</v>
      </c>
      <c r="C2045" s="1">
        <v>44134</v>
      </c>
      <c r="D2045" s="2">
        <f t="shared" si="217"/>
        <v>10</v>
      </c>
      <c r="E2045" s="2">
        <f t="shared" si="218"/>
        <v>2020</v>
      </c>
      <c r="F2045">
        <v>6411</v>
      </c>
      <c r="G2045" s="8">
        <f t="shared" si="219"/>
        <v>6</v>
      </c>
      <c r="H2045" s="8" t="str">
        <f t="shared" si="220"/>
        <v>64</v>
      </c>
      <c r="I2045" s="8" t="str">
        <f t="shared" si="221"/>
        <v>641</v>
      </c>
      <c r="J2045" t="s">
        <v>1504</v>
      </c>
      <c r="K2045">
        <v>75</v>
      </c>
      <c r="L2045" t="s">
        <v>1683</v>
      </c>
      <c r="M2045" t="s">
        <v>1684</v>
      </c>
      <c r="N2045" s="7" t="str">
        <f t="shared" si="222"/>
        <v>2020-64</v>
      </c>
      <c r="O2045" s="7">
        <f t="shared" si="223"/>
        <v>-40610.910000000003</v>
      </c>
      <c r="P2045">
        <v>40610.910000000003</v>
      </c>
      <c r="Q2045">
        <v>0</v>
      </c>
    </row>
    <row r="2046" spans="1:17" x14ac:dyDescent="0.25">
      <c r="A2046" t="s">
        <v>1465</v>
      </c>
      <c r="B2046" t="s">
        <v>1466</v>
      </c>
      <c r="C2046" s="1">
        <v>44134</v>
      </c>
      <c r="D2046" s="2">
        <f t="shared" si="217"/>
        <v>10</v>
      </c>
      <c r="E2046" s="2">
        <f t="shared" si="218"/>
        <v>2020</v>
      </c>
      <c r="F2046">
        <v>6413</v>
      </c>
      <c r="G2046" s="8">
        <f t="shared" si="219"/>
        <v>6</v>
      </c>
      <c r="H2046" s="8" t="str">
        <f t="shared" si="220"/>
        <v>64</v>
      </c>
      <c r="I2046" s="8" t="str">
        <f t="shared" si="221"/>
        <v>641</v>
      </c>
      <c r="J2046" t="s">
        <v>1507</v>
      </c>
      <c r="K2046">
        <v>75</v>
      </c>
      <c r="L2046" t="s">
        <v>1683</v>
      </c>
      <c r="M2046" t="s">
        <v>1685</v>
      </c>
      <c r="N2046" s="7" t="str">
        <f t="shared" si="222"/>
        <v>2020-64</v>
      </c>
      <c r="O2046" s="7">
        <f t="shared" si="223"/>
        <v>-4820.22</v>
      </c>
      <c r="P2046">
        <v>4820.22</v>
      </c>
      <c r="Q2046">
        <v>0</v>
      </c>
    </row>
    <row r="2047" spans="1:17" x14ac:dyDescent="0.25">
      <c r="A2047" t="s">
        <v>1465</v>
      </c>
      <c r="B2047" t="s">
        <v>1466</v>
      </c>
      <c r="C2047" s="1">
        <v>44134</v>
      </c>
      <c r="D2047" s="2">
        <f t="shared" si="217"/>
        <v>10</v>
      </c>
      <c r="E2047" s="2">
        <f t="shared" si="218"/>
        <v>2020</v>
      </c>
      <c r="F2047">
        <v>421</v>
      </c>
      <c r="G2047" s="8">
        <f t="shared" si="219"/>
        <v>4</v>
      </c>
      <c r="H2047" s="8" t="str">
        <f t="shared" si="220"/>
        <v>42</v>
      </c>
      <c r="I2047" s="8" t="str">
        <f t="shared" si="221"/>
        <v>421</v>
      </c>
      <c r="J2047" t="s">
        <v>490</v>
      </c>
      <c r="K2047">
        <v>75</v>
      </c>
      <c r="L2047" t="s">
        <v>1683</v>
      </c>
      <c r="M2047" t="s">
        <v>1686</v>
      </c>
      <c r="N2047" s="7" t="str">
        <f t="shared" si="222"/>
        <v>2020-42</v>
      </c>
      <c r="O2047" s="7">
        <f t="shared" si="223"/>
        <v>1294.8</v>
      </c>
      <c r="P2047">
        <v>0</v>
      </c>
      <c r="Q2047">
        <v>1294.8</v>
      </c>
    </row>
    <row r="2048" spans="1:17" x14ac:dyDescent="0.25">
      <c r="A2048" t="s">
        <v>1465</v>
      </c>
      <c r="B2048" t="s">
        <v>1466</v>
      </c>
      <c r="C2048" s="1">
        <v>44134</v>
      </c>
      <c r="D2048" s="2">
        <f t="shared" si="217"/>
        <v>10</v>
      </c>
      <c r="E2048" s="2">
        <f t="shared" si="218"/>
        <v>2020</v>
      </c>
      <c r="F2048">
        <v>421</v>
      </c>
      <c r="G2048" s="8">
        <f t="shared" si="219"/>
        <v>4</v>
      </c>
      <c r="H2048" s="8" t="str">
        <f t="shared" si="220"/>
        <v>42</v>
      </c>
      <c r="I2048" s="8" t="str">
        <f t="shared" si="221"/>
        <v>421</v>
      </c>
      <c r="J2048" t="s">
        <v>490</v>
      </c>
      <c r="K2048">
        <v>75</v>
      </c>
      <c r="L2048" t="s">
        <v>1683</v>
      </c>
      <c r="M2048" t="s">
        <v>1687</v>
      </c>
      <c r="N2048" s="7" t="str">
        <f t="shared" si="222"/>
        <v>2020-42</v>
      </c>
      <c r="O2048" s="7">
        <f t="shared" si="223"/>
        <v>4155.96</v>
      </c>
      <c r="P2048">
        <v>0</v>
      </c>
      <c r="Q2048">
        <v>4155.96</v>
      </c>
    </row>
    <row r="2049" spans="1:17" x14ac:dyDescent="0.25">
      <c r="A2049" t="s">
        <v>1465</v>
      </c>
      <c r="B2049" t="s">
        <v>1466</v>
      </c>
      <c r="C2049" s="1">
        <v>44134</v>
      </c>
      <c r="D2049" s="2">
        <f t="shared" si="217"/>
        <v>10</v>
      </c>
      <c r="E2049" s="2">
        <f t="shared" si="218"/>
        <v>2020</v>
      </c>
      <c r="F2049">
        <v>421</v>
      </c>
      <c r="G2049" s="8">
        <f t="shared" si="219"/>
        <v>4</v>
      </c>
      <c r="H2049" s="8" t="str">
        <f t="shared" si="220"/>
        <v>42</v>
      </c>
      <c r="I2049" s="8" t="str">
        <f t="shared" si="221"/>
        <v>421</v>
      </c>
      <c r="J2049" t="s">
        <v>490</v>
      </c>
      <c r="K2049">
        <v>75</v>
      </c>
      <c r="L2049" t="s">
        <v>1683</v>
      </c>
      <c r="M2049" t="s">
        <v>1688</v>
      </c>
      <c r="N2049" s="7" t="str">
        <f t="shared" si="222"/>
        <v>2020-42</v>
      </c>
      <c r="O2049" s="7">
        <f t="shared" si="223"/>
        <v>2043.6</v>
      </c>
      <c r="P2049">
        <v>0</v>
      </c>
      <c r="Q2049">
        <v>2043.6</v>
      </c>
    </row>
    <row r="2050" spans="1:17" x14ac:dyDescent="0.25">
      <c r="A2050" t="s">
        <v>1465</v>
      </c>
      <c r="B2050" t="s">
        <v>1466</v>
      </c>
      <c r="C2050" s="1">
        <v>44134</v>
      </c>
      <c r="D2050" s="2">
        <f t="shared" si="217"/>
        <v>10</v>
      </c>
      <c r="E2050" s="2">
        <f t="shared" si="218"/>
        <v>2020</v>
      </c>
      <c r="F2050">
        <v>421</v>
      </c>
      <c r="G2050" s="8">
        <f t="shared" si="219"/>
        <v>4</v>
      </c>
      <c r="H2050" s="8" t="str">
        <f t="shared" si="220"/>
        <v>42</v>
      </c>
      <c r="I2050" s="8" t="str">
        <f t="shared" si="221"/>
        <v>421</v>
      </c>
      <c r="J2050" t="s">
        <v>490</v>
      </c>
      <c r="K2050">
        <v>75</v>
      </c>
      <c r="L2050" t="s">
        <v>1683</v>
      </c>
      <c r="M2050" t="s">
        <v>1689</v>
      </c>
      <c r="N2050" s="7" t="str">
        <f t="shared" si="222"/>
        <v>2020-42</v>
      </c>
      <c r="O2050" s="7">
        <f t="shared" si="223"/>
        <v>1380.48</v>
      </c>
      <c r="P2050">
        <v>0</v>
      </c>
      <c r="Q2050">
        <v>1380.48</v>
      </c>
    </row>
    <row r="2051" spans="1:17" x14ac:dyDescent="0.25">
      <c r="A2051" t="s">
        <v>1465</v>
      </c>
      <c r="B2051" t="s">
        <v>1466</v>
      </c>
      <c r="C2051" s="1">
        <v>44134</v>
      </c>
      <c r="D2051" s="2">
        <f t="shared" ref="D2051:D2114" si="224">MONTH(C2051)</f>
        <v>10</v>
      </c>
      <c r="E2051" s="2">
        <f t="shared" ref="E2051:E2114" si="225">YEAR(C2051)</f>
        <v>2020</v>
      </c>
      <c r="F2051">
        <v>421</v>
      </c>
      <c r="G2051" s="8">
        <f t="shared" ref="G2051:G2114" si="226">VALUE(LEFT($F2051,1))</f>
        <v>4</v>
      </c>
      <c r="H2051" s="8" t="str">
        <f t="shared" ref="H2051:H2114" si="227">LEFT($F2051,2)</f>
        <v>42</v>
      </c>
      <c r="I2051" s="8" t="str">
        <f t="shared" ref="I2051:I2114" si="228">LEFT($F2051,3)</f>
        <v>421</v>
      </c>
      <c r="J2051" t="s">
        <v>490</v>
      </c>
      <c r="K2051">
        <v>75</v>
      </c>
      <c r="L2051" t="s">
        <v>1683</v>
      </c>
      <c r="M2051" t="s">
        <v>1690</v>
      </c>
      <c r="N2051" s="7" t="str">
        <f t="shared" ref="N2051:N2114" si="229">$E2051&amp;"-"&amp;H2051</f>
        <v>2020-42</v>
      </c>
      <c r="O2051" s="7">
        <f t="shared" ref="O2051:O2114" si="230">Q2051-P2051</f>
        <v>1811.14</v>
      </c>
      <c r="P2051">
        <v>0</v>
      </c>
      <c r="Q2051">
        <v>1811.14</v>
      </c>
    </row>
    <row r="2052" spans="1:17" x14ac:dyDescent="0.25">
      <c r="A2052" t="s">
        <v>1465</v>
      </c>
      <c r="B2052" t="s">
        <v>1466</v>
      </c>
      <c r="C2052" s="1">
        <v>44134</v>
      </c>
      <c r="D2052" s="2">
        <f t="shared" si="224"/>
        <v>10</v>
      </c>
      <c r="E2052" s="2">
        <f t="shared" si="225"/>
        <v>2020</v>
      </c>
      <c r="F2052">
        <v>421</v>
      </c>
      <c r="G2052" s="8">
        <f t="shared" si="226"/>
        <v>4</v>
      </c>
      <c r="H2052" s="8" t="str">
        <f t="shared" si="227"/>
        <v>42</v>
      </c>
      <c r="I2052" s="8" t="str">
        <f t="shared" si="228"/>
        <v>421</v>
      </c>
      <c r="J2052" t="s">
        <v>490</v>
      </c>
      <c r="K2052">
        <v>75</v>
      </c>
      <c r="L2052" t="s">
        <v>1683</v>
      </c>
      <c r="M2052" t="s">
        <v>1691</v>
      </c>
      <c r="N2052" s="7" t="str">
        <f t="shared" si="229"/>
        <v>2020-42</v>
      </c>
      <c r="O2052" s="7">
        <f t="shared" si="230"/>
        <v>2698.8</v>
      </c>
      <c r="P2052">
        <v>0</v>
      </c>
      <c r="Q2052">
        <v>2698.8</v>
      </c>
    </row>
    <row r="2053" spans="1:17" x14ac:dyDescent="0.25">
      <c r="A2053" t="s">
        <v>1465</v>
      </c>
      <c r="B2053" t="s">
        <v>1466</v>
      </c>
      <c r="C2053" s="1">
        <v>44134</v>
      </c>
      <c r="D2053" s="2">
        <f t="shared" si="224"/>
        <v>10</v>
      </c>
      <c r="E2053" s="2">
        <f t="shared" si="225"/>
        <v>2020</v>
      </c>
      <c r="F2053">
        <v>421</v>
      </c>
      <c r="G2053" s="8">
        <f t="shared" si="226"/>
        <v>4</v>
      </c>
      <c r="H2053" s="8" t="str">
        <f t="shared" si="227"/>
        <v>42</v>
      </c>
      <c r="I2053" s="8" t="str">
        <f t="shared" si="228"/>
        <v>421</v>
      </c>
      <c r="J2053" t="s">
        <v>490</v>
      </c>
      <c r="K2053">
        <v>75</v>
      </c>
      <c r="L2053" t="s">
        <v>1683</v>
      </c>
      <c r="M2053" t="s">
        <v>1692</v>
      </c>
      <c r="N2053" s="7" t="str">
        <f t="shared" si="229"/>
        <v>2020-42</v>
      </c>
      <c r="O2053" s="7">
        <f t="shared" si="230"/>
        <v>1638</v>
      </c>
      <c r="P2053">
        <v>0</v>
      </c>
      <c r="Q2053">
        <v>1638</v>
      </c>
    </row>
    <row r="2054" spans="1:17" x14ac:dyDescent="0.25">
      <c r="A2054" t="s">
        <v>1465</v>
      </c>
      <c r="B2054" t="s">
        <v>1466</v>
      </c>
      <c r="C2054" s="1">
        <v>44134</v>
      </c>
      <c r="D2054" s="2">
        <f t="shared" si="224"/>
        <v>10</v>
      </c>
      <c r="E2054" s="2">
        <f t="shared" si="225"/>
        <v>2020</v>
      </c>
      <c r="F2054">
        <v>421</v>
      </c>
      <c r="G2054" s="8">
        <f t="shared" si="226"/>
        <v>4</v>
      </c>
      <c r="H2054" s="8" t="str">
        <f t="shared" si="227"/>
        <v>42</v>
      </c>
      <c r="I2054" s="8" t="str">
        <f t="shared" si="228"/>
        <v>421</v>
      </c>
      <c r="J2054" t="s">
        <v>490</v>
      </c>
      <c r="K2054">
        <v>75</v>
      </c>
      <c r="L2054" t="s">
        <v>1683</v>
      </c>
      <c r="M2054" t="s">
        <v>1693</v>
      </c>
      <c r="N2054" s="7" t="str">
        <f t="shared" si="229"/>
        <v>2020-42</v>
      </c>
      <c r="O2054" s="7">
        <f t="shared" si="230"/>
        <v>1533.92</v>
      </c>
      <c r="P2054">
        <v>0</v>
      </c>
      <c r="Q2054">
        <v>1533.92</v>
      </c>
    </row>
    <row r="2055" spans="1:17" x14ac:dyDescent="0.25">
      <c r="A2055" t="s">
        <v>1465</v>
      </c>
      <c r="B2055" t="s">
        <v>1466</v>
      </c>
      <c r="C2055" s="1">
        <v>44134</v>
      </c>
      <c r="D2055" s="2">
        <f t="shared" si="224"/>
        <v>10</v>
      </c>
      <c r="E2055" s="2">
        <f t="shared" si="225"/>
        <v>2020</v>
      </c>
      <c r="F2055">
        <v>421</v>
      </c>
      <c r="G2055" s="8">
        <f t="shared" si="226"/>
        <v>4</v>
      </c>
      <c r="H2055" s="8" t="str">
        <f t="shared" si="227"/>
        <v>42</v>
      </c>
      <c r="I2055" s="8" t="str">
        <f t="shared" si="228"/>
        <v>421</v>
      </c>
      <c r="J2055" t="s">
        <v>490</v>
      </c>
      <c r="K2055">
        <v>75</v>
      </c>
      <c r="L2055" t="s">
        <v>1683</v>
      </c>
      <c r="M2055" t="s">
        <v>1694</v>
      </c>
      <c r="N2055" s="7" t="str">
        <f t="shared" si="229"/>
        <v>2020-42</v>
      </c>
      <c r="O2055" s="7">
        <f t="shared" si="230"/>
        <v>1357.2</v>
      </c>
      <c r="P2055">
        <v>0</v>
      </c>
      <c r="Q2055">
        <v>1357.2</v>
      </c>
    </row>
    <row r="2056" spans="1:17" x14ac:dyDescent="0.25">
      <c r="A2056" t="s">
        <v>1465</v>
      </c>
      <c r="B2056" t="s">
        <v>1466</v>
      </c>
      <c r="C2056" s="1">
        <v>44134</v>
      </c>
      <c r="D2056" s="2">
        <f t="shared" si="224"/>
        <v>10</v>
      </c>
      <c r="E2056" s="2">
        <f t="shared" si="225"/>
        <v>2020</v>
      </c>
      <c r="F2056">
        <v>421</v>
      </c>
      <c r="G2056" s="8">
        <f t="shared" si="226"/>
        <v>4</v>
      </c>
      <c r="H2056" s="8" t="str">
        <f t="shared" si="227"/>
        <v>42</v>
      </c>
      <c r="I2056" s="8" t="str">
        <f t="shared" si="228"/>
        <v>421</v>
      </c>
      <c r="J2056" t="s">
        <v>490</v>
      </c>
      <c r="K2056">
        <v>75</v>
      </c>
      <c r="L2056" t="s">
        <v>1683</v>
      </c>
      <c r="M2056" t="s">
        <v>1695</v>
      </c>
      <c r="N2056" s="7" t="str">
        <f t="shared" si="229"/>
        <v>2020-42</v>
      </c>
      <c r="O2056" s="7">
        <f t="shared" si="230"/>
        <v>2012.9</v>
      </c>
      <c r="P2056">
        <v>0</v>
      </c>
      <c r="Q2056">
        <v>2012.9</v>
      </c>
    </row>
    <row r="2057" spans="1:17" x14ac:dyDescent="0.25">
      <c r="A2057" t="s">
        <v>1465</v>
      </c>
      <c r="B2057" t="s">
        <v>1466</v>
      </c>
      <c r="C2057" s="1">
        <v>44134</v>
      </c>
      <c r="D2057" s="2">
        <f t="shared" si="224"/>
        <v>10</v>
      </c>
      <c r="E2057" s="2">
        <f t="shared" si="225"/>
        <v>2020</v>
      </c>
      <c r="F2057">
        <v>421</v>
      </c>
      <c r="G2057" s="8">
        <f t="shared" si="226"/>
        <v>4</v>
      </c>
      <c r="H2057" s="8" t="str">
        <f t="shared" si="227"/>
        <v>42</v>
      </c>
      <c r="I2057" s="8" t="str">
        <f t="shared" si="228"/>
        <v>421</v>
      </c>
      <c r="J2057" t="s">
        <v>490</v>
      </c>
      <c r="K2057">
        <v>75</v>
      </c>
      <c r="L2057" t="s">
        <v>1683</v>
      </c>
      <c r="M2057" t="s">
        <v>1696</v>
      </c>
      <c r="N2057" s="7" t="str">
        <f t="shared" si="229"/>
        <v>2020-42</v>
      </c>
      <c r="O2057" s="7">
        <f t="shared" si="230"/>
        <v>2606.5500000000002</v>
      </c>
      <c r="P2057">
        <v>0</v>
      </c>
      <c r="Q2057">
        <v>2606.5500000000002</v>
      </c>
    </row>
    <row r="2058" spans="1:17" x14ac:dyDescent="0.25">
      <c r="A2058" t="s">
        <v>1465</v>
      </c>
      <c r="B2058" t="s">
        <v>1466</v>
      </c>
      <c r="C2058" s="1">
        <v>44134</v>
      </c>
      <c r="D2058" s="2">
        <f t="shared" si="224"/>
        <v>10</v>
      </c>
      <c r="E2058" s="2">
        <f t="shared" si="225"/>
        <v>2020</v>
      </c>
      <c r="F2058">
        <v>421</v>
      </c>
      <c r="G2058" s="8">
        <f t="shared" si="226"/>
        <v>4</v>
      </c>
      <c r="H2058" s="8" t="str">
        <f t="shared" si="227"/>
        <v>42</v>
      </c>
      <c r="I2058" s="8" t="str">
        <f t="shared" si="228"/>
        <v>421</v>
      </c>
      <c r="J2058" t="s">
        <v>490</v>
      </c>
      <c r="K2058">
        <v>75</v>
      </c>
      <c r="L2058" t="s">
        <v>1683</v>
      </c>
      <c r="M2058" t="s">
        <v>1697</v>
      </c>
      <c r="N2058" s="7" t="str">
        <f t="shared" si="229"/>
        <v>2020-42</v>
      </c>
      <c r="O2058" s="7">
        <f t="shared" si="230"/>
        <v>3042</v>
      </c>
      <c r="P2058">
        <v>0</v>
      </c>
      <c r="Q2058">
        <v>3042</v>
      </c>
    </row>
    <row r="2059" spans="1:17" x14ac:dyDescent="0.25">
      <c r="A2059" t="s">
        <v>1465</v>
      </c>
      <c r="B2059" t="s">
        <v>1466</v>
      </c>
      <c r="C2059" s="1">
        <v>44134</v>
      </c>
      <c r="D2059" s="2">
        <f t="shared" si="224"/>
        <v>10</v>
      </c>
      <c r="E2059" s="2">
        <f t="shared" si="225"/>
        <v>2020</v>
      </c>
      <c r="F2059">
        <v>421</v>
      </c>
      <c r="G2059" s="8">
        <f t="shared" si="226"/>
        <v>4</v>
      </c>
      <c r="H2059" s="8" t="str">
        <f t="shared" si="227"/>
        <v>42</v>
      </c>
      <c r="I2059" s="8" t="str">
        <f t="shared" si="228"/>
        <v>421</v>
      </c>
      <c r="J2059" t="s">
        <v>490</v>
      </c>
      <c r="K2059">
        <v>75</v>
      </c>
      <c r="L2059" t="s">
        <v>1683</v>
      </c>
      <c r="M2059" t="s">
        <v>1698</v>
      </c>
      <c r="N2059" s="7" t="str">
        <f t="shared" si="229"/>
        <v>2020-42</v>
      </c>
      <c r="O2059" s="7">
        <f t="shared" si="230"/>
        <v>1287</v>
      </c>
      <c r="P2059">
        <v>0</v>
      </c>
      <c r="Q2059">
        <v>1287</v>
      </c>
    </row>
    <row r="2060" spans="1:17" x14ac:dyDescent="0.25">
      <c r="A2060" t="s">
        <v>1465</v>
      </c>
      <c r="B2060" t="s">
        <v>1466</v>
      </c>
      <c r="C2060" s="1">
        <v>44134</v>
      </c>
      <c r="D2060" s="2">
        <f t="shared" si="224"/>
        <v>10</v>
      </c>
      <c r="E2060" s="2">
        <f t="shared" si="225"/>
        <v>2020</v>
      </c>
      <c r="F2060">
        <v>421</v>
      </c>
      <c r="G2060" s="8">
        <f t="shared" si="226"/>
        <v>4</v>
      </c>
      <c r="H2060" s="8" t="str">
        <f t="shared" si="227"/>
        <v>42</v>
      </c>
      <c r="I2060" s="8" t="str">
        <f t="shared" si="228"/>
        <v>421</v>
      </c>
      <c r="J2060" t="s">
        <v>490</v>
      </c>
      <c r="K2060">
        <v>75</v>
      </c>
      <c r="L2060" t="s">
        <v>1683</v>
      </c>
      <c r="M2060" t="s">
        <v>1699</v>
      </c>
      <c r="N2060" s="7" t="str">
        <f t="shared" si="229"/>
        <v>2020-42</v>
      </c>
      <c r="O2060" s="7">
        <f t="shared" si="230"/>
        <v>1701.42</v>
      </c>
      <c r="P2060">
        <v>0</v>
      </c>
      <c r="Q2060">
        <v>1701.42</v>
      </c>
    </row>
    <row r="2061" spans="1:17" x14ac:dyDescent="0.25">
      <c r="A2061" t="s">
        <v>1465</v>
      </c>
      <c r="B2061" t="s">
        <v>1466</v>
      </c>
      <c r="C2061" s="1">
        <v>44134</v>
      </c>
      <c r="D2061" s="2">
        <f t="shared" si="224"/>
        <v>10</v>
      </c>
      <c r="E2061" s="2">
        <f t="shared" si="225"/>
        <v>2020</v>
      </c>
      <c r="F2061">
        <v>421</v>
      </c>
      <c r="G2061" s="8">
        <f t="shared" si="226"/>
        <v>4</v>
      </c>
      <c r="H2061" s="8" t="str">
        <f t="shared" si="227"/>
        <v>42</v>
      </c>
      <c r="I2061" s="8" t="str">
        <f t="shared" si="228"/>
        <v>421</v>
      </c>
      <c r="J2061" t="s">
        <v>490</v>
      </c>
      <c r="K2061">
        <v>75</v>
      </c>
      <c r="L2061" t="s">
        <v>1683</v>
      </c>
      <c r="M2061" t="s">
        <v>1700</v>
      </c>
      <c r="N2061" s="7" t="str">
        <f t="shared" si="229"/>
        <v>2020-42</v>
      </c>
      <c r="O2061" s="7">
        <f t="shared" si="230"/>
        <v>1326</v>
      </c>
      <c r="P2061">
        <v>0</v>
      </c>
      <c r="Q2061">
        <v>1326</v>
      </c>
    </row>
    <row r="2062" spans="1:17" x14ac:dyDescent="0.25">
      <c r="A2062" t="s">
        <v>1465</v>
      </c>
      <c r="B2062" t="s">
        <v>1466</v>
      </c>
      <c r="C2062" s="1">
        <v>44134</v>
      </c>
      <c r="D2062" s="2">
        <f t="shared" si="224"/>
        <v>10</v>
      </c>
      <c r="E2062" s="2">
        <f t="shared" si="225"/>
        <v>2020</v>
      </c>
      <c r="F2062">
        <v>421</v>
      </c>
      <c r="G2062" s="8">
        <f t="shared" si="226"/>
        <v>4</v>
      </c>
      <c r="H2062" s="8" t="str">
        <f t="shared" si="227"/>
        <v>42</v>
      </c>
      <c r="I2062" s="8" t="str">
        <f t="shared" si="228"/>
        <v>421</v>
      </c>
      <c r="J2062" t="s">
        <v>490</v>
      </c>
      <c r="K2062">
        <v>75</v>
      </c>
      <c r="L2062" t="s">
        <v>1683</v>
      </c>
      <c r="M2062" t="s">
        <v>1701</v>
      </c>
      <c r="N2062" s="7" t="str">
        <f t="shared" si="229"/>
        <v>2020-42</v>
      </c>
      <c r="O2062" s="7">
        <f t="shared" si="230"/>
        <v>780.78</v>
      </c>
      <c r="P2062">
        <v>0</v>
      </c>
      <c r="Q2062">
        <v>780.78</v>
      </c>
    </row>
    <row r="2063" spans="1:17" x14ac:dyDescent="0.25">
      <c r="A2063" t="s">
        <v>1465</v>
      </c>
      <c r="B2063" t="s">
        <v>1466</v>
      </c>
      <c r="C2063" s="1">
        <v>44134</v>
      </c>
      <c r="D2063" s="2">
        <f t="shared" si="224"/>
        <v>10</v>
      </c>
      <c r="E2063" s="2">
        <f t="shared" si="225"/>
        <v>2020</v>
      </c>
      <c r="F2063">
        <v>421</v>
      </c>
      <c r="G2063" s="8">
        <f t="shared" si="226"/>
        <v>4</v>
      </c>
      <c r="H2063" s="8" t="str">
        <f t="shared" si="227"/>
        <v>42</v>
      </c>
      <c r="I2063" s="8" t="str">
        <f t="shared" si="228"/>
        <v>421</v>
      </c>
      <c r="J2063" t="s">
        <v>490</v>
      </c>
      <c r="K2063">
        <v>75</v>
      </c>
      <c r="L2063" t="s">
        <v>1683</v>
      </c>
      <c r="M2063" t="s">
        <v>1702</v>
      </c>
      <c r="N2063" s="7" t="str">
        <f t="shared" si="229"/>
        <v>2020-42</v>
      </c>
      <c r="O2063" s="7">
        <f t="shared" si="230"/>
        <v>1326</v>
      </c>
      <c r="P2063">
        <v>0</v>
      </c>
      <c r="Q2063">
        <v>1326</v>
      </c>
    </row>
    <row r="2064" spans="1:17" x14ac:dyDescent="0.25">
      <c r="A2064" t="s">
        <v>1465</v>
      </c>
      <c r="B2064" t="s">
        <v>1466</v>
      </c>
      <c r="C2064" s="1">
        <v>44134</v>
      </c>
      <c r="D2064" s="2">
        <f t="shared" si="224"/>
        <v>10</v>
      </c>
      <c r="E2064" s="2">
        <f t="shared" si="225"/>
        <v>2020</v>
      </c>
      <c r="F2064">
        <v>421</v>
      </c>
      <c r="G2064" s="8">
        <f t="shared" si="226"/>
        <v>4</v>
      </c>
      <c r="H2064" s="8" t="str">
        <f t="shared" si="227"/>
        <v>42</v>
      </c>
      <c r="I2064" s="8" t="str">
        <f t="shared" si="228"/>
        <v>421</v>
      </c>
      <c r="J2064" t="s">
        <v>490</v>
      </c>
      <c r="K2064">
        <v>75</v>
      </c>
      <c r="L2064" t="s">
        <v>1683</v>
      </c>
      <c r="M2064" t="s">
        <v>1703</v>
      </c>
      <c r="N2064" s="7" t="str">
        <f t="shared" si="229"/>
        <v>2020-42</v>
      </c>
      <c r="O2064" s="7">
        <f t="shared" si="230"/>
        <v>2964</v>
      </c>
      <c r="P2064">
        <v>0</v>
      </c>
      <c r="Q2064">
        <v>2964</v>
      </c>
    </row>
    <row r="2065" spans="1:17" x14ac:dyDescent="0.25">
      <c r="A2065" t="s">
        <v>1465</v>
      </c>
      <c r="B2065" t="s">
        <v>1466</v>
      </c>
      <c r="C2065" s="1">
        <v>44134</v>
      </c>
      <c r="D2065" s="2">
        <f t="shared" si="224"/>
        <v>10</v>
      </c>
      <c r="E2065" s="2">
        <f t="shared" si="225"/>
        <v>2020</v>
      </c>
      <c r="F2065">
        <v>431</v>
      </c>
      <c r="G2065" s="8">
        <f t="shared" si="226"/>
        <v>4</v>
      </c>
      <c r="H2065" s="8" t="str">
        <f t="shared" si="227"/>
        <v>43</v>
      </c>
      <c r="I2065" s="8" t="str">
        <f t="shared" si="228"/>
        <v>431</v>
      </c>
      <c r="J2065" t="s">
        <v>967</v>
      </c>
      <c r="K2065">
        <v>75</v>
      </c>
      <c r="L2065" t="s">
        <v>1683</v>
      </c>
      <c r="M2065" t="s">
        <v>1704</v>
      </c>
      <c r="N2065" s="7" t="str">
        <f t="shared" si="229"/>
        <v>2020-43</v>
      </c>
      <c r="O2065" s="7">
        <f t="shared" si="230"/>
        <v>475.73</v>
      </c>
      <c r="P2065">
        <v>0</v>
      </c>
      <c r="Q2065">
        <v>475.73</v>
      </c>
    </row>
    <row r="2066" spans="1:17" x14ac:dyDescent="0.25">
      <c r="A2066" t="s">
        <v>1465</v>
      </c>
      <c r="B2066" t="s">
        <v>1466</v>
      </c>
      <c r="C2066" s="1">
        <v>44134</v>
      </c>
      <c r="D2066" s="2">
        <f t="shared" si="224"/>
        <v>10</v>
      </c>
      <c r="E2066" s="2">
        <f t="shared" si="225"/>
        <v>2020</v>
      </c>
      <c r="F2066">
        <v>431</v>
      </c>
      <c r="G2066" s="8">
        <f t="shared" si="226"/>
        <v>4</v>
      </c>
      <c r="H2066" s="8" t="str">
        <f t="shared" si="227"/>
        <v>43</v>
      </c>
      <c r="I2066" s="8" t="str">
        <f t="shared" si="228"/>
        <v>431</v>
      </c>
      <c r="J2066" t="s">
        <v>967</v>
      </c>
      <c r="K2066">
        <v>75</v>
      </c>
      <c r="L2066" t="s">
        <v>1683</v>
      </c>
      <c r="M2066" t="s">
        <v>1705</v>
      </c>
      <c r="N2066" s="7" t="str">
        <f t="shared" si="229"/>
        <v>2020-43</v>
      </c>
      <c r="O2066" s="7">
        <f t="shared" si="230"/>
        <v>6360.36</v>
      </c>
      <c r="P2066">
        <v>0</v>
      </c>
      <c r="Q2066">
        <v>6360.36</v>
      </c>
    </row>
    <row r="2067" spans="1:17" x14ac:dyDescent="0.25">
      <c r="A2067" t="s">
        <v>1465</v>
      </c>
      <c r="B2067" t="s">
        <v>1466</v>
      </c>
      <c r="C2067" s="1">
        <v>44134</v>
      </c>
      <c r="D2067" s="2">
        <f t="shared" si="224"/>
        <v>10</v>
      </c>
      <c r="E2067" s="2">
        <f t="shared" si="225"/>
        <v>2020</v>
      </c>
      <c r="F2067">
        <v>4373</v>
      </c>
      <c r="G2067" s="8">
        <f t="shared" si="226"/>
        <v>4</v>
      </c>
      <c r="H2067" s="8" t="str">
        <f t="shared" si="227"/>
        <v>43</v>
      </c>
      <c r="I2067" s="8" t="str">
        <f t="shared" si="228"/>
        <v>437</v>
      </c>
      <c r="J2067" t="s">
        <v>939</v>
      </c>
      <c r="K2067">
        <v>75</v>
      </c>
      <c r="L2067" t="s">
        <v>1683</v>
      </c>
      <c r="M2067" t="s">
        <v>1706</v>
      </c>
      <c r="N2067" s="7" t="str">
        <f t="shared" si="229"/>
        <v>2020-43</v>
      </c>
      <c r="O2067" s="7">
        <f t="shared" si="230"/>
        <v>1453.8</v>
      </c>
      <c r="P2067">
        <v>0</v>
      </c>
      <c r="Q2067">
        <v>1453.8</v>
      </c>
    </row>
    <row r="2068" spans="1:17" x14ac:dyDescent="0.25">
      <c r="A2068" t="s">
        <v>1465</v>
      </c>
      <c r="B2068" t="s">
        <v>1466</v>
      </c>
      <c r="C2068" s="1">
        <v>44134</v>
      </c>
      <c r="D2068" s="2">
        <f t="shared" si="224"/>
        <v>10</v>
      </c>
      <c r="E2068" s="2">
        <f t="shared" si="225"/>
        <v>2020</v>
      </c>
      <c r="F2068">
        <v>4373</v>
      </c>
      <c r="G2068" s="8">
        <f t="shared" si="226"/>
        <v>4</v>
      </c>
      <c r="H2068" s="8" t="str">
        <f t="shared" si="227"/>
        <v>43</v>
      </c>
      <c r="I2068" s="8" t="str">
        <f t="shared" si="228"/>
        <v>437</v>
      </c>
      <c r="J2068" t="s">
        <v>939</v>
      </c>
      <c r="K2068">
        <v>75</v>
      </c>
      <c r="L2068" t="s">
        <v>1683</v>
      </c>
      <c r="M2068" t="s">
        <v>1707</v>
      </c>
      <c r="N2068" s="7" t="str">
        <f t="shared" si="229"/>
        <v>2020-43</v>
      </c>
      <c r="O2068" s="7">
        <f t="shared" si="230"/>
        <v>2180.69</v>
      </c>
      <c r="P2068">
        <v>0</v>
      </c>
      <c r="Q2068">
        <v>2180.69</v>
      </c>
    </row>
    <row r="2069" spans="1:17" x14ac:dyDescent="0.25">
      <c r="A2069" t="s">
        <v>1465</v>
      </c>
      <c r="B2069" t="s">
        <v>1466</v>
      </c>
      <c r="C2069" s="1">
        <v>44134</v>
      </c>
      <c r="D2069" s="2">
        <f t="shared" si="224"/>
        <v>10</v>
      </c>
      <c r="E2069" s="2">
        <f t="shared" si="225"/>
        <v>2020</v>
      </c>
      <c r="F2069">
        <v>6451</v>
      </c>
      <c r="G2069" s="8">
        <f t="shared" si="226"/>
        <v>6</v>
      </c>
      <c r="H2069" s="8" t="str">
        <f t="shared" si="227"/>
        <v>64</v>
      </c>
      <c r="I2069" s="8" t="str">
        <f t="shared" si="228"/>
        <v>645</v>
      </c>
      <c r="J2069" t="s">
        <v>1522</v>
      </c>
      <c r="K2069">
        <v>77</v>
      </c>
      <c r="L2069" t="s">
        <v>1708</v>
      </c>
      <c r="M2069" t="s">
        <v>1709</v>
      </c>
      <c r="N2069" s="7" t="str">
        <f t="shared" si="229"/>
        <v>2020-64</v>
      </c>
      <c r="O2069" s="7">
        <f t="shared" si="230"/>
        <v>-12811.58</v>
      </c>
      <c r="P2069">
        <v>12811.58</v>
      </c>
      <c r="Q2069">
        <v>0</v>
      </c>
    </row>
    <row r="2070" spans="1:17" x14ac:dyDescent="0.25">
      <c r="A2070" t="s">
        <v>1465</v>
      </c>
      <c r="B2070" t="s">
        <v>1466</v>
      </c>
      <c r="C2070" s="1">
        <v>44134</v>
      </c>
      <c r="D2070" s="2">
        <f t="shared" si="224"/>
        <v>10</v>
      </c>
      <c r="E2070" s="2">
        <f t="shared" si="225"/>
        <v>2020</v>
      </c>
      <c r="F2070">
        <v>6453</v>
      </c>
      <c r="G2070" s="8">
        <f t="shared" si="226"/>
        <v>6</v>
      </c>
      <c r="H2070" s="8" t="str">
        <f t="shared" si="227"/>
        <v>64</v>
      </c>
      <c r="I2070" s="8" t="str">
        <f t="shared" si="228"/>
        <v>645</v>
      </c>
      <c r="J2070" t="s">
        <v>1525</v>
      </c>
      <c r="K2070">
        <v>77</v>
      </c>
      <c r="L2070" t="s">
        <v>1708</v>
      </c>
      <c r="M2070" t="s">
        <v>1710</v>
      </c>
      <c r="N2070" s="7" t="str">
        <f t="shared" si="229"/>
        <v>2020-64</v>
      </c>
      <c r="O2070" s="7">
        <f t="shared" si="230"/>
        <v>-2794.02</v>
      </c>
      <c r="P2070">
        <v>2794.02</v>
      </c>
      <c r="Q2070">
        <v>0</v>
      </c>
    </row>
    <row r="2071" spans="1:17" x14ac:dyDescent="0.25">
      <c r="A2071" t="s">
        <v>1465</v>
      </c>
      <c r="B2071" t="s">
        <v>1466</v>
      </c>
      <c r="C2071" s="1">
        <v>44134</v>
      </c>
      <c r="D2071" s="2">
        <f t="shared" si="224"/>
        <v>10</v>
      </c>
      <c r="E2071" s="2">
        <f t="shared" si="225"/>
        <v>2020</v>
      </c>
      <c r="F2071">
        <v>431</v>
      </c>
      <c r="G2071" s="8">
        <f t="shared" si="226"/>
        <v>4</v>
      </c>
      <c r="H2071" s="8" t="str">
        <f t="shared" si="227"/>
        <v>43</v>
      </c>
      <c r="I2071" s="8" t="str">
        <f t="shared" si="228"/>
        <v>431</v>
      </c>
      <c r="J2071" t="s">
        <v>967</v>
      </c>
      <c r="K2071">
        <v>77</v>
      </c>
      <c r="L2071" t="s">
        <v>1708</v>
      </c>
      <c r="M2071" t="s">
        <v>1710</v>
      </c>
      <c r="N2071" s="7" t="str">
        <f t="shared" si="229"/>
        <v>2020-43</v>
      </c>
      <c r="O2071" s="7">
        <f t="shared" si="230"/>
        <v>12811.58</v>
      </c>
      <c r="P2071">
        <v>0</v>
      </c>
      <c r="Q2071">
        <v>12811.58</v>
      </c>
    </row>
    <row r="2072" spans="1:17" x14ac:dyDescent="0.25">
      <c r="A2072" t="s">
        <v>1465</v>
      </c>
      <c r="B2072" t="s">
        <v>1466</v>
      </c>
      <c r="C2072" s="1">
        <v>44134</v>
      </c>
      <c r="D2072" s="2">
        <f t="shared" si="224"/>
        <v>10</v>
      </c>
      <c r="E2072" s="2">
        <f t="shared" si="225"/>
        <v>2020</v>
      </c>
      <c r="F2072">
        <v>4373</v>
      </c>
      <c r="G2072" s="8">
        <f t="shared" si="226"/>
        <v>4</v>
      </c>
      <c r="H2072" s="8" t="str">
        <f t="shared" si="227"/>
        <v>43</v>
      </c>
      <c r="I2072" s="8" t="str">
        <f t="shared" si="228"/>
        <v>437</v>
      </c>
      <c r="J2072" t="s">
        <v>939</v>
      </c>
      <c r="K2072">
        <v>77</v>
      </c>
      <c r="L2072" t="s">
        <v>1708</v>
      </c>
      <c r="M2072" t="s">
        <v>1709</v>
      </c>
      <c r="N2072" s="7" t="str">
        <f t="shared" si="229"/>
        <v>2020-43</v>
      </c>
      <c r="O2072" s="7">
        <f t="shared" si="230"/>
        <v>2794.02</v>
      </c>
      <c r="P2072">
        <v>0</v>
      </c>
      <c r="Q2072">
        <v>2794.02</v>
      </c>
    </row>
    <row r="2073" spans="1:17" x14ac:dyDescent="0.25">
      <c r="A2073" t="s">
        <v>1465</v>
      </c>
      <c r="B2073" t="s">
        <v>1466</v>
      </c>
      <c r="C2073" s="1">
        <v>44135</v>
      </c>
      <c r="D2073" s="2">
        <f t="shared" si="224"/>
        <v>10</v>
      </c>
      <c r="E2073" s="2">
        <f t="shared" si="225"/>
        <v>2020</v>
      </c>
      <c r="F2073">
        <v>44566</v>
      </c>
      <c r="G2073" s="8">
        <f t="shared" si="226"/>
        <v>4</v>
      </c>
      <c r="H2073" s="8" t="str">
        <f t="shared" si="227"/>
        <v>44</v>
      </c>
      <c r="I2073" s="8" t="str">
        <f t="shared" si="228"/>
        <v>445</v>
      </c>
      <c r="J2073" t="s">
        <v>17</v>
      </c>
      <c r="K2073">
        <v>69</v>
      </c>
      <c r="M2073" t="s">
        <v>1711</v>
      </c>
      <c r="N2073" s="7" t="str">
        <f t="shared" si="229"/>
        <v>2020-44</v>
      </c>
      <c r="O2073" s="7">
        <f t="shared" si="230"/>
        <v>6566.84</v>
      </c>
      <c r="P2073">
        <v>0</v>
      </c>
      <c r="Q2073">
        <v>6566.84</v>
      </c>
    </row>
    <row r="2074" spans="1:17" x14ac:dyDescent="0.25">
      <c r="A2074" t="s">
        <v>1465</v>
      </c>
      <c r="B2074" t="s">
        <v>1466</v>
      </c>
      <c r="C2074" s="1">
        <v>44135</v>
      </c>
      <c r="D2074" s="2">
        <f t="shared" si="224"/>
        <v>10</v>
      </c>
      <c r="E2074" s="2">
        <f t="shared" si="225"/>
        <v>2020</v>
      </c>
      <c r="F2074">
        <v>445661</v>
      </c>
      <c r="G2074" s="8">
        <f t="shared" si="226"/>
        <v>4</v>
      </c>
      <c r="H2074" s="8" t="str">
        <f t="shared" si="227"/>
        <v>44</v>
      </c>
      <c r="I2074" s="8" t="str">
        <f t="shared" si="228"/>
        <v>445</v>
      </c>
      <c r="J2074" t="s">
        <v>29</v>
      </c>
      <c r="K2074">
        <v>69</v>
      </c>
      <c r="M2074" t="s">
        <v>1711</v>
      </c>
      <c r="N2074" s="7" t="str">
        <f t="shared" si="229"/>
        <v>2020-44</v>
      </c>
      <c r="O2074" s="7">
        <f t="shared" si="230"/>
        <v>25034.76</v>
      </c>
      <c r="P2074">
        <v>0</v>
      </c>
      <c r="Q2074">
        <v>25034.76</v>
      </c>
    </row>
    <row r="2075" spans="1:17" x14ac:dyDescent="0.25">
      <c r="A2075" t="s">
        <v>1465</v>
      </c>
      <c r="B2075" t="s">
        <v>1466</v>
      </c>
      <c r="C2075" s="1">
        <v>44135</v>
      </c>
      <c r="D2075" s="2">
        <f t="shared" si="224"/>
        <v>10</v>
      </c>
      <c r="E2075" s="2">
        <f t="shared" si="225"/>
        <v>2020</v>
      </c>
      <c r="F2075">
        <v>4456611</v>
      </c>
      <c r="G2075" s="8">
        <f t="shared" si="226"/>
        <v>4</v>
      </c>
      <c r="H2075" s="8" t="str">
        <f t="shared" si="227"/>
        <v>44</v>
      </c>
      <c r="I2075" s="8" t="str">
        <f t="shared" si="228"/>
        <v>445</v>
      </c>
      <c r="J2075" t="s">
        <v>1307</v>
      </c>
      <c r="K2075">
        <v>69</v>
      </c>
      <c r="M2075" t="s">
        <v>1712</v>
      </c>
      <c r="N2075" s="7" t="str">
        <f t="shared" si="229"/>
        <v>2020-44</v>
      </c>
      <c r="O2075" s="7">
        <f t="shared" si="230"/>
        <v>0.55000000000000004</v>
      </c>
      <c r="P2075">
        <v>0</v>
      </c>
      <c r="Q2075">
        <v>0.55000000000000004</v>
      </c>
    </row>
    <row r="2076" spans="1:17" x14ac:dyDescent="0.25">
      <c r="A2076" t="s">
        <v>1465</v>
      </c>
      <c r="B2076" t="s">
        <v>1466</v>
      </c>
      <c r="C2076" s="1">
        <v>44135</v>
      </c>
      <c r="D2076" s="2">
        <f t="shared" si="224"/>
        <v>10</v>
      </c>
      <c r="E2076" s="2">
        <f t="shared" si="225"/>
        <v>2020</v>
      </c>
      <c r="F2076">
        <v>4456613</v>
      </c>
      <c r="G2076" s="8">
        <f t="shared" si="226"/>
        <v>4</v>
      </c>
      <c r="H2076" s="8" t="str">
        <f t="shared" si="227"/>
        <v>44</v>
      </c>
      <c r="I2076" s="8" t="str">
        <f t="shared" si="228"/>
        <v>445</v>
      </c>
      <c r="J2076" t="s">
        <v>1055</v>
      </c>
      <c r="K2076">
        <v>69</v>
      </c>
      <c r="M2076" t="s">
        <v>1713</v>
      </c>
      <c r="N2076" s="7" t="str">
        <f t="shared" si="229"/>
        <v>2020-44</v>
      </c>
      <c r="O2076" s="7">
        <f t="shared" si="230"/>
        <v>6.2</v>
      </c>
      <c r="P2076">
        <v>0</v>
      </c>
      <c r="Q2076">
        <v>6.2</v>
      </c>
    </row>
    <row r="2077" spans="1:17" x14ac:dyDescent="0.25">
      <c r="A2077" t="s">
        <v>1465</v>
      </c>
      <c r="B2077" t="s">
        <v>1466</v>
      </c>
      <c r="C2077" s="1">
        <v>44135</v>
      </c>
      <c r="D2077" s="2">
        <f t="shared" si="224"/>
        <v>10</v>
      </c>
      <c r="E2077" s="2">
        <f t="shared" si="225"/>
        <v>2020</v>
      </c>
      <c r="F2077">
        <v>4456614</v>
      </c>
      <c r="G2077" s="8">
        <f t="shared" si="226"/>
        <v>4</v>
      </c>
      <c r="H2077" s="8" t="str">
        <f t="shared" si="227"/>
        <v>44</v>
      </c>
      <c r="I2077" s="8" t="str">
        <f t="shared" si="228"/>
        <v>445</v>
      </c>
      <c r="J2077" t="s">
        <v>229</v>
      </c>
      <c r="K2077">
        <v>69</v>
      </c>
      <c r="M2077" t="s">
        <v>1711</v>
      </c>
      <c r="N2077" s="7" t="str">
        <f t="shared" si="229"/>
        <v>2020-44</v>
      </c>
      <c r="O2077" s="7">
        <f t="shared" si="230"/>
        <v>280</v>
      </c>
      <c r="P2077">
        <v>0</v>
      </c>
      <c r="Q2077">
        <v>280</v>
      </c>
    </row>
    <row r="2078" spans="1:17" x14ac:dyDescent="0.25">
      <c r="A2078" t="s">
        <v>1465</v>
      </c>
      <c r="B2078" t="s">
        <v>1466</v>
      </c>
      <c r="C2078" s="1">
        <v>44135</v>
      </c>
      <c r="D2078" s="2">
        <f t="shared" si="224"/>
        <v>10</v>
      </c>
      <c r="E2078" s="2">
        <f t="shared" si="225"/>
        <v>2020</v>
      </c>
      <c r="F2078">
        <v>445711</v>
      </c>
      <c r="G2078" s="8">
        <f t="shared" si="226"/>
        <v>4</v>
      </c>
      <c r="H2078" s="8" t="str">
        <f t="shared" si="227"/>
        <v>44</v>
      </c>
      <c r="I2078" s="8" t="str">
        <f t="shared" si="228"/>
        <v>445</v>
      </c>
      <c r="J2078" t="s">
        <v>1501</v>
      </c>
      <c r="K2078">
        <v>69</v>
      </c>
      <c r="M2078" t="s">
        <v>1714</v>
      </c>
      <c r="N2078" s="7" t="str">
        <f t="shared" si="229"/>
        <v>2020-44</v>
      </c>
      <c r="O2078" s="7">
        <f t="shared" si="230"/>
        <v>-44352.84</v>
      </c>
      <c r="P2078">
        <v>44352.84</v>
      </c>
      <c r="Q2078">
        <v>0</v>
      </c>
    </row>
    <row r="2079" spans="1:17" x14ac:dyDescent="0.25">
      <c r="A2079" t="s">
        <v>1465</v>
      </c>
      <c r="B2079" t="s">
        <v>1466</v>
      </c>
      <c r="C2079" s="1">
        <v>44135</v>
      </c>
      <c r="D2079" s="2">
        <f t="shared" si="224"/>
        <v>10</v>
      </c>
      <c r="E2079" s="2">
        <f t="shared" si="225"/>
        <v>2020</v>
      </c>
      <c r="F2079">
        <v>44521</v>
      </c>
      <c r="G2079" s="8">
        <f t="shared" si="226"/>
        <v>4</v>
      </c>
      <c r="H2079" s="8" t="str">
        <f t="shared" si="227"/>
        <v>44</v>
      </c>
      <c r="I2079" s="8" t="str">
        <f t="shared" si="228"/>
        <v>445</v>
      </c>
      <c r="J2079" t="s">
        <v>18</v>
      </c>
      <c r="K2079">
        <v>69</v>
      </c>
      <c r="M2079" t="s">
        <v>1714</v>
      </c>
      <c r="N2079" s="7" t="str">
        <f t="shared" si="229"/>
        <v>2020-44</v>
      </c>
      <c r="O2079" s="7">
        <f t="shared" si="230"/>
        <v>-6565.2</v>
      </c>
      <c r="P2079">
        <v>6565.2</v>
      </c>
      <c r="Q2079">
        <v>0</v>
      </c>
    </row>
    <row r="2080" spans="1:17" x14ac:dyDescent="0.25">
      <c r="A2080" t="s">
        <v>1465</v>
      </c>
      <c r="B2080" t="s">
        <v>1466</v>
      </c>
      <c r="C2080" s="1">
        <v>44135</v>
      </c>
      <c r="D2080" s="2">
        <f t="shared" si="224"/>
        <v>10</v>
      </c>
      <c r="E2080" s="2">
        <f t="shared" si="225"/>
        <v>2020</v>
      </c>
      <c r="F2080">
        <v>658</v>
      </c>
      <c r="G2080" s="8">
        <f t="shared" si="226"/>
        <v>6</v>
      </c>
      <c r="H2080" s="8" t="str">
        <f t="shared" si="227"/>
        <v>65</v>
      </c>
      <c r="I2080" s="8" t="str">
        <f t="shared" si="228"/>
        <v>658</v>
      </c>
      <c r="J2080" t="s">
        <v>1502</v>
      </c>
      <c r="K2080">
        <v>69</v>
      </c>
      <c r="M2080" t="s">
        <v>1715</v>
      </c>
      <c r="N2080" s="7" t="str">
        <f t="shared" si="229"/>
        <v>2020-65</v>
      </c>
      <c r="O2080" s="7">
        <f t="shared" si="230"/>
        <v>-0.31</v>
      </c>
      <c r="P2080">
        <v>0.31</v>
      </c>
      <c r="Q2080">
        <v>0</v>
      </c>
    </row>
    <row r="2081" spans="1:17" x14ac:dyDescent="0.25">
      <c r="A2081" t="s">
        <v>1465</v>
      </c>
      <c r="B2081" t="s">
        <v>1466</v>
      </c>
      <c r="C2081" s="1">
        <v>44135</v>
      </c>
      <c r="D2081" s="2">
        <f t="shared" si="224"/>
        <v>10</v>
      </c>
      <c r="E2081" s="2">
        <f t="shared" si="225"/>
        <v>2020</v>
      </c>
      <c r="F2081">
        <v>445511</v>
      </c>
      <c r="G2081" s="8">
        <f t="shared" si="226"/>
        <v>4</v>
      </c>
      <c r="H2081" s="8" t="str">
        <f t="shared" si="227"/>
        <v>44</v>
      </c>
      <c r="I2081" s="8" t="str">
        <f t="shared" si="228"/>
        <v>445</v>
      </c>
      <c r="J2081" t="s">
        <v>556</v>
      </c>
      <c r="K2081">
        <v>69</v>
      </c>
      <c r="M2081" t="s">
        <v>1715</v>
      </c>
      <c r="N2081" s="7" t="str">
        <f t="shared" si="229"/>
        <v>2020-44</v>
      </c>
      <c r="O2081" s="7">
        <f t="shared" si="230"/>
        <v>19030</v>
      </c>
      <c r="P2081">
        <v>0</v>
      </c>
      <c r="Q2081">
        <v>19030</v>
      </c>
    </row>
    <row r="2082" spans="1:17" x14ac:dyDescent="0.25">
      <c r="A2082" t="s">
        <v>1465</v>
      </c>
      <c r="B2082" t="s">
        <v>1466</v>
      </c>
      <c r="C2082" s="1">
        <v>44165</v>
      </c>
      <c r="D2082" s="2">
        <f t="shared" si="224"/>
        <v>11</v>
      </c>
      <c r="E2082" s="2">
        <f t="shared" si="225"/>
        <v>2020</v>
      </c>
      <c r="F2082">
        <v>445661</v>
      </c>
      <c r="G2082" s="8">
        <f t="shared" si="226"/>
        <v>4</v>
      </c>
      <c r="H2082" s="8" t="str">
        <f t="shared" si="227"/>
        <v>44</v>
      </c>
      <c r="I2082" s="8" t="str">
        <f t="shared" si="228"/>
        <v>445</v>
      </c>
      <c r="J2082" t="s">
        <v>29</v>
      </c>
      <c r="K2082">
        <v>70</v>
      </c>
      <c r="L2082" t="s">
        <v>1716</v>
      </c>
      <c r="M2082" t="s">
        <v>1717</v>
      </c>
      <c r="N2082" s="7" t="str">
        <f t="shared" si="229"/>
        <v>2020-44</v>
      </c>
      <c r="O2082" s="7">
        <f t="shared" si="230"/>
        <v>38078.75</v>
      </c>
      <c r="P2082">
        <v>0</v>
      </c>
      <c r="Q2082">
        <v>38078.75</v>
      </c>
    </row>
    <row r="2083" spans="1:17" x14ac:dyDescent="0.25">
      <c r="A2083" t="s">
        <v>1465</v>
      </c>
      <c r="B2083" t="s">
        <v>1466</v>
      </c>
      <c r="C2083" s="1">
        <v>44165</v>
      </c>
      <c r="D2083" s="2">
        <f t="shared" si="224"/>
        <v>11</v>
      </c>
      <c r="E2083" s="2">
        <f t="shared" si="225"/>
        <v>2020</v>
      </c>
      <c r="F2083">
        <v>4456611</v>
      </c>
      <c r="G2083" s="8">
        <f t="shared" si="226"/>
        <v>4</v>
      </c>
      <c r="H2083" s="8" t="str">
        <f t="shared" si="227"/>
        <v>44</v>
      </c>
      <c r="I2083" s="8" t="str">
        <f t="shared" si="228"/>
        <v>445</v>
      </c>
      <c r="J2083" t="s">
        <v>1307</v>
      </c>
      <c r="K2083">
        <v>70</v>
      </c>
      <c r="L2083" t="s">
        <v>1716</v>
      </c>
      <c r="M2083" t="s">
        <v>1718</v>
      </c>
      <c r="N2083" s="7" t="str">
        <f t="shared" si="229"/>
        <v>2020-44</v>
      </c>
      <c r="O2083" s="7">
        <f t="shared" si="230"/>
        <v>0.55000000000000004</v>
      </c>
      <c r="P2083">
        <v>0</v>
      </c>
      <c r="Q2083">
        <v>0.55000000000000004</v>
      </c>
    </row>
    <row r="2084" spans="1:17" x14ac:dyDescent="0.25">
      <c r="A2084" t="s">
        <v>1465</v>
      </c>
      <c r="B2084" t="s">
        <v>1466</v>
      </c>
      <c r="C2084" s="1">
        <v>44165</v>
      </c>
      <c r="D2084" s="2">
        <f t="shared" si="224"/>
        <v>11</v>
      </c>
      <c r="E2084" s="2">
        <f t="shared" si="225"/>
        <v>2020</v>
      </c>
      <c r="F2084">
        <v>445711</v>
      </c>
      <c r="G2084" s="8">
        <f t="shared" si="226"/>
        <v>4</v>
      </c>
      <c r="H2084" s="8" t="str">
        <f t="shared" si="227"/>
        <v>44</v>
      </c>
      <c r="I2084" s="8" t="str">
        <f t="shared" si="228"/>
        <v>445</v>
      </c>
      <c r="J2084" t="s">
        <v>1501</v>
      </c>
      <c r="K2084">
        <v>70</v>
      </c>
      <c r="L2084" t="s">
        <v>1716</v>
      </c>
      <c r="M2084" t="s">
        <v>1719</v>
      </c>
      <c r="N2084" s="7" t="str">
        <f t="shared" si="229"/>
        <v>2020-44</v>
      </c>
      <c r="O2084" s="7">
        <f t="shared" si="230"/>
        <v>-58587.39</v>
      </c>
      <c r="P2084">
        <v>58587.39</v>
      </c>
      <c r="Q2084">
        <v>0</v>
      </c>
    </row>
    <row r="2085" spans="1:17" x14ac:dyDescent="0.25">
      <c r="A2085" t="s">
        <v>1465</v>
      </c>
      <c r="B2085" t="s">
        <v>1466</v>
      </c>
      <c r="C2085" s="1">
        <v>44165</v>
      </c>
      <c r="D2085" s="2">
        <f t="shared" si="224"/>
        <v>11</v>
      </c>
      <c r="E2085" s="2">
        <f t="shared" si="225"/>
        <v>2020</v>
      </c>
      <c r="F2085">
        <v>758</v>
      </c>
      <c r="G2085" s="8">
        <f t="shared" si="226"/>
        <v>7</v>
      </c>
      <c r="H2085" s="8" t="str">
        <f t="shared" si="227"/>
        <v>75</v>
      </c>
      <c r="I2085" s="8" t="str">
        <f t="shared" si="228"/>
        <v>758</v>
      </c>
      <c r="J2085" t="s">
        <v>1532</v>
      </c>
      <c r="K2085">
        <v>70</v>
      </c>
      <c r="L2085" t="s">
        <v>1716</v>
      </c>
      <c r="M2085" t="s">
        <v>1720</v>
      </c>
      <c r="N2085" s="7" t="str">
        <f t="shared" si="229"/>
        <v>2020-75</v>
      </c>
      <c r="O2085" s="7">
        <f t="shared" si="230"/>
        <v>0.09</v>
      </c>
      <c r="P2085">
        <v>0</v>
      </c>
      <c r="Q2085">
        <v>0.09</v>
      </c>
    </row>
    <row r="2086" spans="1:17" x14ac:dyDescent="0.25">
      <c r="A2086" t="s">
        <v>1465</v>
      </c>
      <c r="B2086" t="s">
        <v>1466</v>
      </c>
      <c r="C2086" s="1">
        <v>44165</v>
      </c>
      <c r="D2086" s="2">
        <f t="shared" si="224"/>
        <v>11</v>
      </c>
      <c r="E2086" s="2">
        <f t="shared" si="225"/>
        <v>2020</v>
      </c>
      <c r="F2086">
        <v>445511</v>
      </c>
      <c r="G2086" s="8">
        <f t="shared" si="226"/>
        <v>4</v>
      </c>
      <c r="H2086" s="8" t="str">
        <f t="shared" si="227"/>
        <v>44</v>
      </c>
      <c r="I2086" s="8" t="str">
        <f t="shared" si="228"/>
        <v>445</v>
      </c>
      <c r="J2086" t="s">
        <v>556</v>
      </c>
      <c r="K2086">
        <v>70</v>
      </c>
      <c r="L2086" t="s">
        <v>1716</v>
      </c>
      <c r="M2086" t="s">
        <v>1720</v>
      </c>
      <c r="N2086" s="7" t="str">
        <f t="shared" si="229"/>
        <v>2020-44</v>
      </c>
      <c r="O2086" s="7">
        <f t="shared" si="230"/>
        <v>20508</v>
      </c>
      <c r="P2086">
        <v>0</v>
      </c>
      <c r="Q2086">
        <v>20508</v>
      </c>
    </row>
    <row r="2087" spans="1:17" x14ac:dyDescent="0.25">
      <c r="A2087" t="s">
        <v>1465</v>
      </c>
      <c r="B2087" t="s">
        <v>1466</v>
      </c>
      <c r="C2087" s="1">
        <v>44165</v>
      </c>
      <c r="D2087" s="2">
        <f t="shared" si="224"/>
        <v>11</v>
      </c>
      <c r="E2087" s="2">
        <f t="shared" si="225"/>
        <v>2020</v>
      </c>
      <c r="F2087">
        <v>6411</v>
      </c>
      <c r="G2087" s="8">
        <f t="shared" si="226"/>
        <v>6</v>
      </c>
      <c r="H2087" s="8" t="str">
        <f t="shared" si="227"/>
        <v>64</v>
      </c>
      <c r="I2087" s="8" t="str">
        <f t="shared" si="228"/>
        <v>641</v>
      </c>
      <c r="J2087" t="s">
        <v>1504</v>
      </c>
      <c r="K2087">
        <v>75</v>
      </c>
      <c r="L2087" t="s">
        <v>1721</v>
      </c>
      <c r="M2087" t="s">
        <v>1722</v>
      </c>
      <c r="N2087" s="7" t="str">
        <f t="shared" si="229"/>
        <v>2020-64</v>
      </c>
      <c r="O2087" s="7">
        <f t="shared" si="230"/>
        <v>-40610.910000000003</v>
      </c>
      <c r="P2087">
        <v>40610.910000000003</v>
      </c>
      <c r="Q2087">
        <v>0</v>
      </c>
    </row>
    <row r="2088" spans="1:17" x14ac:dyDescent="0.25">
      <c r="A2088" t="s">
        <v>1465</v>
      </c>
      <c r="B2088" t="s">
        <v>1466</v>
      </c>
      <c r="C2088" s="1">
        <v>44165</v>
      </c>
      <c r="D2088" s="2">
        <f t="shared" si="224"/>
        <v>11</v>
      </c>
      <c r="E2088" s="2">
        <f t="shared" si="225"/>
        <v>2020</v>
      </c>
      <c r="F2088">
        <v>6413</v>
      </c>
      <c r="G2088" s="8">
        <f t="shared" si="226"/>
        <v>6</v>
      </c>
      <c r="H2088" s="8" t="str">
        <f t="shared" si="227"/>
        <v>64</v>
      </c>
      <c r="I2088" s="8" t="str">
        <f t="shared" si="228"/>
        <v>641</v>
      </c>
      <c r="J2088" t="s">
        <v>1507</v>
      </c>
      <c r="K2088">
        <v>75</v>
      </c>
      <c r="L2088" t="s">
        <v>1721</v>
      </c>
      <c r="M2088" t="s">
        <v>1723</v>
      </c>
      <c r="N2088" s="7" t="str">
        <f t="shared" si="229"/>
        <v>2020-64</v>
      </c>
      <c r="O2088" s="7">
        <f t="shared" si="230"/>
        <v>-7065.57</v>
      </c>
      <c r="P2088">
        <v>7065.57</v>
      </c>
      <c r="Q2088">
        <v>0</v>
      </c>
    </row>
    <row r="2089" spans="1:17" x14ac:dyDescent="0.25">
      <c r="A2089" t="s">
        <v>1465</v>
      </c>
      <c r="B2089" t="s">
        <v>1466</v>
      </c>
      <c r="C2089" s="1">
        <v>44165</v>
      </c>
      <c r="D2089" s="2">
        <f t="shared" si="224"/>
        <v>11</v>
      </c>
      <c r="E2089" s="2">
        <f t="shared" si="225"/>
        <v>2020</v>
      </c>
      <c r="F2089">
        <v>421</v>
      </c>
      <c r="G2089" s="8">
        <f t="shared" si="226"/>
        <v>4</v>
      </c>
      <c r="H2089" s="8" t="str">
        <f t="shared" si="227"/>
        <v>42</v>
      </c>
      <c r="I2089" s="8" t="str">
        <f t="shared" si="228"/>
        <v>421</v>
      </c>
      <c r="J2089" t="s">
        <v>490</v>
      </c>
      <c r="K2089">
        <v>75</v>
      </c>
      <c r="L2089" t="s">
        <v>1721</v>
      </c>
      <c r="M2089" t="s">
        <v>1724</v>
      </c>
      <c r="N2089" s="7" t="str">
        <f t="shared" si="229"/>
        <v>2020-42</v>
      </c>
      <c r="O2089" s="7">
        <f t="shared" si="230"/>
        <v>1294.8</v>
      </c>
      <c r="P2089">
        <v>0</v>
      </c>
      <c r="Q2089">
        <v>1294.8</v>
      </c>
    </row>
    <row r="2090" spans="1:17" x14ac:dyDescent="0.25">
      <c r="A2090" t="s">
        <v>1465</v>
      </c>
      <c r="B2090" t="s">
        <v>1466</v>
      </c>
      <c r="C2090" s="1">
        <v>44165</v>
      </c>
      <c r="D2090" s="2">
        <f t="shared" si="224"/>
        <v>11</v>
      </c>
      <c r="E2090" s="2">
        <f t="shared" si="225"/>
        <v>2020</v>
      </c>
      <c r="F2090">
        <v>421</v>
      </c>
      <c r="G2090" s="8">
        <f t="shared" si="226"/>
        <v>4</v>
      </c>
      <c r="H2090" s="8" t="str">
        <f t="shared" si="227"/>
        <v>42</v>
      </c>
      <c r="I2090" s="8" t="str">
        <f t="shared" si="228"/>
        <v>421</v>
      </c>
      <c r="J2090" t="s">
        <v>490</v>
      </c>
      <c r="K2090">
        <v>75</v>
      </c>
      <c r="L2090" t="s">
        <v>1721</v>
      </c>
      <c r="M2090" t="s">
        <v>1725</v>
      </c>
      <c r="N2090" s="7" t="str">
        <f t="shared" si="229"/>
        <v>2020-42</v>
      </c>
      <c r="O2090" s="7">
        <f t="shared" si="230"/>
        <v>3603.6</v>
      </c>
      <c r="P2090">
        <v>0</v>
      </c>
      <c r="Q2090">
        <v>3603.6</v>
      </c>
    </row>
    <row r="2091" spans="1:17" x14ac:dyDescent="0.25">
      <c r="A2091" t="s">
        <v>1465</v>
      </c>
      <c r="B2091" t="s">
        <v>1466</v>
      </c>
      <c r="C2091" s="1">
        <v>44165</v>
      </c>
      <c r="D2091" s="2">
        <f t="shared" si="224"/>
        <v>11</v>
      </c>
      <c r="E2091" s="2">
        <f t="shared" si="225"/>
        <v>2020</v>
      </c>
      <c r="F2091">
        <v>421</v>
      </c>
      <c r="G2091" s="8">
        <f t="shared" si="226"/>
        <v>4</v>
      </c>
      <c r="H2091" s="8" t="str">
        <f t="shared" si="227"/>
        <v>42</v>
      </c>
      <c r="I2091" s="8" t="str">
        <f t="shared" si="228"/>
        <v>421</v>
      </c>
      <c r="J2091" t="s">
        <v>490</v>
      </c>
      <c r="K2091">
        <v>75</v>
      </c>
      <c r="L2091" t="s">
        <v>1721</v>
      </c>
      <c r="M2091" t="s">
        <v>1726</v>
      </c>
      <c r="N2091" s="7" t="str">
        <f t="shared" si="229"/>
        <v>2020-42</v>
      </c>
      <c r="O2091" s="7">
        <f t="shared" si="230"/>
        <v>2043.6</v>
      </c>
      <c r="P2091">
        <v>0</v>
      </c>
      <c r="Q2091">
        <v>2043.6</v>
      </c>
    </row>
    <row r="2092" spans="1:17" x14ac:dyDescent="0.25">
      <c r="A2092" t="s">
        <v>1465</v>
      </c>
      <c r="B2092" t="s">
        <v>1466</v>
      </c>
      <c r="C2092" s="1">
        <v>44165</v>
      </c>
      <c r="D2092" s="2">
        <f t="shared" si="224"/>
        <v>11</v>
      </c>
      <c r="E2092" s="2">
        <f t="shared" si="225"/>
        <v>2020</v>
      </c>
      <c r="F2092">
        <v>421</v>
      </c>
      <c r="G2092" s="8">
        <f t="shared" si="226"/>
        <v>4</v>
      </c>
      <c r="H2092" s="8" t="str">
        <f t="shared" si="227"/>
        <v>42</v>
      </c>
      <c r="I2092" s="8" t="str">
        <f t="shared" si="228"/>
        <v>421</v>
      </c>
      <c r="J2092" t="s">
        <v>490</v>
      </c>
      <c r="K2092">
        <v>75</v>
      </c>
      <c r="L2092" t="s">
        <v>1721</v>
      </c>
      <c r="M2092" t="s">
        <v>1727</v>
      </c>
      <c r="N2092" s="7" t="str">
        <f t="shared" si="229"/>
        <v>2020-42</v>
      </c>
      <c r="O2092" s="7">
        <f t="shared" si="230"/>
        <v>2760.39</v>
      </c>
      <c r="P2092">
        <v>0</v>
      </c>
      <c r="Q2092">
        <v>2760.39</v>
      </c>
    </row>
    <row r="2093" spans="1:17" x14ac:dyDescent="0.25">
      <c r="A2093" t="s">
        <v>1465</v>
      </c>
      <c r="B2093" t="s">
        <v>1466</v>
      </c>
      <c r="C2093" s="1">
        <v>44165</v>
      </c>
      <c r="D2093" s="2">
        <f t="shared" si="224"/>
        <v>11</v>
      </c>
      <c r="E2093" s="2">
        <f t="shared" si="225"/>
        <v>2020</v>
      </c>
      <c r="F2093">
        <v>421</v>
      </c>
      <c r="G2093" s="8">
        <f t="shared" si="226"/>
        <v>4</v>
      </c>
      <c r="H2093" s="8" t="str">
        <f t="shared" si="227"/>
        <v>42</v>
      </c>
      <c r="I2093" s="8" t="str">
        <f t="shared" si="228"/>
        <v>421</v>
      </c>
      <c r="J2093" t="s">
        <v>490</v>
      </c>
      <c r="K2093">
        <v>75</v>
      </c>
      <c r="L2093" t="s">
        <v>1721</v>
      </c>
      <c r="M2093" t="s">
        <v>1728</v>
      </c>
      <c r="N2093" s="7" t="str">
        <f t="shared" si="229"/>
        <v>2020-42</v>
      </c>
      <c r="O2093" s="7">
        <f t="shared" si="230"/>
        <v>2160.09</v>
      </c>
      <c r="P2093">
        <v>0</v>
      </c>
      <c r="Q2093">
        <v>2160.09</v>
      </c>
    </row>
    <row r="2094" spans="1:17" x14ac:dyDescent="0.25">
      <c r="A2094" t="s">
        <v>1465</v>
      </c>
      <c r="B2094" t="s">
        <v>1466</v>
      </c>
      <c r="C2094" s="1">
        <v>44165</v>
      </c>
      <c r="D2094" s="2">
        <f t="shared" si="224"/>
        <v>11</v>
      </c>
      <c r="E2094" s="2">
        <f t="shared" si="225"/>
        <v>2020</v>
      </c>
      <c r="F2094">
        <v>421</v>
      </c>
      <c r="G2094" s="8">
        <f t="shared" si="226"/>
        <v>4</v>
      </c>
      <c r="H2094" s="8" t="str">
        <f t="shared" si="227"/>
        <v>42</v>
      </c>
      <c r="I2094" s="8" t="str">
        <f t="shared" si="228"/>
        <v>421</v>
      </c>
      <c r="J2094" t="s">
        <v>490</v>
      </c>
      <c r="K2094">
        <v>75</v>
      </c>
      <c r="L2094" t="s">
        <v>1721</v>
      </c>
      <c r="M2094" t="s">
        <v>1729</v>
      </c>
      <c r="N2094" s="7" t="str">
        <f t="shared" si="229"/>
        <v>2020-42</v>
      </c>
      <c r="O2094" s="7">
        <f t="shared" si="230"/>
        <v>2698.8</v>
      </c>
      <c r="P2094">
        <v>0</v>
      </c>
      <c r="Q2094">
        <v>2698.8</v>
      </c>
    </row>
    <row r="2095" spans="1:17" x14ac:dyDescent="0.25">
      <c r="A2095" t="s">
        <v>1465</v>
      </c>
      <c r="B2095" t="s">
        <v>1466</v>
      </c>
      <c r="C2095" s="1">
        <v>44165</v>
      </c>
      <c r="D2095" s="2">
        <f t="shared" si="224"/>
        <v>11</v>
      </c>
      <c r="E2095" s="2">
        <f t="shared" si="225"/>
        <v>2020</v>
      </c>
      <c r="F2095">
        <v>421</v>
      </c>
      <c r="G2095" s="8">
        <f t="shared" si="226"/>
        <v>4</v>
      </c>
      <c r="H2095" s="8" t="str">
        <f t="shared" si="227"/>
        <v>42</v>
      </c>
      <c r="I2095" s="8" t="str">
        <f t="shared" si="228"/>
        <v>421</v>
      </c>
      <c r="J2095" t="s">
        <v>490</v>
      </c>
      <c r="K2095">
        <v>75</v>
      </c>
      <c r="L2095" t="s">
        <v>1721</v>
      </c>
      <c r="M2095" t="s">
        <v>1730</v>
      </c>
      <c r="N2095" s="7" t="str">
        <f t="shared" si="229"/>
        <v>2020-42</v>
      </c>
      <c r="O2095" s="7">
        <f t="shared" si="230"/>
        <v>1638</v>
      </c>
      <c r="P2095">
        <v>0</v>
      </c>
      <c r="Q2095">
        <v>1638</v>
      </c>
    </row>
    <row r="2096" spans="1:17" x14ac:dyDescent="0.25">
      <c r="A2096" t="s">
        <v>1465</v>
      </c>
      <c r="B2096" t="s">
        <v>1466</v>
      </c>
      <c r="C2096" s="1">
        <v>44165</v>
      </c>
      <c r="D2096" s="2">
        <f t="shared" si="224"/>
        <v>11</v>
      </c>
      <c r="E2096" s="2">
        <f t="shared" si="225"/>
        <v>2020</v>
      </c>
      <c r="F2096">
        <v>421</v>
      </c>
      <c r="G2096" s="8">
        <f t="shared" si="226"/>
        <v>4</v>
      </c>
      <c r="H2096" s="8" t="str">
        <f t="shared" si="227"/>
        <v>42</v>
      </c>
      <c r="I2096" s="8" t="str">
        <f t="shared" si="228"/>
        <v>421</v>
      </c>
      <c r="J2096" t="s">
        <v>490</v>
      </c>
      <c r="K2096">
        <v>75</v>
      </c>
      <c r="L2096" t="s">
        <v>1721</v>
      </c>
      <c r="M2096" t="s">
        <v>1731</v>
      </c>
      <c r="N2096" s="7" t="str">
        <f t="shared" si="229"/>
        <v>2020-42</v>
      </c>
      <c r="O2096" s="7">
        <f t="shared" si="230"/>
        <v>2391.6799999999998</v>
      </c>
      <c r="P2096">
        <v>0</v>
      </c>
      <c r="Q2096">
        <v>2391.6799999999998</v>
      </c>
    </row>
    <row r="2097" spans="1:17" x14ac:dyDescent="0.25">
      <c r="A2097" t="s">
        <v>1465</v>
      </c>
      <c r="B2097" t="s">
        <v>1466</v>
      </c>
      <c r="C2097" s="1">
        <v>44165</v>
      </c>
      <c r="D2097" s="2">
        <f t="shared" si="224"/>
        <v>11</v>
      </c>
      <c r="E2097" s="2">
        <f t="shared" si="225"/>
        <v>2020</v>
      </c>
      <c r="F2097">
        <v>421</v>
      </c>
      <c r="G2097" s="8">
        <f t="shared" si="226"/>
        <v>4</v>
      </c>
      <c r="H2097" s="8" t="str">
        <f t="shared" si="227"/>
        <v>42</v>
      </c>
      <c r="I2097" s="8" t="str">
        <f t="shared" si="228"/>
        <v>421</v>
      </c>
      <c r="J2097" t="s">
        <v>490</v>
      </c>
      <c r="K2097">
        <v>75</v>
      </c>
      <c r="L2097" t="s">
        <v>1721</v>
      </c>
      <c r="M2097" t="s">
        <v>1732</v>
      </c>
      <c r="N2097" s="7" t="str">
        <f t="shared" si="229"/>
        <v>2020-42</v>
      </c>
      <c r="O2097" s="7">
        <f t="shared" si="230"/>
        <v>1357.2</v>
      </c>
      <c r="P2097">
        <v>0</v>
      </c>
      <c r="Q2097">
        <v>1357.2</v>
      </c>
    </row>
    <row r="2098" spans="1:17" x14ac:dyDescent="0.25">
      <c r="A2098" t="s">
        <v>1465</v>
      </c>
      <c r="B2098" t="s">
        <v>1466</v>
      </c>
      <c r="C2098" s="1">
        <v>44165</v>
      </c>
      <c r="D2098" s="2">
        <f t="shared" si="224"/>
        <v>11</v>
      </c>
      <c r="E2098" s="2">
        <f t="shared" si="225"/>
        <v>2020</v>
      </c>
      <c r="F2098">
        <v>421</v>
      </c>
      <c r="G2098" s="8">
        <f t="shared" si="226"/>
        <v>4</v>
      </c>
      <c r="H2098" s="8" t="str">
        <f t="shared" si="227"/>
        <v>42</v>
      </c>
      <c r="I2098" s="8" t="str">
        <f t="shared" si="228"/>
        <v>421</v>
      </c>
      <c r="J2098" t="s">
        <v>490</v>
      </c>
      <c r="K2098">
        <v>75</v>
      </c>
      <c r="L2098" t="s">
        <v>1721</v>
      </c>
      <c r="M2098" t="s">
        <v>1733</v>
      </c>
      <c r="N2098" s="7" t="str">
        <f t="shared" si="229"/>
        <v>2020-42</v>
      </c>
      <c r="O2098" s="7">
        <f t="shared" si="230"/>
        <v>2348.7399999999998</v>
      </c>
      <c r="P2098">
        <v>0</v>
      </c>
      <c r="Q2098">
        <v>2348.7399999999998</v>
      </c>
    </row>
    <row r="2099" spans="1:17" x14ac:dyDescent="0.25">
      <c r="A2099" t="s">
        <v>1465</v>
      </c>
      <c r="B2099" t="s">
        <v>1466</v>
      </c>
      <c r="C2099" s="1">
        <v>44165</v>
      </c>
      <c r="D2099" s="2">
        <f t="shared" si="224"/>
        <v>11</v>
      </c>
      <c r="E2099" s="2">
        <f t="shared" si="225"/>
        <v>2020</v>
      </c>
      <c r="F2099">
        <v>421</v>
      </c>
      <c r="G2099" s="8">
        <f t="shared" si="226"/>
        <v>4</v>
      </c>
      <c r="H2099" s="8" t="str">
        <f t="shared" si="227"/>
        <v>42</v>
      </c>
      <c r="I2099" s="8" t="str">
        <f t="shared" si="228"/>
        <v>421</v>
      </c>
      <c r="J2099" t="s">
        <v>490</v>
      </c>
      <c r="K2099">
        <v>75</v>
      </c>
      <c r="L2099" t="s">
        <v>1721</v>
      </c>
      <c r="M2099" t="s">
        <v>1734</v>
      </c>
      <c r="N2099" s="7" t="str">
        <f t="shared" si="229"/>
        <v>2020-42</v>
      </c>
      <c r="O2099" s="7">
        <f t="shared" si="230"/>
        <v>1612.24</v>
      </c>
      <c r="P2099">
        <v>0</v>
      </c>
      <c r="Q2099">
        <v>1612.24</v>
      </c>
    </row>
    <row r="2100" spans="1:17" x14ac:dyDescent="0.25">
      <c r="A2100" t="s">
        <v>1465</v>
      </c>
      <c r="B2100" t="s">
        <v>1466</v>
      </c>
      <c r="C2100" s="1">
        <v>44165</v>
      </c>
      <c r="D2100" s="2">
        <f t="shared" si="224"/>
        <v>11</v>
      </c>
      <c r="E2100" s="2">
        <f t="shared" si="225"/>
        <v>2020</v>
      </c>
      <c r="F2100">
        <v>421</v>
      </c>
      <c r="G2100" s="8">
        <f t="shared" si="226"/>
        <v>4</v>
      </c>
      <c r="H2100" s="8" t="str">
        <f t="shared" si="227"/>
        <v>42</v>
      </c>
      <c r="I2100" s="8" t="str">
        <f t="shared" si="228"/>
        <v>421</v>
      </c>
      <c r="J2100" t="s">
        <v>490</v>
      </c>
      <c r="K2100">
        <v>75</v>
      </c>
      <c r="L2100" t="s">
        <v>1721</v>
      </c>
      <c r="M2100" t="s">
        <v>1735</v>
      </c>
      <c r="N2100" s="7" t="str">
        <f t="shared" si="229"/>
        <v>2020-42</v>
      </c>
      <c r="O2100" s="7">
        <f t="shared" si="230"/>
        <v>3042</v>
      </c>
      <c r="P2100">
        <v>0</v>
      </c>
      <c r="Q2100">
        <v>3042</v>
      </c>
    </row>
    <row r="2101" spans="1:17" x14ac:dyDescent="0.25">
      <c r="A2101" t="s">
        <v>1465</v>
      </c>
      <c r="B2101" t="s">
        <v>1466</v>
      </c>
      <c r="C2101" s="1">
        <v>44165</v>
      </c>
      <c r="D2101" s="2">
        <f t="shared" si="224"/>
        <v>11</v>
      </c>
      <c r="E2101" s="2">
        <f t="shared" si="225"/>
        <v>2020</v>
      </c>
      <c r="F2101">
        <v>421</v>
      </c>
      <c r="G2101" s="8">
        <f t="shared" si="226"/>
        <v>4</v>
      </c>
      <c r="H2101" s="8" t="str">
        <f t="shared" si="227"/>
        <v>42</v>
      </c>
      <c r="I2101" s="8" t="str">
        <f t="shared" si="228"/>
        <v>421</v>
      </c>
      <c r="J2101" t="s">
        <v>490</v>
      </c>
      <c r="K2101">
        <v>75</v>
      </c>
      <c r="L2101" t="s">
        <v>1721</v>
      </c>
      <c r="M2101" t="s">
        <v>1736</v>
      </c>
      <c r="N2101" s="7" t="str">
        <f t="shared" si="229"/>
        <v>2020-42</v>
      </c>
      <c r="O2101" s="7">
        <f t="shared" si="230"/>
        <v>1287</v>
      </c>
      <c r="P2101">
        <v>0</v>
      </c>
      <c r="Q2101">
        <v>1287</v>
      </c>
    </row>
    <row r="2102" spans="1:17" x14ac:dyDescent="0.25">
      <c r="A2102" t="s">
        <v>1465</v>
      </c>
      <c r="B2102" t="s">
        <v>1466</v>
      </c>
      <c r="C2102" s="1">
        <v>44165</v>
      </c>
      <c r="D2102" s="2">
        <f t="shared" si="224"/>
        <v>11</v>
      </c>
      <c r="E2102" s="2">
        <f t="shared" si="225"/>
        <v>2020</v>
      </c>
      <c r="F2102">
        <v>421</v>
      </c>
      <c r="G2102" s="8">
        <f t="shared" si="226"/>
        <v>4</v>
      </c>
      <c r="H2102" s="8" t="str">
        <f t="shared" si="227"/>
        <v>42</v>
      </c>
      <c r="I2102" s="8" t="str">
        <f t="shared" si="228"/>
        <v>421</v>
      </c>
      <c r="J2102" t="s">
        <v>490</v>
      </c>
      <c r="K2102">
        <v>75</v>
      </c>
      <c r="L2102" t="s">
        <v>1721</v>
      </c>
      <c r="M2102" t="s">
        <v>1737</v>
      </c>
      <c r="N2102" s="7" t="str">
        <f t="shared" si="229"/>
        <v>2020-42</v>
      </c>
      <c r="O2102" s="7">
        <f t="shared" si="230"/>
        <v>2077.12</v>
      </c>
      <c r="P2102">
        <v>0</v>
      </c>
      <c r="Q2102">
        <v>2077.12</v>
      </c>
    </row>
    <row r="2103" spans="1:17" x14ac:dyDescent="0.25">
      <c r="A2103" t="s">
        <v>1465</v>
      </c>
      <c r="B2103" t="s">
        <v>1466</v>
      </c>
      <c r="C2103" s="1">
        <v>44165</v>
      </c>
      <c r="D2103" s="2">
        <f t="shared" si="224"/>
        <v>11</v>
      </c>
      <c r="E2103" s="2">
        <f t="shared" si="225"/>
        <v>2020</v>
      </c>
      <c r="F2103">
        <v>421</v>
      </c>
      <c r="G2103" s="8">
        <f t="shared" si="226"/>
        <v>4</v>
      </c>
      <c r="H2103" s="8" t="str">
        <f t="shared" si="227"/>
        <v>42</v>
      </c>
      <c r="I2103" s="8" t="str">
        <f t="shared" si="228"/>
        <v>421</v>
      </c>
      <c r="J2103" t="s">
        <v>490</v>
      </c>
      <c r="K2103">
        <v>75</v>
      </c>
      <c r="L2103" t="s">
        <v>1721</v>
      </c>
      <c r="M2103" t="s">
        <v>1738</v>
      </c>
      <c r="N2103" s="7" t="str">
        <f t="shared" si="229"/>
        <v>2020-42</v>
      </c>
      <c r="O2103" s="7">
        <f t="shared" si="230"/>
        <v>1326</v>
      </c>
      <c r="P2103">
        <v>0</v>
      </c>
      <c r="Q2103">
        <v>1326</v>
      </c>
    </row>
    <row r="2104" spans="1:17" x14ac:dyDescent="0.25">
      <c r="A2104" t="s">
        <v>1465</v>
      </c>
      <c r="B2104" t="s">
        <v>1466</v>
      </c>
      <c r="C2104" s="1">
        <v>44165</v>
      </c>
      <c r="D2104" s="2">
        <f t="shared" si="224"/>
        <v>11</v>
      </c>
      <c r="E2104" s="2">
        <f t="shared" si="225"/>
        <v>2020</v>
      </c>
      <c r="F2104">
        <v>421</v>
      </c>
      <c r="G2104" s="8">
        <f t="shared" si="226"/>
        <v>4</v>
      </c>
      <c r="H2104" s="8" t="str">
        <f t="shared" si="227"/>
        <v>42</v>
      </c>
      <c r="I2104" s="8" t="str">
        <f t="shared" si="228"/>
        <v>421</v>
      </c>
      <c r="J2104" t="s">
        <v>490</v>
      </c>
      <c r="K2104">
        <v>75</v>
      </c>
      <c r="L2104" t="s">
        <v>1721</v>
      </c>
      <c r="M2104" t="s">
        <v>1739</v>
      </c>
      <c r="N2104" s="7" t="str">
        <f t="shared" si="229"/>
        <v>2020-42</v>
      </c>
      <c r="O2104" s="7">
        <f t="shared" si="230"/>
        <v>780.78</v>
      </c>
      <c r="P2104">
        <v>0</v>
      </c>
      <c r="Q2104">
        <v>780.78</v>
      </c>
    </row>
    <row r="2105" spans="1:17" x14ac:dyDescent="0.25">
      <c r="A2105" t="s">
        <v>1465</v>
      </c>
      <c r="B2105" t="s">
        <v>1466</v>
      </c>
      <c r="C2105" s="1">
        <v>44165</v>
      </c>
      <c r="D2105" s="2">
        <f t="shared" si="224"/>
        <v>11</v>
      </c>
      <c r="E2105" s="2">
        <f t="shared" si="225"/>
        <v>2020</v>
      </c>
      <c r="F2105">
        <v>421</v>
      </c>
      <c r="G2105" s="8">
        <f t="shared" si="226"/>
        <v>4</v>
      </c>
      <c r="H2105" s="8" t="str">
        <f t="shared" si="227"/>
        <v>42</v>
      </c>
      <c r="I2105" s="8" t="str">
        <f t="shared" si="228"/>
        <v>421</v>
      </c>
      <c r="J2105" t="s">
        <v>490</v>
      </c>
      <c r="K2105">
        <v>75</v>
      </c>
      <c r="L2105" t="s">
        <v>1721</v>
      </c>
      <c r="M2105" t="s">
        <v>1740</v>
      </c>
      <c r="N2105" s="7" t="str">
        <f t="shared" si="229"/>
        <v>2020-42</v>
      </c>
      <c r="O2105" s="7">
        <f t="shared" si="230"/>
        <v>1326</v>
      </c>
      <c r="P2105">
        <v>0</v>
      </c>
      <c r="Q2105">
        <v>1326</v>
      </c>
    </row>
    <row r="2106" spans="1:17" x14ac:dyDescent="0.25">
      <c r="A2106" t="s">
        <v>1465</v>
      </c>
      <c r="B2106" t="s">
        <v>1466</v>
      </c>
      <c r="C2106" s="1">
        <v>44165</v>
      </c>
      <c r="D2106" s="2">
        <f t="shared" si="224"/>
        <v>11</v>
      </c>
      <c r="E2106" s="2">
        <f t="shared" si="225"/>
        <v>2020</v>
      </c>
      <c r="F2106">
        <v>421</v>
      </c>
      <c r="G2106" s="8">
        <f t="shared" si="226"/>
        <v>4</v>
      </c>
      <c r="H2106" s="8" t="str">
        <f t="shared" si="227"/>
        <v>42</v>
      </c>
      <c r="I2106" s="8" t="str">
        <f t="shared" si="228"/>
        <v>421</v>
      </c>
      <c r="J2106" t="s">
        <v>490</v>
      </c>
      <c r="K2106">
        <v>75</v>
      </c>
      <c r="L2106" t="s">
        <v>1721</v>
      </c>
      <c r="M2106" t="s">
        <v>1741</v>
      </c>
      <c r="N2106" s="7" t="str">
        <f t="shared" si="229"/>
        <v>2020-42</v>
      </c>
      <c r="O2106" s="7">
        <f t="shared" si="230"/>
        <v>2964</v>
      </c>
      <c r="P2106">
        <v>0</v>
      </c>
      <c r="Q2106">
        <v>2964</v>
      </c>
    </row>
    <row r="2107" spans="1:17" x14ac:dyDescent="0.25">
      <c r="A2107" t="s">
        <v>1465</v>
      </c>
      <c r="B2107" t="s">
        <v>1466</v>
      </c>
      <c r="C2107" s="1">
        <v>44165</v>
      </c>
      <c r="D2107" s="2">
        <f t="shared" si="224"/>
        <v>11</v>
      </c>
      <c r="E2107" s="2">
        <f t="shared" si="225"/>
        <v>2020</v>
      </c>
      <c r="F2107">
        <v>431</v>
      </c>
      <c r="G2107" s="8">
        <f t="shared" si="226"/>
        <v>4</v>
      </c>
      <c r="H2107" s="8" t="str">
        <f t="shared" si="227"/>
        <v>43</v>
      </c>
      <c r="I2107" s="8" t="str">
        <f t="shared" si="228"/>
        <v>431</v>
      </c>
      <c r="J2107" t="s">
        <v>967</v>
      </c>
      <c r="K2107">
        <v>75</v>
      </c>
      <c r="L2107" t="s">
        <v>1721</v>
      </c>
      <c r="M2107" t="s">
        <v>1742</v>
      </c>
      <c r="N2107" s="7" t="str">
        <f t="shared" si="229"/>
        <v>2020-43</v>
      </c>
      <c r="O2107" s="7">
        <f t="shared" si="230"/>
        <v>475.73</v>
      </c>
      <c r="P2107">
        <v>0</v>
      </c>
      <c r="Q2107">
        <v>475.73</v>
      </c>
    </row>
    <row r="2108" spans="1:17" x14ac:dyDescent="0.25">
      <c r="A2108" t="s">
        <v>1465</v>
      </c>
      <c r="B2108" t="s">
        <v>1466</v>
      </c>
      <c r="C2108" s="1">
        <v>44165</v>
      </c>
      <c r="D2108" s="2">
        <f t="shared" si="224"/>
        <v>11</v>
      </c>
      <c r="E2108" s="2">
        <f t="shared" si="225"/>
        <v>2020</v>
      </c>
      <c r="F2108">
        <v>431</v>
      </c>
      <c r="G2108" s="8">
        <f t="shared" si="226"/>
        <v>4</v>
      </c>
      <c r="H2108" s="8" t="str">
        <f t="shared" si="227"/>
        <v>43</v>
      </c>
      <c r="I2108" s="8" t="str">
        <f t="shared" si="228"/>
        <v>431</v>
      </c>
      <c r="J2108" t="s">
        <v>967</v>
      </c>
      <c r="K2108">
        <v>75</v>
      </c>
      <c r="L2108" t="s">
        <v>1721</v>
      </c>
      <c r="M2108" t="s">
        <v>1743</v>
      </c>
      <c r="N2108" s="7" t="str">
        <f t="shared" si="229"/>
        <v>2020-43</v>
      </c>
      <c r="O2108" s="7">
        <f t="shared" si="230"/>
        <v>6674.71</v>
      </c>
      <c r="P2108">
        <v>0</v>
      </c>
      <c r="Q2108">
        <v>6674.71</v>
      </c>
    </row>
    <row r="2109" spans="1:17" x14ac:dyDescent="0.25">
      <c r="A2109" t="s">
        <v>1465</v>
      </c>
      <c r="B2109" t="s">
        <v>1466</v>
      </c>
      <c r="C2109" s="1">
        <v>44165</v>
      </c>
      <c r="D2109" s="2">
        <f t="shared" si="224"/>
        <v>11</v>
      </c>
      <c r="E2109" s="2">
        <f t="shared" si="225"/>
        <v>2020</v>
      </c>
      <c r="F2109">
        <v>4373</v>
      </c>
      <c r="G2109" s="8">
        <f t="shared" si="226"/>
        <v>4</v>
      </c>
      <c r="H2109" s="8" t="str">
        <f t="shared" si="227"/>
        <v>43</v>
      </c>
      <c r="I2109" s="8" t="str">
        <f t="shared" si="228"/>
        <v>437</v>
      </c>
      <c r="J2109" t="s">
        <v>939</v>
      </c>
      <c r="K2109">
        <v>75</v>
      </c>
      <c r="L2109" t="s">
        <v>1721</v>
      </c>
      <c r="M2109" t="s">
        <v>1744</v>
      </c>
      <c r="N2109" s="7" t="str">
        <f t="shared" si="229"/>
        <v>2020-43</v>
      </c>
      <c r="O2109" s="7">
        <f t="shared" si="230"/>
        <v>1525.53</v>
      </c>
      <c r="P2109">
        <v>0</v>
      </c>
      <c r="Q2109">
        <v>1525.53</v>
      </c>
    </row>
    <row r="2110" spans="1:17" x14ac:dyDescent="0.25">
      <c r="A2110" t="s">
        <v>1465</v>
      </c>
      <c r="B2110" t="s">
        <v>1466</v>
      </c>
      <c r="C2110" s="1">
        <v>44165</v>
      </c>
      <c r="D2110" s="2">
        <f t="shared" si="224"/>
        <v>11</v>
      </c>
      <c r="E2110" s="2">
        <f t="shared" si="225"/>
        <v>2020</v>
      </c>
      <c r="F2110">
        <v>4373</v>
      </c>
      <c r="G2110" s="8">
        <f t="shared" si="226"/>
        <v>4</v>
      </c>
      <c r="H2110" s="8" t="str">
        <f t="shared" si="227"/>
        <v>43</v>
      </c>
      <c r="I2110" s="8" t="str">
        <f t="shared" si="228"/>
        <v>437</v>
      </c>
      <c r="J2110" t="s">
        <v>939</v>
      </c>
      <c r="K2110">
        <v>75</v>
      </c>
      <c r="L2110" t="s">
        <v>1721</v>
      </c>
      <c r="M2110" t="s">
        <v>1745</v>
      </c>
      <c r="N2110" s="7" t="str">
        <f t="shared" si="229"/>
        <v>2020-43</v>
      </c>
      <c r="O2110" s="7">
        <f t="shared" si="230"/>
        <v>2288.4699999999998</v>
      </c>
      <c r="P2110">
        <v>0</v>
      </c>
      <c r="Q2110">
        <v>2288.4699999999998</v>
      </c>
    </row>
    <row r="2111" spans="1:17" x14ac:dyDescent="0.25">
      <c r="A2111" t="s">
        <v>1465</v>
      </c>
      <c r="B2111" t="s">
        <v>1466</v>
      </c>
      <c r="C2111" s="1">
        <v>44165</v>
      </c>
      <c r="D2111" s="2">
        <f t="shared" si="224"/>
        <v>11</v>
      </c>
      <c r="E2111" s="2">
        <f t="shared" si="225"/>
        <v>2020</v>
      </c>
      <c r="F2111">
        <v>6451</v>
      </c>
      <c r="G2111" s="8">
        <f t="shared" si="226"/>
        <v>6</v>
      </c>
      <c r="H2111" s="8" t="str">
        <f t="shared" si="227"/>
        <v>64</v>
      </c>
      <c r="I2111" s="8" t="str">
        <f t="shared" si="228"/>
        <v>645</v>
      </c>
      <c r="J2111" t="s">
        <v>1522</v>
      </c>
      <c r="K2111">
        <v>77</v>
      </c>
      <c r="L2111" t="s">
        <v>1746</v>
      </c>
      <c r="M2111" t="s">
        <v>1747</v>
      </c>
      <c r="N2111" s="7" t="str">
        <f t="shared" si="229"/>
        <v>2020-64</v>
      </c>
      <c r="O2111" s="7">
        <f t="shared" si="230"/>
        <v>-13444.77</v>
      </c>
      <c r="P2111">
        <v>13444.77</v>
      </c>
      <c r="Q2111">
        <v>0</v>
      </c>
    </row>
    <row r="2112" spans="1:17" x14ac:dyDescent="0.25">
      <c r="A2112" t="s">
        <v>1465</v>
      </c>
      <c r="B2112" t="s">
        <v>1466</v>
      </c>
      <c r="C2112" s="1">
        <v>44165</v>
      </c>
      <c r="D2112" s="2">
        <f t="shared" si="224"/>
        <v>11</v>
      </c>
      <c r="E2112" s="2">
        <f t="shared" si="225"/>
        <v>2020</v>
      </c>
      <c r="F2112">
        <v>6453</v>
      </c>
      <c r="G2112" s="8">
        <f t="shared" si="226"/>
        <v>6</v>
      </c>
      <c r="H2112" s="8" t="str">
        <f t="shared" si="227"/>
        <v>64</v>
      </c>
      <c r="I2112" s="8" t="str">
        <f t="shared" si="228"/>
        <v>645</v>
      </c>
      <c r="J2112" t="s">
        <v>1525</v>
      </c>
      <c r="K2112">
        <v>77</v>
      </c>
      <c r="L2112" t="s">
        <v>1746</v>
      </c>
      <c r="M2112" t="s">
        <v>1748</v>
      </c>
      <c r="N2112" s="7" t="str">
        <f t="shared" si="229"/>
        <v>2020-64</v>
      </c>
      <c r="O2112" s="7">
        <f t="shared" si="230"/>
        <v>-2832.1</v>
      </c>
      <c r="P2112">
        <v>2832.1</v>
      </c>
      <c r="Q2112">
        <v>0</v>
      </c>
    </row>
    <row r="2113" spans="1:17" x14ac:dyDescent="0.25">
      <c r="A2113" t="s">
        <v>1465</v>
      </c>
      <c r="B2113" t="s">
        <v>1466</v>
      </c>
      <c r="C2113" s="1">
        <v>44165</v>
      </c>
      <c r="D2113" s="2">
        <f t="shared" si="224"/>
        <v>11</v>
      </c>
      <c r="E2113" s="2">
        <f t="shared" si="225"/>
        <v>2020</v>
      </c>
      <c r="F2113">
        <v>431</v>
      </c>
      <c r="G2113" s="8">
        <f t="shared" si="226"/>
        <v>4</v>
      </c>
      <c r="H2113" s="8" t="str">
        <f t="shared" si="227"/>
        <v>43</v>
      </c>
      <c r="I2113" s="8" t="str">
        <f t="shared" si="228"/>
        <v>431</v>
      </c>
      <c r="J2113" t="s">
        <v>967</v>
      </c>
      <c r="K2113">
        <v>77</v>
      </c>
      <c r="L2113" t="s">
        <v>1746</v>
      </c>
      <c r="M2113" t="s">
        <v>1747</v>
      </c>
      <c r="N2113" s="7" t="str">
        <f t="shared" si="229"/>
        <v>2020-43</v>
      </c>
      <c r="O2113" s="7">
        <f t="shared" si="230"/>
        <v>13444.17</v>
      </c>
      <c r="P2113">
        <v>0</v>
      </c>
      <c r="Q2113">
        <v>13444.17</v>
      </c>
    </row>
    <row r="2114" spans="1:17" x14ac:dyDescent="0.25">
      <c r="A2114" t="s">
        <v>1465</v>
      </c>
      <c r="B2114" t="s">
        <v>1466</v>
      </c>
      <c r="C2114" s="1">
        <v>44165</v>
      </c>
      <c r="D2114" s="2">
        <f t="shared" si="224"/>
        <v>11</v>
      </c>
      <c r="E2114" s="2">
        <f t="shared" si="225"/>
        <v>2020</v>
      </c>
      <c r="F2114">
        <v>4373</v>
      </c>
      <c r="G2114" s="8">
        <f t="shared" si="226"/>
        <v>4</v>
      </c>
      <c r="H2114" s="8" t="str">
        <f t="shared" si="227"/>
        <v>43</v>
      </c>
      <c r="I2114" s="8" t="str">
        <f t="shared" si="228"/>
        <v>437</v>
      </c>
      <c r="J2114" t="s">
        <v>939</v>
      </c>
      <c r="K2114">
        <v>77</v>
      </c>
      <c r="L2114" t="s">
        <v>1746</v>
      </c>
      <c r="M2114" t="s">
        <v>1748</v>
      </c>
      <c r="N2114" s="7" t="str">
        <f t="shared" si="229"/>
        <v>2020-43</v>
      </c>
      <c r="O2114" s="7">
        <f t="shared" si="230"/>
        <v>2832.7</v>
      </c>
      <c r="P2114">
        <v>0</v>
      </c>
      <c r="Q2114">
        <v>2832.7</v>
      </c>
    </row>
    <row r="2115" spans="1:17" x14ac:dyDescent="0.25">
      <c r="A2115" t="s">
        <v>1465</v>
      </c>
      <c r="B2115" t="s">
        <v>1466</v>
      </c>
      <c r="C2115" s="1">
        <v>44183</v>
      </c>
      <c r="D2115" s="2">
        <f t="shared" ref="D2115:D2178" si="231">MONTH(C2115)</f>
        <v>12</v>
      </c>
      <c r="E2115" s="2">
        <f t="shared" ref="E2115:E2178" si="232">YEAR(C2115)</f>
        <v>2020</v>
      </c>
      <c r="F2115">
        <v>63511</v>
      </c>
      <c r="G2115" s="8">
        <f t="shared" ref="G2115:G2178" si="233">VALUE(LEFT($F2115,1))</f>
        <v>6</v>
      </c>
      <c r="H2115" s="8" t="str">
        <f t="shared" ref="H2115:H2178" si="234">LEFT($F2115,2)</f>
        <v>63</v>
      </c>
      <c r="I2115" s="8" t="str">
        <f t="shared" ref="I2115:I2178" si="235">LEFT($F2115,3)</f>
        <v>635</v>
      </c>
      <c r="J2115" t="s">
        <v>1749</v>
      </c>
      <c r="K2115">
        <v>96</v>
      </c>
      <c r="L2115" t="s">
        <v>1750</v>
      </c>
      <c r="M2115" t="s">
        <v>1751</v>
      </c>
      <c r="N2115" s="7" t="str">
        <f t="shared" ref="N2115:N2178" si="236">$E2115&amp;"-"&amp;H2115</f>
        <v>2020-63</v>
      </c>
      <c r="O2115" s="7">
        <f t="shared" ref="O2115:O2178" si="237">Q2115-P2115</f>
        <v>-45210</v>
      </c>
      <c r="P2115">
        <v>45210</v>
      </c>
      <c r="Q2115">
        <v>0</v>
      </c>
    </row>
    <row r="2116" spans="1:17" x14ac:dyDescent="0.25">
      <c r="A2116" t="s">
        <v>1465</v>
      </c>
      <c r="B2116" t="s">
        <v>1466</v>
      </c>
      <c r="C2116" s="1">
        <v>44183</v>
      </c>
      <c r="D2116" s="2">
        <f t="shared" si="231"/>
        <v>12</v>
      </c>
      <c r="E2116" s="2">
        <f t="shared" si="232"/>
        <v>2020</v>
      </c>
      <c r="F2116">
        <v>447</v>
      </c>
      <c r="G2116" s="8">
        <f t="shared" si="233"/>
        <v>4</v>
      </c>
      <c r="H2116" s="8" t="str">
        <f t="shared" si="234"/>
        <v>44</v>
      </c>
      <c r="I2116" s="8" t="str">
        <f t="shared" si="235"/>
        <v>447</v>
      </c>
      <c r="J2116" t="s">
        <v>1752</v>
      </c>
      <c r="K2116">
        <v>96</v>
      </c>
      <c r="L2116" t="s">
        <v>1750</v>
      </c>
      <c r="M2116" t="s">
        <v>1751</v>
      </c>
      <c r="N2116" s="7" t="str">
        <f t="shared" si="236"/>
        <v>2020-44</v>
      </c>
      <c r="O2116" s="7">
        <f t="shared" si="237"/>
        <v>45210</v>
      </c>
      <c r="P2116">
        <v>0</v>
      </c>
      <c r="Q2116">
        <v>45210</v>
      </c>
    </row>
    <row r="2117" spans="1:17" x14ac:dyDescent="0.25">
      <c r="A2117" t="s">
        <v>1465</v>
      </c>
      <c r="B2117" t="s">
        <v>1466</v>
      </c>
      <c r="C2117" s="1">
        <v>44195</v>
      </c>
      <c r="D2117" s="2">
        <f t="shared" si="231"/>
        <v>12</v>
      </c>
      <c r="E2117" s="2">
        <f t="shared" si="232"/>
        <v>2020</v>
      </c>
      <c r="F2117">
        <v>6451</v>
      </c>
      <c r="G2117" s="8">
        <f t="shared" si="233"/>
        <v>6</v>
      </c>
      <c r="H2117" s="8" t="str">
        <f t="shared" si="234"/>
        <v>64</v>
      </c>
      <c r="I2117" s="8" t="str">
        <f t="shared" si="235"/>
        <v>645</v>
      </c>
      <c r="J2117" t="s">
        <v>1522</v>
      </c>
      <c r="K2117">
        <v>77</v>
      </c>
      <c r="L2117" t="s">
        <v>1753</v>
      </c>
      <c r="M2117" t="s">
        <v>1754</v>
      </c>
      <c r="N2117" s="7" t="str">
        <f t="shared" si="236"/>
        <v>2020-64</v>
      </c>
      <c r="O2117" s="7">
        <f t="shared" si="237"/>
        <v>-13170.55</v>
      </c>
      <c r="P2117">
        <v>13170.55</v>
      </c>
      <c r="Q2117">
        <v>0</v>
      </c>
    </row>
    <row r="2118" spans="1:17" x14ac:dyDescent="0.25">
      <c r="A2118" t="s">
        <v>1465</v>
      </c>
      <c r="B2118" t="s">
        <v>1466</v>
      </c>
      <c r="C2118" s="1">
        <v>44195</v>
      </c>
      <c r="D2118" s="2">
        <f t="shared" si="231"/>
        <v>12</v>
      </c>
      <c r="E2118" s="2">
        <f t="shared" si="232"/>
        <v>2020</v>
      </c>
      <c r="F2118">
        <v>6453</v>
      </c>
      <c r="G2118" s="8">
        <f t="shared" si="233"/>
        <v>6</v>
      </c>
      <c r="H2118" s="8" t="str">
        <f t="shared" si="234"/>
        <v>64</v>
      </c>
      <c r="I2118" s="8" t="str">
        <f t="shared" si="235"/>
        <v>645</v>
      </c>
      <c r="J2118" t="s">
        <v>1525</v>
      </c>
      <c r="K2118">
        <v>77</v>
      </c>
      <c r="L2118" t="s">
        <v>1753</v>
      </c>
      <c r="M2118" t="s">
        <v>1755</v>
      </c>
      <c r="N2118" s="7" t="str">
        <f t="shared" si="236"/>
        <v>2020-64</v>
      </c>
      <c r="O2118" s="7">
        <f t="shared" si="237"/>
        <v>-2872.3</v>
      </c>
      <c r="P2118">
        <v>2872.3</v>
      </c>
      <c r="Q2118">
        <v>0</v>
      </c>
    </row>
    <row r="2119" spans="1:17" x14ac:dyDescent="0.25">
      <c r="A2119" t="s">
        <v>1465</v>
      </c>
      <c r="B2119" t="s">
        <v>1466</v>
      </c>
      <c r="C2119" s="1">
        <v>44195</v>
      </c>
      <c r="D2119" s="2">
        <f t="shared" si="231"/>
        <v>12</v>
      </c>
      <c r="E2119" s="2">
        <f t="shared" si="232"/>
        <v>2020</v>
      </c>
      <c r="F2119">
        <v>431</v>
      </c>
      <c r="G2119" s="8">
        <f t="shared" si="233"/>
        <v>4</v>
      </c>
      <c r="H2119" s="8" t="str">
        <f t="shared" si="234"/>
        <v>43</v>
      </c>
      <c r="I2119" s="8" t="str">
        <f t="shared" si="235"/>
        <v>431</v>
      </c>
      <c r="J2119" t="s">
        <v>967</v>
      </c>
      <c r="K2119">
        <v>77</v>
      </c>
      <c r="L2119" t="s">
        <v>1753</v>
      </c>
      <c r="M2119" t="s">
        <v>1754</v>
      </c>
      <c r="N2119" s="7" t="str">
        <f t="shared" si="236"/>
        <v>2020-43</v>
      </c>
      <c r="O2119" s="7">
        <f t="shared" si="237"/>
        <v>13170.55</v>
      </c>
      <c r="P2119">
        <v>0</v>
      </c>
      <c r="Q2119">
        <v>13170.55</v>
      </c>
    </row>
    <row r="2120" spans="1:17" x14ac:dyDescent="0.25">
      <c r="A2120" t="s">
        <v>1465</v>
      </c>
      <c r="B2120" t="s">
        <v>1466</v>
      </c>
      <c r="C2120" s="1">
        <v>44195</v>
      </c>
      <c r="D2120" s="2">
        <f t="shared" si="231"/>
        <v>12</v>
      </c>
      <c r="E2120" s="2">
        <f t="shared" si="232"/>
        <v>2020</v>
      </c>
      <c r="F2120">
        <v>4373</v>
      </c>
      <c r="G2120" s="8">
        <f t="shared" si="233"/>
        <v>4</v>
      </c>
      <c r="H2120" s="8" t="str">
        <f t="shared" si="234"/>
        <v>43</v>
      </c>
      <c r="I2120" s="8" t="str">
        <f t="shared" si="235"/>
        <v>437</v>
      </c>
      <c r="J2120" t="s">
        <v>939</v>
      </c>
      <c r="K2120">
        <v>77</v>
      </c>
      <c r="L2120" t="s">
        <v>1753</v>
      </c>
      <c r="M2120" t="s">
        <v>1755</v>
      </c>
      <c r="N2120" s="7" t="str">
        <f t="shared" si="236"/>
        <v>2020-43</v>
      </c>
      <c r="O2120" s="7">
        <f t="shared" si="237"/>
        <v>2872.3</v>
      </c>
      <c r="P2120">
        <v>0</v>
      </c>
      <c r="Q2120">
        <v>2872.3</v>
      </c>
    </row>
    <row r="2121" spans="1:17" x14ac:dyDescent="0.25">
      <c r="A2121" t="s">
        <v>1465</v>
      </c>
      <c r="B2121" t="s">
        <v>1466</v>
      </c>
      <c r="C2121" s="1">
        <v>44196</v>
      </c>
      <c r="D2121" s="2">
        <f t="shared" si="231"/>
        <v>12</v>
      </c>
      <c r="E2121" s="2">
        <f t="shared" si="232"/>
        <v>2020</v>
      </c>
      <c r="F2121">
        <v>445661</v>
      </c>
      <c r="G2121" s="8">
        <f t="shared" si="233"/>
        <v>4</v>
      </c>
      <c r="H2121" s="8" t="str">
        <f t="shared" si="234"/>
        <v>44</v>
      </c>
      <c r="I2121" s="8" t="str">
        <f t="shared" si="235"/>
        <v>445</v>
      </c>
      <c r="J2121" t="s">
        <v>29</v>
      </c>
      <c r="K2121">
        <v>71</v>
      </c>
      <c r="L2121" t="s">
        <v>1756</v>
      </c>
      <c r="M2121" t="s">
        <v>1757</v>
      </c>
      <c r="N2121" s="7" t="str">
        <f t="shared" si="236"/>
        <v>2020-44</v>
      </c>
      <c r="O2121" s="7">
        <f t="shared" si="237"/>
        <v>60948.56</v>
      </c>
      <c r="P2121">
        <v>0</v>
      </c>
      <c r="Q2121">
        <v>60948.56</v>
      </c>
    </row>
    <row r="2122" spans="1:17" x14ac:dyDescent="0.25">
      <c r="A2122" t="s">
        <v>1465</v>
      </c>
      <c r="B2122" t="s">
        <v>1466</v>
      </c>
      <c r="C2122" s="1">
        <v>44196</v>
      </c>
      <c r="D2122" s="2">
        <f t="shared" si="231"/>
        <v>12</v>
      </c>
      <c r="E2122" s="2">
        <f t="shared" si="232"/>
        <v>2020</v>
      </c>
      <c r="F2122">
        <v>4456611</v>
      </c>
      <c r="G2122" s="8">
        <f t="shared" si="233"/>
        <v>4</v>
      </c>
      <c r="H2122" s="8" t="str">
        <f t="shared" si="234"/>
        <v>44</v>
      </c>
      <c r="I2122" s="8" t="str">
        <f t="shared" si="235"/>
        <v>445</v>
      </c>
      <c r="J2122" t="s">
        <v>1307</v>
      </c>
      <c r="K2122">
        <v>71</v>
      </c>
      <c r="L2122" t="s">
        <v>1756</v>
      </c>
      <c r="M2122" t="s">
        <v>1758</v>
      </c>
      <c r="N2122" s="7" t="str">
        <f t="shared" si="236"/>
        <v>2020-44</v>
      </c>
      <c r="O2122" s="7">
        <f t="shared" si="237"/>
        <v>0.55000000000000004</v>
      </c>
      <c r="P2122">
        <v>0</v>
      </c>
      <c r="Q2122">
        <v>0.55000000000000004</v>
      </c>
    </row>
    <row r="2123" spans="1:17" x14ac:dyDescent="0.25">
      <c r="A2123" t="s">
        <v>1465</v>
      </c>
      <c r="B2123" t="s">
        <v>1466</v>
      </c>
      <c r="C2123" s="1">
        <v>44196</v>
      </c>
      <c r="D2123" s="2">
        <f t="shared" si="231"/>
        <v>12</v>
      </c>
      <c r="E2123" s="2">
        <f t="shared" si="232"/>
        <v>2020</v>
      </c>
      <c r="F2123">
        <v>445711</v>
      </c>
      <c r="G2123" s="8">
        <f t="shared" si="233"/>
        <v>4</v>
      </c>
      <c r="H2123" s="8" t="str">
        <f t="shared" si="234"/>
        <v>44</v>
      </c>
      <c r="I2123" s="8" t="str">
        <f t="shared" si="235"/>
        <v>445</v>
      </c>
      <c r="J2123" t="s">
        <v>1501</v>
      </c>
      <c r="K2123">
        <v>71</v>
      </c>
      <c r="L2123" t="s">
        <v>1756</v>
      </c>
      <c r="M2123" t="s">
        <v>1759</v>
      </c>
      <c r="N2123" s="7" t="str">
        <f t="shared" si="236"/>
        <v>2020-44</v>
      </c>
      <c r="O2123" s="7">
        <f t="shared" si="237"/>
        <v>-78442.31</v>
      </c>
      <c r="P2123">
        <v>78442.31</v>
      </c>
      <c r="Q2123">
        <v>0</v>
      </c>
    </row>
    <row r="2124" spans="1:17" x14ac:dyDescent="0.25">
      <c r="A2124" t="s">
        <v>1465</v>
      </c>
      <c r="B2124" t="s">
        <v>1466</v>
      </c>
      <c r="C2124" s="1">
        <v>44196</v>
      </c>
      <c r="D2124" s="2">
        <f t="shared" si="231"/>
        <v>12</v>
      </c>
      <c r="E2124" s="2">
        <f t="shared" si="232"/>
        <v>2020</v>
      </c>
      <c r="F2124">
        <v>758</v>
      </c>
      <c r="G2124" s="8">
        <f t="shared" si="233"/>
        <v>7</v>
      </c>
      <c r="H2124" s="8" t="str">
        <f t="shared" si="234"/>
        <v>75</v>
      </c>
      <c r="I2124" s="8" t="str">
        <f t="shared" si="235"/>
        <v>758</v>
      </c>
      <c r="J2124" t="s">
        <v>1532</v>
      </c>
      <c r="K2124">
        <v>71</v>
      </c>
      <c r="L2124" t="s">
        <v>1756</v>
      </c>
      <c r="M2124" t="s">
        <v>1760</v>
      </c>
      <c r="N2124" s="7" t="str">
        <f t="shared" si="236"/>
        <v>2020-75</v>
      </c>
      <c r="O2124" s="7">
        <f t="shared" si="237"/>
        <v>0.2</v>
      </c>
      <c r="P2124">
        <v>0</v>
      </c>
      <c r="Q2124">
        <v>0.2</v>
      </c>
    </row>
    <row r="2125" spans="1:17" x14ac:dyDescent="0.25">
      <c r="A2125" t="s">
        <v>1465</v>
      </c>
      <c r="B2125" t="s">
        <v>1466</v>
      </c>
      <c r="C2125" s="1">
        <v>44196</v>
      </c>
      <c r="D2125" s="2">
        <f t="shared" si="231"/>
        <v>12</v>
      </c>
      <c r="E2125" s="2">
        <f t="shared" si="232"/>
        <v>2020</v>
      </c>
      <c r="F2125">
        <v>445511</v>
      </c>
      <c r="G2125" s="8">
        <f t="shared" si="233"/>
        <v>4</v>
      </c>
      <c r="H2125" s="8" t="str">
        <f t="shared" si="234"/>
        <v>44</v>
      </c>
      <c r="I2125" s="8" t="str">
        <f t="shared" si="235"/>
        <v>445</v>
      </c>
      <c r="J2125" t="s">
        <v>556</v>
      </c>
      <c r="K2125">
        <v>71</v>
      </c>
      <c r="L2125" t="s">
        <v>1756</v>
      </c>
      <c r="M2125" t="s">
        <v>1760</v>
      </c>
      <c r="N2125" s="7" t="str">
        <f t="shared" si="236"/>
        <v>2020-44</v>
      </c>
      <c r="O2125" s="7">
        <f t="shared" si="237"/>
        <v>17493</v>
      </c>
      <c r="P2125">
        <v>0</v>
      </c>
      <c r="Q2125">
        <v>17493</v>
      </c>
    </row>
    <row r="2126" spans="1:17" x14ac:dyDescent="0.25">
      <c r="A2126" t="s">
        <v>1465</v>
      </c>
      <c r="B2126" t="s">
        <v>1466</v>
      </c>
      <c r="C2126" s="1">
        <v>44196</v>
      </c>
      <c r="D2126" s="2">
        <f t="shared" si="231"/>
        <v>12</v>
      </c>
      <c r="E2126" s="2">
        <f t="shared" si="232"/>
        <v>2020</v>
      </c>
      <c r="F2126">
        <v>6411</v>
      </c>
      <c r="G2126" s="8">
        <f t="shared" si="233"/>
        <v>6</v>
      </c>
      <c r="H2126" s="8" t="str">
        <f t="shared" si="234"/>
        <v>64</v>
      </c>
      <c r="I2126" s="8" t="str">
        <f t="shared" si="235"/>
        <v>641</v>
      </c>
      <c r="J2126" t="s">
        <v>1504</v>
      </c>
      <c r="K2126">
        <v>75</v>
      </c>
      <c r="L2126" t="s">
        <v>1761</v>
      </c>
      <c r="M2126" t="s">
        <v>1762</v>
      </c>
      <c r="N2126" s="7" t="str">
        <f t="shared" si="236"/>
        <v>2020-64</v>
      </c>
      <c r="O2126" s="7">
        <f t="shared" si="237"/>
        <v>-40610.910000000003</v>
      </c>
      <c r="P2126">
        <v>40610.910000000003</v>
      </c>
      <c r="Q2126">
        <v>0</v>
      </c>
    </row>
    <row r="2127" spans="1:17" x14ac:dyDescent="0.25">
      <c r="A2127" t="s">
        <v>1465</v>
      </c>
      <c r="B2127" t="s">
        <v>1466</v>
      </c>
      <c r="C2127" s="1">
        <v>44196</v>
      </c>
      <c r="D2127" s="2">
        <f t="shared" si="231"/>
        <v>12</v>
      </c>
      <c r="E2127" s="2">
        <f t="shared" si="232"/>
        <v>2020</v>
      </c>
      <c r="F2127">
        <v>6413</v>
      </c>
      <c r="G2127" s="8">
        <f t="shared" si="233"/>
        <v>6</v>
      </c>
      <c r="H2127" s="8" t="str">
        <f t="shared" si="234"/>
        <v>64</v>
      </c>
      <c r="I2127" s="8" t="str">
        <f t="shared" si="235"/>
        <v>641</v>
      </c>
      <c r="J2127" t="s">
        <v>1507</v>
      </c>
      <c r="K2127">
        <v>75</v>
      </c>
      <c r="L2127" t="s">
        <v>1761</v>
      </c>
      <c r="M2127" t="s">
        <v>1763</v>
      </c>
      <c r="N2127" s="7" t="str">
        <f t="shared" si="236"/>
        <v>2020-64</v>
      </c>
      <c r="O2127" s="7">
        <f t="shared" si="237"/>
        <v>-6093.16</v>
      </c>
      <c r="P2127">
        <v>6093.16</v>
      </c>
      <c r="Q2127">
        <v>0</v>
      </c>
    </row>
    <row r="2128" spans="1:17" x14ac:dyDescent="0.25">
      <c r="A2128" t="s">
        <v>1465</v>
      </c>
      <c r="B2128" t="s">
        <v>1466</v>
      </c>
      <c r="C2128" s="1">
        <v>44196</v>
      </c>
      <c r="D2128" s="2">
        <f t="shared" si="231"/>
        <v>12</v>
      </c>
      <c r="E2128" s="2">
        <f t="shared" si="232"/>
        <v>2020</v>
      </c>
      <c r="F2128">
        <v>421</v>
      </c>
      <c r="G2128" s="8">
        <f t="shared" si="233"/>
        <v>4</v>
      </c>
      <c r="H2128" s="8" t="str">
        <f t="shared" si="234"/>
        <v>42</v>
      </c>
      <c r="I2128" s="8" t="str">
        <f t="shared" si="235"/>
        <v>421</v>
      </c>
      <c r="J2128" t="s">
        <v>490</v>
      </c>
      <c r="K2128">
        <v>75</v>
      </c>
      <c r="L2128" t="s">
        <v>1761</v>
      </c>
      <c r="M2128" t="s">
        <v>1764</v>
      </c>
      <c r="N2128" s="7" t="str">
        <f t="shared" si="236"/>
        <v>2020-42</v>
      </c>
      <c r="O2128" s="7">
        <f t="shared" si="237"/>
        <v>1294.8</v>
      </c>
      <c r="P2128">
        <v>0</v>
      </c>
      <c r="Q2128">
        <v>1294.8</v>
      </c>
    </row>
    <row r="2129" spans="1:17" x14ac:dyDescent="0.25">
      <c r="A2129" t="s">
        <v>1465</v>
      </c>
      <c r="B2129" t="s">
        <v>1466</v>
      </c>
      <c r="C2129" s="1">
        <v>44196</v>
      </c>
      <c r="D2129" s="2">
        <f t="shared" si="231"/>
        <v>12</v>
      </c>
      <c r="E2129" s="2">
        <f t="shared" si="232"/>
        <v>2020</v>
      </c>
      <c r="F2129">
        <v>421</v>
      </c>
      <c r="G2129" s="8">
        <f t="shared" si="233"/>
        <v>4</v>
      </c>
      <c r="H2129" s="8" t="str">
        <f t="shared" si="234"/>
        <v>42</v>
      </c>
      <c r="I2129" s="8" t="str">
        <f t="shared" si="235"/>
        <v>421</v>
      </c>
      <c r="J2129" t="s">
        <v>490</v>
      </c>
      <c r="K2129">
        <v>75</v>
      </c>
      <c r="L2129" t="s">
        <v>1761</v>
      </c>
      <c r="M2129" t="s">
        <v>1765</v>
      </c>
      <c r="N2129" s="7" t="str">
        <f t="shared" si="236"/>
        <v>2020-42</v>
      </c>
      <c r="O2129" s="7">
        <f t="shared" si="237"/>
        <v>4012.12</v>
      </c>
      <c r="P2129">
        <v>0</v>
      </c>
      <c r="Q2129">
        <v>4012.12</v>
      </c>
    </row>
    <row r="2130" spans="1:17" x14ac:dyDescent="0.25">
      <c r="A2130" t="s">
        <v>1465</v>
      </c>
      <c r="B2130" t="s">
        <v>1466</v>
      </c>
      <c r="C2130" s="1">
        <v>44196</v>
      </c>
      <c r="D2130" s="2">
        <f t="shared" si="231"/>
        <v>12</v>
      </c>
      <c r="E2130" s="2">
        <f t="shared" si="232"/>
        <v>2020</v>
      </c>
      <c r="F2130">
        <v>421</v>
      </c>
      <c r="G2130" s="8">
        <f t="shared" si="233"/>
        <v>4</v>
      </c>
      <c r="H2130" s="8" t="str">
        <f t="shared" si="234"/>
        <v>42</v>
      </c>
      <c r="I2130" s="8" t="str">
        <f t="shared" si="235"/>
        <v>421</v>
      </c>
      <c r="J2130" t="s">
        <v>490</v>
      </c>
      <c r="K2130">
        <v>75</v>
      </c>
      <c r="L2130" t="s">
        <v>1761</v>
      </c>
      <c r="M2130" t="s">
        <v>1766</v>
      </c>
      <c r="N2130" s="7" t="str">
        <f t="shared" si="236"/>
        <v>2020-42</v>
      </c>
      <c r="O2130" s="7">
        <f t="shared" si="237"/>
        <v>2043.6</v>
      </c>
      <c r="P2130">
        <v>0</v>
      </c>
      <c r="Q2130">
        <v>2043.6</v>
      </c>
    </row>
    <row r="2131" spans="1:17" x14ac:dyDescent="0.25">
      <c r="A2131" t="s">
        <v>1465</v>
      </c>
      <c r="B2131" t="s">
        <v>1466</v>
      </c>
      <c r="C2131" s="1">
        <v>44196</v>
      </c>
      <c r="D2131" s="2">
        <f t="shared" si="231"/>
        <v>12</v>
      </c>
      <c r="E2131" s="2">
        <f t="shared" si="232"/>
        <v>2020</v>
      </c>
      <c r="F2131">
        <v>421</v>
      </c>
      <c r="G2131" s="8">
        <f t="shared" si="233"/>
        <v>4</v>
      </c>
      <c r="H2131" s="8" t="str">
        <f t="shared" si="234"/>
        <v>42</v>
      </c>
      <c r="I2131" s="8" t="str">
        <f t="shared" si="235"/>
        <v>421</v>
      </c>
      <c r="J2131" t="s">
        <v>490</v>
      </c>
      <c r="K2131">
        <v>75</v>
      </c>
      <c r="L2131" t="s">
        <v>1761</v>
      </c>
      <c r="M2131" t="s">
        <v>1767</v>
      </c>
      <c r="N2131" s="7" t="str">
        <f t="shared" si="236"/>
        <v>2020-42</v>
      </c>
      <c r="O2131" s="7">
        <f t="shared" si="237"/>
        <v>3372.21</v>
      </c>
      <c r="P2131">
        <v>0</v>
      </c>
      <c r="Q2131">
        <v>3372.21</v>
      </c>
    </row>
    <row r="2132" spans="1:17" x14ac:dyDescent="0.25">
      <c r="A2132" t="s">
        <v>1465</v>
      </c>
      <c r="B2132" t="s">
        <v>1466</v>
      </c>
      <c r="C2132" s="1">
        <v>44196</v>
      </c>
      <c r="D2132" s="2">
        <f t="shared" si="231"/>
        <v>12</v>
      </c>
      <c r="E2132" s="2">
        <f t="shared" si="232"/>
        <v>2020</v>
      </c>
      <c r="F2132">
        <v>421</v>
      </c>
      <c r="G2132" s="8">
        <f t="shared" si="233"/>
        <v>4</v>
      </c>
      <c r="H2132" s="8" t="str">
        <f t="shared" si="234"/>
        <v>42</v>
      </c>
      <c r="I2132" s="8" t="str">
        <f t="shared" si="235"/>
        <v>421</v>
      </c>
      <c r="J2132" t="s">
        <v>490</v>
      </c>
      <c r="K2132">
        <v>75</v>
      </c>
      <c r="L2132" t="s">
        <v>1761</v>
      </c>
      <c r="M2132" t="s">
        <v>1768</v>
      </c>
      <c r="N2132" s="7" t="str">
        <f t="shared" si="236"/>
        <v>2020-42</v>
      </c>
      <c r="O2132" s="7">
        <f t="shared" si="237"/>
        <v>2871.36</v>
      </c>
      <c r="P2132">
        <v>0</v>
      </c>
      <c r="Q2132">
        <v>2871.36</v>
      </c>
    </row>
    <row r="2133" spans="1:17" x14ac:dyDescent="0.25">
      <c r="A2133" t="s">
        <v>1465</v>
      </c>
      <c r="B2133" t="s">
        <v>1466</v>
      </c>
      <c r="C2133" s="1">
        <v>44196</v>
      </c>
      <c r="D2133" s="2">
        <f t="shared" si="231"/>
        <v>12</v>
      </c>
      <c r="E2133" s="2">
        <f t="shared" si="232"/>
        <v>2020</v>
      </c>
      <c r="F2133">
        <v>421</v>
      </c>
      <c r="G2133" s="8">
        <f t="shared" si="233"/>
        <v>4</v>
      </c>
      <c r="H2133" s="8" t="str">
        <f t="shared" si="234"/>
        <v>42</v>
      </c>
      <c r="I2133" s="8" t="str">
        <f t="shared" si="235"/>
        <v>421</v>
      </c>
      <c r="J2133" t="s">
        <v>490</v>
      </c>
      <c r="K2133">
        <v>75</v>
      </c>
      <c r="L2133" t="s">
        <v>1761</v>
      </c>
      <c r="M2133" t="s">
        <v>1769</v>
      </c>
      <c r="N2133" s="7" t="str">
        <f t="shared" si="236"/>
        <v>2020-42</v>
      </c>
      <c r="O2133" s="7">
        <f t="shared" si="237"/>
        <v>2698.8</v>
      </c>
      <c r="P2133">
        <v>0</v>
      </c>
      <c r="Q2133">
        <v>2698.8</v>
      </c>
    </row>
    <row r="2134" spans="1:17" x14ac:dyDescent="0.25">
      <c r="A2134" t="s">
        <v>1465</v>
      </c>
      <c r="B2134" t="s">
        <v>1466</v>
      </c>
      <c r="C2134" s="1">
        <v>44196</v>
      </c>
      <c r="D2134" s="2">
        <f t="shared" si="231"/>
        <v>12</v>
      </c>
      <c r="E2134" s="2">
        <f t="shared" si="232"/>
        <v>2020</v>
      </c>
      <c r="F2134">
        <v>421</v>
      </c>
      <c r="G2134" s="8">
        <f t="shared" si="233"/>
        <v>4</v>
      </c>
      <c r="H2134" s="8" t="str">
        <f t="shared" si="234"/>
        <v>42</v>
      </c>
      <c r="I2134" s="8" t="str">
        <f t="shared" si="235"/>
        <v>421</v>
      </c>
      <c r="J2134" t="s">
        <v>490</v>
      </c>
      <c r="K2134">
        <v>75</v>
      </c>
      <c r="L2134" t="s">
        <v>1761</v>
      </c>
      <c r="M2134" t="s">
        <v>1770</v>
      </c>
      <c r="N2134" s="7" t="str">
        <f t="shared" si="236"/>
        <v>2020-42</v>
      </c>
      <c r="O2134" s="7">
        <f t="shared" si="237"/>
        <v>1638</v>
      </c>
      <c r="P2134">
        <v>0</v>
      </c>
      <c r="Q2134">
        <v>1638</v>
      </c>
    </row>
    <row r="2135" spans="1:17" x14ac:dyDescent="0.25">
      <c r="A2135" t="s">
        <v>1465</v>
      </c>
      <c r="B2135" t="s">
        <v>1466</v>
      </c>
      <c r="C2135" s="1">
        <v>44196</v>
      </c>
      <c r="D2135" s="2">
        <f t="shared" si="231"/>
        <v>12</v>
      </c>
      <c r="E2135" s="2">
        <f t="shared" si="232"/>
        <v>2020</v>
      </c>
      <c r="F2135">
        <v>421</v>
      </c>
      <c r="G2135" s="8">
        <f t="shared" si="233"/>
        <v>4</v>
      </c>
      <c r="H2135" s="8" t="str">
        <f t="shared" si="234"/>
        <v>42</v>
      </c>
      <c r="I2135" s="8" t="str">
        <f t="shared" si="235"/>
        <v>421</v>
      </c>
      <c r="J2135" t="s">
        <v>490</v>
      </c>
      <c r="K2135">
        <v>75</v>
      </c>
      <c r="L2135" t="s">
        <v>1761</v>
      </c>
      <c r="M2135" t="s">
        <v>1771</v>
      </c>
      <c r="N2135" s="7" t="str">
        <f t="shared" si="236"/>
        <v>2020-42</v>
      </c>
      <c r="O2135" s="7">
        <f t="shared" si="237"/>
        <v>1248</v>
      </c>
      <c r="P2135">
        <v>0</v>
      </c>
      <c r="Q2135">
        <v>1248</v>
      </c>
    </row>
    <row r="2136" spans="1:17" x14ac:dyDescent="0.25">
      <c r="A2136" t="s">
        <v>1465</v>
      </c>
      <c r="B2136" t="s">
        <v>1466</v>
      </c>
      <c r="C2136" s="1">
        <v>44196</v>
      </c>
      <c r="D2136" s="2">
        <f t="shared" si="231"/>
        <v>12</v>
      </c>
      <c r="E2136" s="2">
        <f t="shared" si="232"/>
        <v>2020</v>
      </c>
      <c r="F2136">
        <v>421</v>
      </c>
      <c r="G2136" s="8">
        <f t="shared" si="233"/>
        <v>4</v>
      </c>
      <c r="H2136" s="8" t="str">
        <f t="shared" si="234"/>
        <v>42</v>
      </c>
      <c r="I2136" s="8" t="str">
        <f t="shared" si="235"/>
        <v>421</v>
      </c>
      <c r="J2136" t="s">
        <v>490</v>
      </c>
      <c r="K2136">
        <v>75</v>
      </c>
      <c r="L2136" t="s">
        <v>1761</v>
      </c>
      <c r="M2136" t="s">
        <v>1772</v>
      </c>
      <c r="N2136" s="7" t="str">
        <f t="shared" si="236"/>
        <v>2020-42</v>
      </c>
      <c r="O2136" s="7">
        <f t="shared" si="237"/>
        <v>1357.2</v>
      </c>
      <c r="P2136">
        <v>0</v>
      </c>
      <c r="Q2136">
        <v>1357.2</v>
      </c>
    </row>
    <row r="2137" spans="1:17" x14ac:dyDescent="0.25">
      <c r="A2137" t="s">
        <v>1465</v>
      </c>
      <c r="B2137" t="s">
        <v>1466</v>
      </c>
      <c r="C2137" s="1">
        <v>44196</v>
      </c>
      <c r="D2137" s="2">
        <f t="shared" si="231"/>
        <v>12</v>
      </c>
      <c r="E2137" s="2">
        <f t="shared" si="232"/>
        <v>2020</v>
      </c>
      <c r="F2137">
        <v>421</v>
      </c>
      <c r="G2137" s="8">
        <f t="shared" si="233"/>
        <v>4</v>
      </c>
      <c r="H2137" s="8" t="str">
        <f t="shared" si="234"/>
        <v>42</v>
      </c>
      <c r="I2137" s="8" t="str">
        <f t="shared" si="235"/>
        <v>421</v>
      </c>
      <c r="J2137" t="s">
        <v>490</v>
      </c>
      <c r="K2137">
        <v>75</v>
      </c>
      <c r="L2137" t="s">
        <v>1761</v>
      </c>
      <c r="M2137" t="s">
        <v>1773</v>
      </c>
      <c r="N2137" s="7" t="str">
        <f t="shared" si="236"/>
        <v>2020-42</v>
      </c>
      <c r="O2137" s="7">
        <f t="shared" si="237"/>
        <v>1614.87</v>
      </c>
      <c r="P2137">
        <v>0</v>
      </c>
      <c r="Q2137">
        <v>1614.87</v>
      </c>
    </row>
    <row r="2138" spans="1:17" x14ac:dyDescent="0.25">
      <c r="A2138" t="s">
        <v>1465</v>
      </c>
      <c r="B2138" t="s">
        <v>1466</v>
      </c>
      <c r="C2138" s="1">
        <v>44196</v>
      </c>
      <c r="D2138" s="2">
        <f t="shared" si="231"/>
        <v>12</v>
      </c>
      <c r="E2138" s="2">
        <f t="shared" si="232"/>
        <v>2020</v>
      </c>
      <c r="F2138">
        <v>421</v>
      </c>
      <c r="G2138" s="8">
        <f t="shared" si="233"/>
        <v>4</v>
      </c>
      <c r="H2138" s="8" t="str">
        <f t="shared" si="234"/>
        <v>42</v>
      </c>
      <c r="I2138" s="8" t="str">
        <f t="shared" si="235"/>
        <v>421</v>
      </c>
      <c r="J2138" t="s">
        <v>490</v>
      </c>
      <c r="K2138">
        <v>75</v>
      </c>
      <c r="L2138" t="s">
        <v>1761</v>
      </c>
      <c r="M2138" t="s">
        <v>1774</v>
      </c>
      <c r="N2138" s="7" t="str">
        <f t="shared" si="236"/>
        <v>2020-42</v>
      </c>
      <c r="O2138" s="7">
        <f t="shared" si="237"/>
        <v>1482</v>
      </c>
      <c r="P2138">
        <v>0</v>
      </c>
      <c r="Q2138">
        <v>1482</v>
      </c>
    </row>
    <row r="2139" spans="1:17" x14ac:dyDescent="0.25">
      <c r="A2139" t="s">
        <v>1465</v>
      </c>
      <c r="B2139" t="s">
        <v>1466</v>
      </c>
      <c r="C2139" s="1">
        <v>44196</v>
      </c>
      <c r="D2139" s="2">
        <f t="shared" si="231"/>
        <v>12</v>
      </c>
      <c r="E2139" s="2">
        <f t="shared" si="232"/>
        <v>2020</v>
      </c>
      <c r="F2139">
        <v>421</v>
      </c>
      <c r="G2139" s="8">
        <f t="shared" si="233"/>
        <v>4</v>
      </c>
      <c r="H2139" s="8" t="str">
        <f t="shared" si="234"/>
        <v>42</v>
      </c>
      <c r="I2139" s="8" t="str">
        <f t="shared" si="235"/>
        <v>421</v>
      </c>
      <c r="J2139" t="s">
        <v>490</v>
      </c>
      <c r="K2139">
        <v>75</v>
      </c>
      <c r="L2139" t="s">
        <v>1761</v>
      </c>
      <c r="M2139" t="s">
        <v>1775</v>
      </c>
      <c r="N2139" s="7" t="str">
        <f t="shared" si="236"/>
        <v>2020-42</v>
      </c>
      <c r="O2139" s="7">
        <f t="shared" si="237"/>
        <v>3042</v>
      </c>
      <c r="P2139">
        <v>0</v>
      </c>
      <c r="Q2139">
        <v>3042</v>
      </c>
    </row>
    <row r="2140" spans="1:17" x14ac:dyDescent="0.25">
      <c r="A2140" t="s">
        <v>1465</v>
      </c>
      <c r="B2140" t="s">
        <v>1466</v>
      </c>
      <c r="C2140" s="1">
        <v>44196</v>
      </c>
      <c r="D2140" s="2">
        <f t="shared" si="231"/>
        <v>12</v>
      </c>
      <c r="E2140" s="2">
        <f t="shared" si="232"/>
        <v>2020</v>
      </c>
      <c r="F2140">
        <v>421</v>
      </c>
      <c r="G2140" s="8">
        <f t="shared" si="233"/>
        <v>4</v>
      </c>
      <c r="H2140" s="8" t="str">
        <f t="shared" si="234"/>
        <v>42</v>
      </c>
      <c r="I2140" s="8" t="str">
        <f t="shared" si="235"/>
        <v>421</v>
      </c>
      <c r="J2140" t="s">
        <v>490</v>
      </c>
      <c r="K2140">
        <v>75</v>
      </c>
      <c r="L2140" t="s">
        <v>1761</v>
      </c>
      <c r="M2140" t="s">
        <v>1776</v>
      </c>
      <c r="N2140" s="7" t="str">
        <f t="shared" si="236"/>
        <v>2020-42</v>
      </c>
      <c r="O2140" s="7">
        <f t="shared" si="237"/>
        <v>1287</v>
      </c>
      <c r="P2140">
        <v>0</v>
      </c>
      <c r="Q2140">
        <v>1287</v>
      </c>
    </row>
    <row r="2141" spans="1:17" x14ac:dyDescent="0.25">
      <c r="A2141" t="s">
        <v>1465</v>
      </c>
      <c r="B2141" t="s">
        <v>1466</v>
      </c>
      <c r="C2141" s="1">
        <v>44196</v>
      </c>
      <c r="D2141" s="2">
        <f t="shared" si="231"/>
        <v>12</v>
      </c>
      <c r="E2141" s="2">
        <f t="shared" si="232"/>
        <v>2020</v>
      </c>
      <c r="F2141">
        <v>421</v>
      </c>
      <c r="G2141" s="8">
        <f t="shared" si="233"/>
        <v>4</v>
      </c>
      <c r="H2141" s="8" t="str">
        <f t="shared" si="234"/>
        <v>42</v>
      </c>
      <c r="I2141" s="8" t="str">
        <f t="shared" si="235"/>
        <v>421</v>
      </c>
      <c r="J2141" t="s">
        <v>490</v>
      </c>
      <c r="K2141">
        <v>75</v>
      </c>
      <c r="L2141" t="s">
        <v>1761</v>
      </c>
      <c r="M2141" t="s">
        <v>1777</v>
      </c>
      <c r="N2141" s="7" t="str">
        <f t="shared" si="236"/>
        <v>2020-42</v>
      </c>
      <c r="O2141" s="7">
        <f t="shared" si="237"/>
        <v>1551.23</v>
      </c>
      <c r="P2141">
        <v>0</v>
      </c>
      <c r="Q2141">
        <v>1551.23</v>
      </c>
    </row>
    <row r="2142" spans="1:17" x14ac:dyDescent="0.25">
      <c r="A2142" t="s">
        <v>1465</v>
      </c>
      <c r="B2142" t="s">
        <v>1466</v>
      </c>
      <c r="C2142" s="1">
        <v>44196</v>
      </c>
      <c r="D2142" s="2">
        <f t="shared" si="231"/>
        <v>12</v>
      </c>
      <c r="E2142" s="2">
        <f t="shared" si="232"/>
        <v>2020</v>
      </c>
      <c r="F2142">
        <v>421</v>
      </c>
      <c r="G2142" s="8">
        <f t="shared" si="233"/>
        <v>4</v>
      </c>
      <c r="H2142" s="8" t="str">
        <f t="shared" si="234"/>
        <v>42</v>
      </c>
      <c r="I2142" s="8" t="str">
        <f t="shared" si="235"/>
        <v>421</v>
      </c>
      <c r="J2142" t="s">
        <v>490</v>
      </c>
      <c r="K2142">
        <v>75</v>
      </c>
      <c r="L2142" t="s">
        <v>1761</v>
      </c>
      <c r="M2142" t="s">
        <v>1778</v>
      </c>
      <c r="N2142" s="7" t="str">
        <f t="shared" si="236"/>
        <v>2020-42</v>
      </c>
      <c r="O2142" s="7">
        <f t="shared" si="237"/>
        <v>1326</v>
      </c>
      <c r="P2142">
        <v>0</v>
      </c>
      <c r="Q2142">
        <v>1326</v>
      </c>
    </row>
    <row r="2143" spans="1:17" x14ac:dyDescent="0.25">
      <c r="A2143" t="s">
        <v>1465</v>
      </c>
      <c r="B2143" t="s">
        <v>1466</v>
      </c>
      <c r="C2143" s="1">
        <v>44196</v>
      </c>
      <c r="D2143" s="2">
        <f t="shared" si="231"/>
        <v>12</v>
      </c>
      <c r="E2143" s="2">
        <f t="shared" si="232"/>
        <v>2020</v>
      </c>
      <c r="F2143">
        <v>421</v>
      </c>
      <c r="G2143" s="8">
        <f t="shared" si="233"/>
        <v>4</v>
      </c>
      <c r="H2143" s="8" t="str">
        <f t="shared" si="234"/>
        <v>42</v>
      </c>
      <c r="I2143" s="8" t="str">
        <f t="shared" si="235"/>
        <v>421</v>
      </c>
      <c r="J2143" t="s">
        <v>490</v>
      </c>
      <c r="K2143">
        <v>75</v>
      </c>
      <c r="L2143" t="s">
        <v>1761</v>
      </c>
      <c r="M2143" t="s">
        <v>1779</v>
      </c>
      <c r="N2143" s="7" t="str">
        <f t="shared" si="236"/>
        <v>2020-42</v>
      </c>
      <c r="O2143" s="7">
        <f t="shared" si="237"/>
        <v>780.78</v>
      </c>
      <c r="P2143">
        <v>0</v>
      </c>
      <c r="Q2143">
        <v>780.78</v>
      </c>
    </row>
    <row r="2144" spans="1:17" x14ac:dyDescent="0.25">
      <c r="A2144" t="s">
        <v>1465</v>
      </c>
      <c r="B2144" t="s">
        <v>1466</v>
      </c>
      <c r="C2144" s="1">
        <v>44196</v>
      </c>
      <c r="D2144" s="2">
        <f t="shared" si="231"/>
        <v>12</v>
      </c>
      <c r="E2144" s="2">
        <f t="shared" si="232"/>
        <v>2020</v>
      </c>
      <c r="F2144">
        <v>421</v>
      </c>
      <c r="G2144" s="8">
        <f t="shared" si="233"/>
        <v>4</v>
      </c>
      <c r="H2144" s="8" t="str">
        <f t="shared" si="234"/>
        <v>42</v>
      </c>
      <c r="I2144" s="8" t="str">
        <f t="shared" si="235"/>
        <v>421</v>
      </c>
      <c r="J2144" t="s">
        <v>490</v>
      </c>
      <c r="K2144">
        <v>75</v>
      </c>
      <c r="L2144" t="s">
        <v>1761</v>
      </c>
      <c r="M2144" t="s">
        <v>1780</v>
      </c>
      <c r="N2144" s="7" t="str">
        <f t="shared" si="236"/>
        <v>2020-42</v>
      </c>
      <c r="O2144" s="7">
        <f t="shared" si="237"/>
        <v>1369.47</v>
      </c>
      <c r="P2144">
        <v>0</v>
      </c>
      <c r="Q2144">
        <v>1369.47</v>
      </c>
    </row>
    <row r="2145" spans="1:17" x14ac:dyDescent="0.25">
      <c r="A2145" t="s">
        <v>1465</v>
      </c>
      <c r="B2145" t="s">
        <v>1466</v>
      </c>
      <c r="C2145" s="1">
        <v>44196</v>
      </c>
      <c r="D2145" s="2">
        <f t="shared" si="231"/>
        <v>12</v>
      </c>
      <c r="E2145" s="2">
        <f t="shared" si="232"/>
        <v>2020</v>
      </c>
      <c r="F2145">
        <v>421</v>
      </c>
      <c r="G2145" s="8">
        <f t="shared" si="233"/>
        <v>4</v>
      </c>
      <c r="H2145" s="8" t="str">
        <f t="shared" si="234"/>
        <v>42</v>
      </c>
      <c r="I2145" s="8" t="str">
        <f t="shared" si="235"/>
        <v>421</v>
      </c>
      <c r="J2145" t="s">
        <v>490</v>
      </c>
      <c r="K2145">
        <v>75</v>
      </c>
      <c r="L2145" t="s">
        <v>1761</v>
      </c>
      <c r="M2145" t="s">
        <v>1781</v>
      </c>
      <c r="N2145" s="7" t="str">
        <f t="shared" si="236"/>
        <v>2020-42</v>
      </c>
      <c r="O2145" s="7">
        <f t="shared" si="237"/>
        <v>2964</v>
      </c>
      <c r="P2145">
        <v>0</v>
      </c>
      <c r="Q2145">
        <v>2964</v>
      </c>
    </row>
    <row r="2146" spans="1:17" x14ac:dyDescent="0.25">
      <c r="A2146" t="s">
        <v>1465</v>
      </c>
      <c r="B2146" t="s">
        <v>1466</v>
      </c>
      <c r="C2146" s="1">
        <v>44196</v>
      </c>
      <c r="D2146" s="2">
        <f t="shared" si="231"/>
        <v>12</v>
      </c>
      <c r="E2146" s="2">
        <f t="shared" si="232"/>
        <v>2020</v>
      </c>
      <c r="F2146">
        <v>431</v>
      </c>
      <c r="G2146" s="8">
        <f t="shared" si="233"/>
        <v>4</v>
      </c>
      <c r="H2146" s="8" t="str">
        <f t="shared" si="234"/>
        <v>43</v>
      </c>
      <c r="I2146" s="8" t="str">
        <f t="shared" si="235"/>
        <v>431</v>
      </c>
      <c r="J2146" t="s">
        <v>967</v>
      </c>
      <c r="K2146">
        <v>75</v>
      </c>
      <c r="L2146" t="s">
        <v>1761</v>
      </c>
      <c r="M2146" t="s">
        <v>1782</v>
      </c>
      <c r="N2146" s="7" t="str">
        <f t="shared" si="236"/>
        <v>2020-43</v>
      </c>
      <c r="O2146" s="7">
        <f t="shared" si="237"/>
        <v>475.73</v>
      </c>
      <c r="P2146">
        <v>0</v>
      </c>
      <c r="Q2146">
        <v>475.73</v>
      </c>
    </row>
    <row r="2147" spans="1:17" x14ac:dyDescent="0.25">
      <c r="A2147" t="s">
        <v>1465</v>
      </c>
      <c r="B2147" t="s">
        <v>1466</v>
      </c>
      <c r="C2147" s="1">
        <v>44196</v>
      </c>
      <c r="D2147" s="2">
        <f t="shared" si="231"/>
        <v>12</v>
      </c>
      <c r="E2147" s="2">
        <f t="shared" si="232"/>
        <v>2020</v>
      </c>
      <c r="F2147">
        <v>431</v>
      </c>
      <c r="G2147" s="8">
        <f t="shared" si="233"/>
        <v>4</v>
      </c>
      <c r="H2147" s="8" t="str">
        <f t="shared" si="234"/>
        <v>43</v>
      </c>
      <c r="I2147" s="8" t="str">
        <f t="shared" si="235"/>
        <v>431</v>
      </c>
      <c r="J2147" t="s">
        <v>967</v>
      </c>
      <c r="K2147">
        <v>75</v>
      </c>
      <c r="L2147" t="s">
        <v>1761</v>
      </c>
      <c r="M2147" t="s">
        <v>1783</v>
      </c>
      <c r="N2147" s="7" t="str">
        <f t="shared" si="236"/>
        <v>2020-43</v>
      </c>
      <c r="O2147" s="7">
        <f t="shared" si="237"/>
        <v>6538.57</v>
      </c>
      <c r="P2147">
        <v>0</v>
      </c>
      <c r="Q2147">
        <v>6538.57</v>
      </c>
    </row>
    <row r="2148" spans="1:17" x14ac:dyDescent="0.25">
      <c r="A2148" t="s">
        <v>1465</v>
      </c>
      <c r="B2148" t="s">
        <v>1466</v>
      </c>
      <c r="C2148" s="1">
        <v>44196</v>
      </c>
      <c r="D2148" s="2">
        <f t="shared" si="231"/>
        <v>12</v>
      </c>
      <c r="E2148" s="2">
        <f t="shared" si="232"/>
        <v>2020</v>
      </c>
      <c r="F2148">
        <v>4373</v>
      </c>
      <c r="G2148" s="8">
        <f t="shared" si="233"/>
        <v>4</v>
      </c>
      <c r="H2148" s="8" t="str">
        <f t="shared" si="234"/>
        <v>43</v>
      </c>
      <c r="I2148" s="8" t="str">
        <f t="shared" si="235"/>
        <v>437</v>
      </c>
      <c r="J2148" t="s">
        <v>939</v>
      </c>
      <c r="K2148">
        <v>75</v>
      </c>
      <c r="L2148" t="s">
        <v>1761</v>
      </c>
      <c r="M2148" t="s">
        <v>1784</v>
      </c>
      <c r="N2148" s="7" t="str">
        <f t="shared" si="236"/>
        <v>2020-43</v>
      </c>
      <c r="O2148" s="7">
        <f t="shared" si="237"/>
        <v>1494.53</v>
      </c>
      <c r="P2148">
        <v>0</v>
      </c>
      <c r="Q2148">
        <v>1494.53</v>
      </c>
    </row>
    <row r="2149" spans="1:17" x14ac:dyDescent="0.25">
      <c r="A2149" t="s">
        <v>1465</v>
      </c>
      <c r="B2149" t="s">
        <v>1466</v>
      </c>
      <c r="C2149" s="1">
        <v>44196</v>
      </c>
      <c r="D2149" s="2">
        <f t="shared" si="231"/>
        <v>12</v>
      </c>
      <c r="E2149" s="2">
        <f t="shared" si="232"/>
        <v>2020</v>
      </c>
      <c r="F2149">
        <v>4373</v>
      </c>
      <c r="G2149" s="8">
        <f t="shared" si="233"/>
        <v>4</v>
      </c>
      <c r="H2149" s="8" t="str">
        <f t="shared" si="234"/>
        <v>43</v>
      </c>
      <c r="I2149" s="8" t="str">
        <f t="shared" si="235"/>
        <v>437</v>
      </c>
      <c r="J2149" t="s">
        <v>939</v>
      </c>
      <c r="K2149">
        <v>75</v>
      </c>
      <c r="L2149" t="s">
        <v>1761</v>
      </c>
      <c r="M2149" t="s">
        <v>1785</v>
      </c>
      <c r="N2149" s="7" t="str">
        <f t="shared" si="236"/>
        <v>2020-43</v>
      </c>
      <c r="O2149" s="7">
        <f t="shared" si="237"/>
        <v>2241.8000000000002</v>
      </c>
      <c r="P2149">
        <v>0</v>
      </c>
      <c r="Q2149">
        <v>2241.8000000000002</v>
      </c>
    </row>
    <row r="2150" spans="1:17" x14ac:dyDescent="0.25">
      <c r="A2150" t="s">
        <v>1465</v>
      </c>
      <c r="B2150" t="s">
        <v>1466</v>
      </c>
      <c r="C2150" s="1">
        <v>44227</v>
      </c>
      <c r="D2150" s="2">
        <f t="shared" si="231"/>
        <v>1</v>
      </c>
      <c r="E2150" s="2">
        <f t="shared" si="232"/>
        <v>2021</v>
      </c>
      <c r="F2150">
        <v>44521</v>
      </c>
      <c r="G2150" s="8">
        <f t="shared" si="233"/>
        <v>4</v>
      </c>
      <c r="H2150" s="8" t="str">
        <f t="shared" si="234"/>
        <v>44</v>
      </c>
      <c r="I2150" s="8" t="str">
        <f t="shared" si="235"/>
        <v>445</v>
      </c>
      <c r="J2150" t="s">
        <v>18</v>
      </c>
      <c r="K2150">
        <v>72</v>
      </c>
      <c r="L2150" t="s">
        <v>1756</v>
      </c>
      <c r="M2150" t="s">
        <v>1786</v>
      </c>
      <c r="N2150" s="7" t="str">
        <f t="shared" si="236"/>
        <v>2021-44</v>
      </c>
      <c r="O2150" s="7">
        <f t="shared" si="237"/>
        <v>-35753.86</v>
      </c>
      <c r="P2150">
        <v>35753.86</v>
      </c>
      <c r="Q2150">
        <v>0</v>
      </c>
    </row>
    <row r="2151" spans="1:17" x14ac:dyDescent="0.25">
      <c r="A2151" t="s">
        <v>1465</v>
      </c>
      <c r="B2151" t="s">
        <v>1466</v>
      </c>
      <c r="C2151" s="1">
        <v>44227</v>
      </c>
      <c r="D2151" s="2">
        <f t="shared" si="231"/>
        <v>1</v>
      </c>
      <c r="E2151" s="2">
        <f t="shared" si="232"/>
        <v>2021</v>
      </c>
      <c r="F2151">
        <v>44566</v>
      </c>
      <c r="G2151" s="8">
        <f t="shared" si="233"/>
        <v>4</v>
      </c>
      <c r="H2151" s="8" t="str">
        <f t="shared" si="234"/>
        <v>44</v>
      </c>
      <c r="I2151" s="8" t="str">
        <f t="shared" si="235"/>
        <v>445</v>
      </c>
      <c r="J2151" t="s">
        <v>17</v>
      </c>
      <c r="K2151">
        <v>72</v>
      </c>
      <c r="L2151" t="s">
        <v>1756</v>
      </c>
      <c r="M2151" t="s">
        <v>1787</v>
      </c>
      <c r="N2151" s="7" t="str">
        <f t="shared" si="236"/>
        <v>2021-44</v>
      </c>
      <c r="O2151" s="7">
        <f t="shared" si="237"/>
        <v>35753.86</v>
      </c>
      <c r="P2151">
        <v>0</v>
      </c>
      <c r="Q2151">
        <v>35753.86</v>
      </c>
    </row>
    <row r="2152" spans="1:17" x14ac:dyDescent="0.25">
      <c r="A2152" t="s">
        <v>1465</v>
      </c>
      <c r="B2152" t="s">
        <v>1466</v>
      </c>
      <c r="C2152" s="1">
        <v>44227</v>
      </c>
      <c r="D2152" s="2">
        <f t="shared" si="231"/>
        <v>1</v>
      </c>
      <c r="E2152" s="2">
        <f t="shared" si="232"/>
        <v>2021</v>
      </c>
      <c r="F2152">
        <v>445661</v>
      </c>
      <c r="G2152" s="8">
        <f t="shared" si="233"/>
        <v>4</v>
      </c>
      <c r="H2152" s="8" t="str">
        <f t="shared" si="234"/>
        <v>44</v>
      </c>
      <c r="I2152" s="8" t="str">
        <f t="shared" si="235"/>
        <v>445</v>
      </c>
      <c r="J2152" t="s">
        <v>29</v>
      </c>
      <c r="K2152">
        <v>72</v>
      </c>
      <c r="L2152" t="s">
        <v>1756</v>
      </c>
      <c r="M2152" t="s">
        <v>1787</v>
      </c>
      <c r="N2152" s="7" t="str">
        <f t="shared" si="236"/>
        <v>2021-44</v>
      </c>
      <c r="O2152" s="7">
        <f t="shared" si="237"/>
        <v>6292.44</v>
      </c>
      <c r="P2152">
        <v>0</v>
      </c>
      <c r="Q2152">
        <v>6292.44</v>
      </c>
    </row>
    <row r="2153" spans="1:17" x14ac:dyDescent="0.25">
      <c r="A2153" t="s">
        <v>1465</v>
      </c>
      <c r="B2153" t="s">
        <v>1466</v>
      </c>
      <c r="C2153" s="1">
        <v>44227</v>
      </c>
      <c r="D2153" s="2">
        <f t="shared" si="231"/>
        <v>1</v>
      </c>
      <c r="E2153" s="2">
        <f t="shared" si="232"/>
        <v>2021</v>
      </c>
      <c r="F2153">
        <v>4456611</v>
      </c>
      <c r="G2153" s="8">
        <f t="shared" si="233"/>
        <v>4</v>
      </c>
      <c r="H2153" s="8" t="str">
        <f t="shared" si="234"/>
        <v>44</v>
      </c>
      <c r="I2153" s="8" t="str">
        <f t="shared" si="235"/>
        <v>445</v>
      </c>
      <c r="J2153" t="s">
        <v>1307</v>
      </c>
      <c r="K2153">
        <v>72</v>
      </c>
      <c r="L2153" t="s">
        <v>1756</v>
      </c>
      <c r="M2153" t="s">
        <v>1788</v>
      </c>
      <c r="N2153" s="7" t="str">
        <f t="shared" si="236"/>
        <v>2021-44</v>
      </c>
      <c r="O2153" s="7">
        <f t="shared" si="237"/>
        <v>0.55000000000000004</v>
      </c>
      <c r="P2153">
        <v>0</v>
      </c>
      <c r="Q2153">
        <v>0.55000000000000004</v>
      </c>
    </row>
    <row r="2154" spans="1:17" x14ac:dyDescent="0.25">
      <c r="A2154" t="s">
        <v>1465</v>
      </c>
      <c r="B2154" t="s">
        <v>1466</v>
      </c>
      <c r="C2154" s="1">
        <v>44227</v>
      </c>
      <c r="D2154" s="2">
        <f t="shared" si="231"/>
        <v>1</v>
      </c>
      <c r="E2154" s="2">
        <f t="shared" si="232"/>
        <v>2021</v>
      </c>
      <c r="F2154">
        <v>4456614</v>
      </c>
      <c r="G2154" s="8">
        <f t="shared" si="233"/>
        <v>4</v>
      </c>
      <c r="H2154" s="8" t="str">
        <f t="shared" si="234"/>
        <v>44</v>
      </c>
      <c r="I2154" s="8" t="str">
        <f t="shared" si="235"/>
        <v>445</v>
      </c>
      <c r="J2154" t="s">
        <v>229</v>
      </c>
      <c r="K2154">
        <v>72</v>
      </c>
      <c r="L2154" t="s">
        <v>1756</v>
      </c>
      <c r="M2154" t="s">
        <v>1787</v>
      </c>
      <c r="N2154" s="7" t="str">
        <f t="shared" si="236"/>
        <v>2021-44</v>
      </c>
      <c r="O2154" s="7">
        <f t="shared" si="237"/>
        <v>280</v>
      </c>
      <c r="P2154">
        <v>0</v>
      </c>
      <c r="Q2154">
        <v>280</v>
      </c>
    </row>
    <row r="2155" spans="1:17" x14ac:dyDescent="0.25">
      <c r="A2155" t="s">
        <v>1465</v>
      </c>
      <c r="B2155" t="s">
        <v>1466</v>
      </c>
      <c r="C2155" s="1">
        <v>44227</v>
      </c>
      <c r="D2155" s="2">
        <f t="shared" si="231"/>
        <v>1</v>
      </c>
      <c r="E2155" s="2">
        <f t="shared" si="232"/>
        <v>2021</v>
      </c>
      <c r="F2155">
        <v>445711</v>
      </c>
      <c r="G2155" s="8">
        <f t="shared" si="233"/>
        <v>4</v>
      </c>
      <c r="H2155" s="8" t="str">
        <f t="shared" si="234"/>
        <v>44</v>
      </c>
      <c r="I2155" s="8" t="str">
        <f t="shared" si="235"/>
        <v>445</v>
      </c>
      <c r="J2155" t="s">
        <v>1501</v>
      </c>
      <c r="K2155">
        <v>72</v>
      </c>
      <c r="L2155" t="s">
        <v>1756</v>
      </c>
      <c r="M2155" t="s">
        <v>1786</v>
      </c>
      <c r="N2155" s="7" t="str">
        <f t="shared" si="236"/>
        <v>2021-44</v>
      </c>
      <c r="O2155" s="7">
        <f t="shared" si="237"/>
        <v>-55331.99</v>
      </c>
      <c r="P2155">
        <v>55331.99</v>
      </c>
      <c r="Q2155">
        <v>0</v>
      </c>
    </row>
    <row r="2156" spans="1:17" x14ac:dyDescent="0.25">
      <c r="A2156" t="s">
        <v>1465</v>
      </c>
      <c r="B2156" t="s">
        <v>1466</v>
      </c>
      <c r="C2156" s="1">
        <v>44227</v>
      </c>
      <c r="D2156" s="2">
        <f t="shared" si="231"/>
        <v>1</v>
      </c>
      <c r="E2156" s="2">
        <f t="shared" si="232"/>
        <v>2021</v>
      </c>
      <c r="F2156">
        <v>445511</v>
      </c>
      <c r="G2156" s="8">
        <f t="shared" si="233"/>
        <v>4</v>
      </c>
      <c r="H2156" s="8" t="str">
        <f t="shared" si="234"/>
        <v>44</v>
      </c>
      <c r="I2156" s="8" t="str">
        <f t="shared" si="235"/>
        <v>445</v>
      </c>
      <c r="J2156" t="s">
        <v>556</v>
      </c>
      <c r="K2156">
        <v>72</v>
      </c>
      <c r="L2156" t="s">
        <v>1756</v>
      </c>
      <c r="M2156" t="s">
        <v>1789</v>
      </c>
      <c r="N2156" s="7" t="str">
        <f t="shared" si="236"/>
        <v>2021-44</v>
      </c>
      <c r="O2156" s="7">
        <f t="shared" si="237"/>
        <v>48759</v>
      </c>
      <c r="P2156">
        <v>0</v>
      </c>
      <c r="Q2156">
        <v>48759</v>
      </c>
    </row>
    <row r="2157" spans="1:17" x14ac:dyDescent="0.25">
      <c r="A2157" t="s">
        <v>1465</v>
      </c>
      <c r="B2157" t="s">
        <v>1466</v>
      </c>
      <c r="C2157" s="1">
        <v>44227</v>
      </c>
      <c r="D2157" s="2">
        <f t="shared" si="231"/>
        <v>1</v>
      </c>
      <c r="E2157" s="2">
        <f t="shared" si="232"/>
        <v>2021</v>
      </c>
      <c r="F2157" t="s">
        <v>878</v>
      </c>
      <c r="G2157" s="8">
        <f t="shared" si="233"/>
        <v>4</v>
      </c>
      <c r="H2157" s="8" t="str">
        <f t="shared" si="234"/>
        <v>42</v>
      </c>
      <c r="I2157" s="8" t="str">
        <f t="shared" si="235"/>
        <v>421</v>
      </c>
      <c r="J2157" t="s">
        <v>879</v>
      </c>
      <c r="K2157">
        <v>87</v>
      </c>
      <c r="L2157" t="s">
        <v>880</v>
      </c>
      <c r="M2157" t="s">
        <v>1790</v>
      </c>
      <c r="N2157" s="7" t="str">
        <f t="shared" si="236"/>
        <v>2021-42</v>
      </c>
      <c r="O2157" s="7">
        <f t="shared" si="237"/>
        <v>1343.69</v>
      </c>
      <c r="P2157">
        <v>0</v>
      </c>
      <c r="Q2157">
        <v>1343.69</v>
      </c>
    </row>
    <row r="2158" spans="1:17" x14ac:dyDescent="0.25">
      <c r="A2158" t="s">
        <v>1465</v>
      </c>
      <c r="B2158" t="s">
        <v>1466</v>
      </c>
      <c r="C2158" s="1">
        <v>44227</v>
      </c>
      <c r="D2158" s="2">
        <f t="shared" si="231"/>
        <v>1</v>
      </c>
      <c r="E2158" s="2">
        <f t="shared" si="232"/>
        <v>2021</v>
      </c>
      <c r="F2158" t="s">
        <v>882</v>
      </c>
      <c r="G2158" s="8">
        <f t="shared" si="233"/>
        <v>4</v>
      </c>
      <c r="H2158" s="8" t="str">
        <f t="shared" si="234"/>
        <v>42</v>
      </c>
      <c r="I2158" s="8" t="str">
        <f t="shared" si="235"/>
        <v>421</v>
      </c>
      <c r="J2158" t="s">
        <v>883</v>
      </c>
      <c r="K2158">
        <v>87</v>
      </c>
      <c r="L2158" t="s">
        <v>880</v>
      </c>
      <c r="M2158" t="s">
        <v>1791</v>
      </c>
      <c r="N2158" s="7" t="str">
        <f t="shared" si="236"/>
        <v>2021-42</v>
      </c>
      <c r="O2158" s="7">
        <f t="shared" si="237"/>
        <v>4195.4799999999996</v>
      </c>
      <c r="P2158">
        <v>0</v>
      </c>
      <c r="Q2158">
        <v>4195.4799999999996</v>
      </c>
    </row>
    <row r="2159" spans="1:17" x14ac:dyDescent="0.25">
      <c r="A2159" t="s">
        <v>1465</v>
      </c>
      <c r="B2159" t="s">
        <v>1466</v>
      </c>
      <c r="C2159" s="1">
        <v>44227</v>
      </c>
      <c r="D2159" s="2">
        <f t="shared" si="231"/>
        <v>1</v>
      </c>
      <c r="E2159" s="2">
        <f t="shared" si="232"/>
        <v>2021</v>
      </c>
      <c r="F2159" t="s">
        <v>885</v>
      </c>
      <c r="G2159" s="8">
        <f t="shared" si="233"/>
        <v>4</v>
      </c>
      <c r="H2159" s="8" t="str">
        <f t="shared" si="234"/>
        <v>42</v>
      </c>
      <c r="I2159" s="8" t="str">
        <f t="shared" si="235"/>
        <v>421</v>
      </c>
      <c r="J2159" t="s">
        <v>886</v>
      </c>
      <c r="K2159">
        <v>87</v>
      </c>
      <c r="L2159" t="s">
        <v>880</v>
      </c>
      <c r="M2159" t="s">
        <v>1792</v>
      </c>
      <c r="N2159" s="7" t="str">
        <f t="shared" si="236"/>
        <v>2021-42</v>
      </c>
      <c r="O2159" s="7">
        <f t="shared" si="237"/>
        <v>2216.29</v>
      </c>
      <c r="P2159">
        <v>0</v>
      </c>
      <c r="Q2159">
        <v>2216.29</v>
      </c>
    </row>
    <row r="2160" spans="1:17" x14ac:dyDescent="0.25">
      <c r="A2160" t="s">
        <v>1465</v>
      </c>
      <c r="B2160" t="s">
        <v>1466</v>
      </c>
      <c r="C2160" s="1">
        <v>44227</v>
      </c>
      <c r="D2160" s="2">
        <f t="shared" si="231"/>
        <v>1</v>
      </c>
      <c r="E2160" s="2">
        <f t="shared" si="232"/>
        <v>2021</v>
      </c>
      <c r="F2160" t="s">
        <v>888</v>
      </c>
      <c r="G2160" s="8">
        <f t="shared" si="233"/>
        <v>4</v>
      </c>
      <c r="H2160" s="8" t="str">
        <f t="shared" si="234"/>
        <v>42</v>
      </c>
      <c r="I2160" s="8" t="str">
        <f t="shared" si="235"/>
        <v>421</v>
      </c>
      <c r="J2160" t="s">
        <v>889</v>
      </c>
      <c r="K2160">
        <v>87</v>
      </c>
      <c r="L2160" t="s">
        <v>880</v>
      </c>
      <c r="M2160" t="s">
        <v>1793</v>
      </c>
      <c r="N2160" s="7" t="str">
        <f t="shared" si="236"/>
        <v>2021-42</v>
      </c>
      <c r="O2160" s="7">
        <f t="shared" si="237"/>
        <v>2587.41</v>
      </c>
      <c r="P2160">
        <v>0</v>
      </c>
      <c r="Q2160">
        <v>2587.41</v>
      </c>
    </row>
    <row r="2161" spans="1:17" x14ac:dyDescent="0.25">
      <c r="A2161" t="s">
        <v>1465</v>
      </c>
      <c r="B2161" t="s">
        <v>1466</v>
      </c>
      <c r="C2161" s="1">
        <v>44227</v>
      </c>
      <c r="D2161" s="2">
        <f t="shared" si="231"/>
        <v>1</v>
      </c>
      <c r="E2161" s="2">
        <f t="shared" si="232"/>
        <v>2021</v>
      </c>
      <c r="F2161" t="s">
        <v>891</v>
      </c>
      <c r="G2161" s="8">
        <f t="shared" si="233"/>
        <v>4</v>
      </c>
      <c r="H2161" s="8" t="str">
        <f t="shared" si="234"/>
        <v>42</v>
      </c>
      <c r="I2161" s="8" t="str">
        <f t="shared" si="235"/>
        <v>421</v>
      </c>
      <c r="J2161" t="s">
        <v>892</v>
      </c>
      <c r="K2161">
        <v>87</v>
      </c>
      <c r="L2161" t="s">
        <v>880</v>
      </c>
      <c r="M2161" t="s">
        <v>1794</v>
      </c>
      <c r="N2161" s="7" t="str">
        <f t="shared" si="236"/>
        <v>2021-42</v>
      </c>
      <c r="O2161" s="7">
        <f t="shared" si="237"/>
        <v>2331.98</v>
      </c>
      <c r="P2161">
        <v>0</v>
      </c>
      <c r="Q2161">
        <v>2331.98</v>
      </c>
    </row>
    <row r="2162" spans="1:17" x14ac:dyDescent="0.25">
      <c r="A2162" t="s">
        <v>1465</v>
      </c>
      <c r="B2162" t="s">
        <v>1466</v>
      </c>
      <c r="C2162" s="1">
        <v>44227</v>
      </c>
      <c r="D2162" s="2">
        <f t="shared" si="231"/>
        <v>1</v>
      </c>
      <c r="E2162" s="2">
        <f t="shared" si="232"/>
        <v>2021</v>
      </c>
      <c r="F2162" t="s">
        <v>894</v>
      </c>
      <c r="G2162" s="8">
        <f t="shared" si="233"/>
        <v>4</v>
      </c>
      <c r="H2162" s="8" t="str">
        <f t="shared" si="234"/>
        <v>42</v>
      </c>
      <c r="I2162" s="8" t="str">
        <f t="shared" si="235"/>
        <v>421</v>
      </c>
      <c r="J2162" t="s">
        <v>895</v>
      </c>
      <c r="K2162">
        <v>87</v>
      </c>
      <c r="L2162" t="s">
        <v>880</v>
      </c>
      <c r="M2162" t="s">
        <v>1795</v>
      </c>
      <c r="N2162" s="7" t="str">
        <f t="shared" si="236"/>
        <v>2021-42</v>
      </c>
      <c r="O2162" s="7">
        <f t="shared" si="237"/>
        <v>3023.12</v>
      </c>
      <c r="P2162">
        <v>0</v>
      </c>
      <c r="Q2162">
        <v>3023.12</v>
      </c>
    </row>
    <row r="2163" spans="1:17" x14ac:dyDescent="0.25">
      <c r="A2163" t="s">
        <v>1465</v>
      </c>
      <c r="B2163" t="s">
        <v>1466</v>
      </c>
      <c r="C2163" s="1">
        <v>44227</v>
      </c>
      <c r="D2163" s="2">
        <f t="shared" si="231"/>
        <v>1</v>
      </c>
      <c r="E2163" s="2">
        <f t="shared" si="232"/>
        <v>2021</v>
      </c>
      <c r="F2163" t="s">
        <v>897</v>
      </c>
      <c r="G2163" s="8">
        <f t="shared" si="233"/>
        <v>4</v>
      </c>
      <c r="H2163" s="8" t="str">
        <f t="shared" si="234"/>
        <v>42</v>
      </c>
      <c r="I2163" s="8" t="str">
        <f t="shared" si="235"/>
        <v>421</v>
      </c>
      <c r="J2163" t="s">
        <v>898</v>
      </c>
      <c r="K2163">
        <v>87</v>
      </c>
      <c r="L2163" t="s">
        <v>880</v>
      </c>
      <c r="M2163" t="s">
        <v>1796</v>
      </c>
      <c r="N2163" s="7" t="str">
        <f t="shared" si="236"/>
        <v>2021-42</v>
      </c>
      <c r="O2163" s="7">
        <f t="shared" si="237"/>
        <v>1551.17</v>
      </c>
      <c r="P2163">
        <v>0</v>
      </c>
      <c r="Q2163">
        <v>1551.17</v>
      </c>
    </row>
    <row r="2164" spans="1:17" x14ac:dyDescent="0.25">
      <c r="A2164" t="s">
        <v>1465</v>
      </c>
      <c r="B2164" t="s">
        <v>1466</v>
      </c>
      <c r="C2164" s="1">
        <v>44227</v>
      </c>
      <c r="D2164" s="2">
        <f t="shared" si="231"/>
        <v>1</v>
      </c>
      <c r="E2164" s="2">
        <f t="shared" si="232"/>
        <v>2021</v>
      </c>
      <c r="F2164" t="s">
        <v>900</v>
      </c>
      <c r="G2164" s="8">
        <f t="shared" si="233"/>
        <v>4</v>
      </c>
      <c r="H2164" s="8" t="str">
        <f t="shared" si="234"/>
        <v>42</v>
      </c>
      <c r="I2164" s="8" t="str">
        <f t="shared" si="235"/>
        <v>421</v>
      </c>
      <c r="J2164" t="s">
        <v>901</v>
      </c>
      <c r="K2164">
        <v>87</v>
      </c>
      <c r="L2164" t="s">
        <v>880</v>
      </c>
      <c r="M2164" t="s">
        <v>1797</v>
      </c>
      <c r="N2164" s="7" t="str">
        <f t="shared" si="236"/>
        <v>2021-42</v>
      </c>
      <c r="O2164" s="7">
        <f t="shared" si="237"/>
        <v>2199.85</v>
      </c>
      <c r="P2164">
        <v>0</v>
      </c>
      <c r="Q2164">
        <v>2199.85</v>
      </c>
    </row>
    <row r="2165" spans="1:17" x14ac:dyDescent="0.25">
      <c r="A2165" t="s">
        <v>1465</v>
      </c>
      <c r="B2165" t="s">
        <v>1466</v>
      </c>
      <c r="C2165" s="1">
        <v>44227</v>
      </c>
      <c r="D2165" s="2">
        <f t="shared" si="231"/>
        <v>1</v>
      </c>
      <c r="E2165" s="2">
        <f t="shared" si="232"/>
        <v>2021</v>
      </c>
      <c r="F2165" t="s">
        <v>903</v>
      </c>
      <c r="G2165" s="8">
        <f t="shared" si="233"/>
        <v>4</v>
      </c>
      <c r="H2165" s="8" t="str">
        <f t="shared" si="234"/>
        <v>42</v>
      </c>
      <c r="I2165" s="8" t="str">
        <f t="shared" si="235"/>
        <v>421</v>
      </c>
      <c r="J2165" t="s">
        <v>904</v>
      </c>
      <c r="K2165">
        <v>87</v>
      </c>
      <c r="L2165" t="s">
        <v>880</v>
      </c>
      <c r="M2165" t="s">
        <v>1798</v>
      </c>
      <c r="N2165" s="7" t="str">
        <f t="shared" si="236"/>
        <v>2021-42</v>
      </c>
      <c r="O2165" s="7">
        <f t="shared" si="237"/>
        <v>1343.68</v>
      </c>
      <c r="P2165">
        <v>0</v>
      </c>
      <c r="Q2165">
        <v>1343.68</v>
      </c>
    </row>
    <row r="2166" spans="1:17" x14ac:dyDescent="0.25">
      <c r="A2166" t="s">
        <v>1465</v>
      </c>
      <c r="B2166" t="s">
        <v>1466</v>
      </c>
      <c r="C2166" s="1">
        <v>44227</v>
      </c>
      <c r="D2166" s="2">
        <f t="shared" si="231"/>
        <v>1</v>
      </c>
      <c r="E2166" s="2">
        <f t="shared" si="232"/>
        <v>2021</v>
      </c>
      <c r="F2166" t="s">
        <v>907</v>
      </c>
      <c r="G2166" s="8">
        <f t="shared" si="233"/>
        <v>4</v>
      </c>
      <c r="H2166" s="8" t="str">
        <f t="shared" si="234"/>
        <v>42</v>
      </c>
      <c r="I2166" s="8" t="str">
        <f t="shared" si="235"/>
        <v>421</v>
      </c>
      <c r="J2166" t="s">
        <v>908</v>
      </c>
      <c r="K2166">
        <v>87</v>
      </c>
      <c r="L2166" t="s">
        <v>880</v>
      </c>
      <c r="M2166" t="s">
        <v>1799</v>
      </c>
      <c r="N2166" s="7" t="str">
        <f t="shared" si="236"/>
        <v>2021-42</v>
      </c>
      <c r="O2166" s="7">
        <f t="shared" si="237"/>
        <v>3193.88</v>
      </c>
      <c r="P2166">
        <v>0</v>
      </c>
      <c r="Q2166">
        <v>3193.88</v>
      </c>
    </row>
    <row r="2167" spans="1:17" x14ac:dyDescent="0.25">
      <c r="A2167" t="s">
        <v>1465</v>
      </c>
      <c r="B2167" t="s">
        <v>1466</v>
      </c>
      <c r="C2167" s="1">
        <v>44227</v>
      </c>
      <c r="D2167" s="2">
        <f t="shared" si="231"/>
        <v>1</v>
      </c>
      <c r="E2167" s="2">
        <f t="shared" si="232"/>
        <v>2021</v>
      </c>
      <c r="F2167" t="s">
        <v>910</v>
      </c>
      <c r="G2167" s="8">
        <f t="shared" si="233"/>
        <v>4</v>
      </c>
      <c r="H2167" s="8" t="str">
        <f t="shared" si="234"/>
        <v>42</v>
      </c>
      <c r="I2167" s="8" t="str">
        <f t="shared" si="235"/>
        <v>421</v>
      </c>
      <c r="J2167" t="s">
        <v>911</v>
      </c>
      <c r="K2167">
        <v>87</v>
      </c>
      <c r="L2167" t="s">
        <v>880</v>
      </c>
      <c r="M2167" t="s">
        <v>1800</v>
      </c>
      <c r="N2167" s="7" t="str">
        <f t="shared" si="236"/>
        <v>2021-42</v>
      </c>
      <c r="O2167" s="7">
        <f t="shared" si="237"/>
        <v>1467.23</v>
      </c>
      <c r="P2167">
        <v>0</v>
      </c>
      <c r="Q2167">
        <v>1467.23</v>
      </c>
    </row>
    <row r="2168" spans="1:17" x14ac:dyDescent="0.25">
      <c r="A2168" t="s">
        <v>1465</v>
      </c>
      <c r="B2168" t="s">
        <v>1466</v>
      </c>
      <c r="C2168" s="1">
        <v>44227</v>
      </c>
      <c r="D2168" s="2">
        <f t="shared" si="231"/>
        <v>1</v>
      </c>
      <c r="E2168" s="2">
        <f t="shared" si="232"/>
        <v>2021</v>
      </c>
      <c r="F2168" t="s">
        <v>913</v>
      </c>
      <c r="G2168" s="8">
        <f t="shared" si="233"/>
        <v>4</v>
      </c>
      <c r="H2168" s="8" t="str">
        <f t="shared" si="234"/>
        <v>42</v>
      </c>
      <c r="I2168" s="8" t="str">
        <f t="shared" si="235"/>
        <v>421</v>
      </c>
      <c r="J2168" t="s">
        <v>914</v>
      </c>
      <c r="K2168">
        <v>87</v>
      </c>
      <c r="L2168" t="s">
        <v>880</v>
      </c>
      <c r="M2168" t="s">
        <v>1801</v>
      </c>
      <c r="N2168" s="7" t="str">
        <f t="shared" si="236"/>
        <v>2021-42</v>
      </c>
      <c r="O2168" s="7">
        <f t="shared" si="237"/>
        <v>3055.16</v>
      </c>
      <c r="P2168">
        <v>0</v>
      </c>
      <c r="Q2168">
        <v>3055.16</v>
      </c>
    </row>
    <row r="2169" spans="1:17" x14ac:dyDescent="0.25">
      <c r="A2169" t="s">
        <v>1465</v>
      </c>
      <c r="B2169" t="s">
        <v>1466</v>
      </c>
      <c r="C2169" s="1">
        <v>44227</v>
      </c>
      <c r="D2169" s="2">
        <f t="shared" si="231"/>
        <v>1</v>
      </c>
      <c r="E2169" s="2">
        <f t="shared" si="232"/>
        <v>2021</v>
      </c>
      <c r="F2169" t="s">
        <v>916</v>
      </c>
      <c r="G2169" s="8">
        <f t="shared" si="233"/>
        <v>4</v>
      </c>
      <c r="H2169" s="8" t="str">
        <f t="shared" si="234"/>
        <v>42</v>
      </c>
      <c r="I2169" s="8" t="str">
        <f t="shared" si="235"/>
        <v>421</v>
      </c>
      <c r="J2169" t="s">
        <v>917</v>
      </c>
      <c r="K2169">
        <v>87</v>
      </c>
      <c r="L2169" t="s">
        <v>880</v>
      </c>
      <c r="M2169" t="s">
        <v>1802</v>
      </c>
      <c r="N2169" s="7" t="str">
        <f t="shared" si="236"/>
        <v>2021-42</v>
      </c>
      <c r="O2169" s="7">
        <f t="shared" si="237"/>
        <v>1274.17</v>
      </c>
      <c r="P2169">
        <v>0</v>
      </c>
      <c r="Q2169">
        <v>1274.17</v>
      </c>
    </row>
    <row r="2170" spans="1:17" x14ac:dyDescent="0.25">
      <c r="A2170" t="s">
        <v>1465</v>
      </c>
      <c r="B2170" t="s">
        <v>1466</v>
      </c>
      <c r="C2170" s="1">
        <v>44227</v>
      </c>
      <c r="D2170" s="2">
        <f t="shared" si="231"/>
        <v>1</v>
      </c>
      <c r="E2170" s="2">
        <f t="shared" si="232"/>
        <v>2021</v>
      </c>
      <c r="F2170" t="s">
        <v>919</v>
      </c>
      <c r="G2170" s="8">
        <f t="shared" si="233"/>
        <v>4</v>
      </c>
      <c r="H2170" s="8" t="str">
        <f t="shared" si="234"/>
        <v>42</v>
      </c>
      <c r="I2170" s="8" t="str">
        <f t="shared" si="235"/>
        <v>421</v>
      </c>
      <c r="J2170" t="s">
        <v>920</v>
      </c>
      <c r="K2170">
        <v>87</v>
      </c>
      <c r="L2170" t="s">
        <v>880</v>
      </c>
      <c r="M2170" t="s">
        <v>1803</v>
      </c>
      <c r="N2170" s="7" t="str">
        <f t="shared" si="236"/>
        <v>2021-42</v>
      </c>
      <c r="O2170" s="7">
        <f t="shared" si="237"/>
        <v>2109.7800000000002</v>
      </c>
      <c r="P2170">
        <v>0</v>
      </c>
      <c r="Q2170">
        <v>2109.7800000000002</v>
      </c>
    </row>
    <row r="2171" spans="1:17" x14ac:dyDescent="0.25">
      <c r="A2171" t="s">
        <v>1465</v>
      </c>
      <c r="B2171" t="s">
        <v>1466</v>
      </c>
      <c r="C2171" s="1">
        <v>44227</v>
      </c>
      <c r="D2171" s="2">
        <f t="shared" si="231"/>
        <v>1</v>
      </c>
      <c r="E2171" s="2">
        <f t="shared" si="232"/>
        <v>2021</v>
      </c>
      <c r="F2171" t="s">
        <v>922</v>
      </c>
      <c r="G2171" s="8">
        <f t="shared" si="233"/>
        <v>4</v>
      </c>
      <c r="H2171" s="8" t="str">
        <f t="shared" si="234"/>
        <v>42</v>
      </c>
      <c r="I2171" s="8" t="str">
        <f t="shared" si="235"/>
        <v>421</v>
      </c>
      <c r="J2171" t="s">
        <v>923</v>
      </c>
      <c r="K2171">
        <v>87</v>
      </c>
      <c r="L2171" t="s">
        <v>880</v>
      </c>
      <c r="M2171" t="s">
        <v>1804</v>
      </c>
      <c r="N2171" s="7" t="str">
        <f t="shared" si="236"/>
        <v>2021-42</v>
      </c>
      <c r="O2171" s="7">
        <f t="shared" si="237"/>
        <v>1312.79</v>
      </c>
      <c r="P2171">
        <v>0</v>
      </c>
      <c r="Q2171">
        <v>1312.79</v>
      </c>
    </row>
    <row r="2172" spans="1:17" x14ac:dyDescent="0.25">
      <c r="A2172" t="s">
        <v>1465</v>
      </c>
      <c r="B2172" t="s">
        <v>1466</v>
      </c>
      <c r="C2172" s="1">
        <v>44227</v>
      </c>
      <c r="D2172" s="2">
        <f t="shared" si="231"/>
        <v>1</v>
      </c>
      <c r="E2172" s="2">
        <f t="shared" si="232"/>
        <v>2021</v>
      </c>
      <c r="F2172" t="s">
        <v>925</v>
      </c>
      <c r="G2172" s="8">
        <f t="shared" si="233"/>
        <v>4</v>
      </c>
      <c r="H2172" s="8" t="str">
        <f t="shared" si="234"/>
        <v>42</v>
      </c>
      <c r="I2172" s="8" t="str">
        <f t="shared" si="235"/>
        <v>421</v>
      </c>
      <c r="J2172" t="s">
        <v>926</v>
      </c>
      <c r="K2172">
        <v>87</v>
      </c>
      <c r="L2172" t="s">
        <v>880</v>
      </c>
      <c r="M2172" t="s">
        <v>1805</v>
      </c>
      <c r="N2172" s="7" t="str">
        <f t="shared" si="236"/>
        <v>2021-42</v>
      </c>
      <c r="O2172" s="7">
        <f t="shared" si="237"/>
        <v>773</v>
      </c>
      <c r="P2172">
        <v>0</v>
      </c>
      <c r="Q2172">
        <v>773</v>
      </c>
    </row>
    <row r="2173" spans="1:17" x14ac:dyDescent="0.25">
      <c r="A2173" t="s">
        <v>1465</v>
      </c>
      <c r="B2173" t="s">
        <v>1466</v>
      </c>
      <c r="C2173" s="1">
        <v>44227</v>
      </c>
      <c r="D2173" s="2">
        <f t="shared" si="231"/>
        <v>1</v>
      </c>
      <c r="E2173" s="2">
        <f t="shared" si="232"/>
        <v>2021</v>
      </c>
      <c r="F2173" t="s">
        <v>928</v>
      </c>
      <c r="G2173" s="8">
        <f t="shared" si="233"/>
        <v>4</v>
      </c>
      <c r="H2173" s="8" t="str">
        <f t="shared" si="234"/>
        <v>42</v>
      </c>
      <c r="I2173" s="8" t="str">
        <f t="shared" si="235"/>
        <v>421</v>
      </c>
      <c r="J2173" t="s">
        <v>929</v>
      </c>
      <c r="K2173">
        <v>87</v>
      </c>
      <c r="L2173" t="s">
        <v>880</v>
      </c>
      <c r="M2173" t="s">
        <v>1806</v>
      </c>
      <c r="N2173" s="7" t="str">
        <f t="shared" si="236"/>
        <v>2021-42</v>
      </c>
      <c r="O2173" s="7">
        <f t="shared" si="237"/>
        <v>1312.79</v>
      </c>
      <c r="P2173">
        <v>0</v>
      </c>
      <c r="Q2173">
        <v>1312.79</v>
      </c>
    </row>
    <row r="2174" spans="1:17" x14ac:dyDescent="0.25">
      <c r="A2174" t="s">
        <v>1465</v>
      </c>
      <c r="B2174" t="s">
        <v>1466</v>
      </c>
      <c r="C2174" s="1">
        <v>44227</v>
      </c>
      <c r="D2174" s="2">
        <f t="shared" si="231"/>
        <v>1</v>
      </c>
      <c r="E2174" s="2">
        <f t="shared" si="232"/>
        <v>2021</v>
      </c>
      <c r="F2174" t="s">
        <v>931</v>
      </c>
      <c r="G2174" s="8">
        <f t="shared" si="233"/>
        <v>4</v>
      </c>
      <c r="H2174" s="8" t="str">
        <f t="shared" si="234"/>
        <v>42</v>
      </c>
      <c r="I2174" s="8" t="str">
        <f t="shared" si="235"/>
        <v>421</v>
      </c>
      <c r="J2174" t="s">
        <v>932</v>
      </c>
      <c r="K2174">
        <v>87</v>
      </c>
      <c r="L2174" t="s">
        <v>880</v>
      </c>
      <c r="M2174" t="s">
        <v>1807</v>
      </c>
      <c r="N2174" s="7" t="str">
        <f t="shared" si="236"/>
        <v>2021-42</v>
      </c>
      <c r="O2174" s="7">
        <f t="shared" si="237"/>
        <v>2975.05</v>
      </c>
      <c r="P2174">
        <v>0</v>
      </c>
      <c r="Q2174">
        <v>2975.05</v>
      </c>
    </row>
    <row r="2175" spans="1:17" x14ac:dyDescent="0.25">
      <c r="A2175" t="s">
        <v>1465</v>
      </c>
      <c r="B2175" t="s">
        <v>1466</v>
      </c>
      <c r="C2175" s="1">
        <v>44227</v>
      </c>
      <c r="D2175" s="2">
        <f t="shared" si="231"/>
        <v>1</v>
      </c>
      <c r="E2175" s="2">
        <f t="shared" si="232"/>
        <v>2021</v>
      </c>
      <c r="F2175" t="s">
        <v>934</v>
      </c>
      <c r="G2175" s="8">
        <f t="shared" si="233"/>
        <v>4</v>
      </c>
      <c r="H2175" s="8" t="str">
        <f t="shared" si="234"/>
        <v>42</v>
      </c>
      <c r="I2175" s="8" t="str">
        <f t="shared" si="235"/>
        <v>421</v>
      </c>
      <c r="J2175" t="s">
        <v>935</v>
      </c>
      <c r="K2175">
        <v>87</v>
      </c>
      <c r="L2175" t="s">
        <v>880</v>
      </c>
      <c r="M2175" t="s">
        <v>1808</v>
      </c>
      <c r="N2175" s="7" t="str">
        <f t="shared" si="236"/>
        <v>2021-42</v>
      </c>
      <c r="O2175" s="7">
        <f t="shared" si="237"/>
        <v>608.24</v>
      </c>
      <c r="P2175">
        <v>0</v>
      </c>
      <c r="Q2175">
        <v>608.24</v>
      </c>
    </row>
    <row r="2176" spans="1:17" x14ac:dyDescent="0.25">
      <c r="A2176" t="s">
        <v>1465</v>
      </c>
      <c r="B2176" t="s">
        <v>1466</v>
      </c>
      <c r="C2176" s="1">
        <v>44227</v>
      </c>
      <c r="D2176" s="2">
        <f t="shared" si="231"/>
        <v>1</v>
      </c>
      <c r="E2176" s="2">
        <f t="shared" si="232"/>
        <v>2021</v>
      </c>
      <c r="F2176">
        <v>431</v>
      </c>
      <c r="G2176" s="8">
        <f t="shared" si="233"/>
        <v>4</v>
      </c>
      <c r="H2176" s="8" t="str">
        <f t="shared" si="234"/>
        <v>43</v>
      </c>
      <c r="I2176" s="8" t="str">
        <f t="shared" si="235"/>
        <v>431</v>
      </c>
      <c r="J2176" t="s">
        <v>967</v>
      </c>
      <c r="K2176">
        <v>87</v>
      </c>
      <c r="L2176" t="s">
        <v>880</v>
      </c>
      <c r="M2176" t="s">
        <v>1809</v>
      </c>
      <c r="N2176" s="7" t="str">
        <f t="shared" si="236"/>
        <v>2021-43</v>
      </c>
      <c r="O2176" s="7">
        <f t="shared" si="237"/>
        <v>21416.44</v>
      </c>
      <c r="P2176">
        <v>0</v>
      </c>
      <c r="Q2176">
        <v>21416.44</v>
      </c>
    </row>
    <row r="2177" spans="1:17" x14ac:dyDescent="0.25">
      <c r="A2177" t="s">
        <v>1465</v>
      </c>
      <c r="B2177" t="s">
        <v>1466</v>
      </c>
      <c r="C2177" s="1">
        <v>44227</v>
      </c>
      <c r="D2177" s="2">
        <f t="shared" si="231"/>
        <v>1</v>
      </c>
      <c r="E2177" s="2">
        <f t="shared" si="232"/>
        <v>2021</v>
      </c>
      <c r="F2177">
        <v>4372</v>
      </c>
      <c r="G2177" s="8">
        <f t="shared" si="233"/>
        <v>4</v>
      </c>
      <c r="H2177" s="8" t="str">
        <f t="shared" si="234"/>
        <v>43</v>
      </c>
      <c r="I2177" s="8" t="str">
        <f t="shared" si="235"/>
        <v>437</v>
      </c>
      <c r="J2177" t="s">
        <v>937</v>
      </c>
      <c r="K2177">
        <v>87</v>
      </c>
      <c r="L2177" t="s">
        <v>880</v>
      </c>
      <c r="M2177" t="s">
        <v>1810</v>
      </c>
      <c r="N2177" s="7" t="str">
        <f t="shared" si="236"/>
        <v>2021-43</v>
      </c>
      <c r="O2177" s="7">
        <f t="shared" si="237"/>
        <v>5141.34</v>
      </c>
      <c r="P2177">
        <v>0</v>
      </c>
      <c r="Q2177">
        <v>5141.34</v>
      </c>
    </row>
    <row r="2178" spans="1:17" x14ac:dyDescent="0.25">
      <c r="A2178" t="s">
        <v>1465</v>
      </c>
      <c r="B2178" t="s">
        <v>1466</v>
      </c>
      <c r="C2178" s="1">
        <v>44227</v>
      </c>
      <c r="D2178" s="2">
        <f t="shared" si="231"/>
        <v>1</v>
      </c>
      <c r="E2178" s="2">
        <f t="shared" si="232"/>
        <v>2021</v>
      </c>
      <c r="F2178">
        <v>4373</v>
      </c>
      <c r="G2178" s="8">
        <f t="shared" si="233"/>
        <v>4</v>
      </c>
      <c r="H2178" s="8" t="str">
        <f t="shared" si="234"/>
        <v>43</v>
      </c>
      <c r="I2178" s="8" t="str">
        <f t="shared" si="235"/>
        <v>437</v>
      </c>
      <c r="J2178" t="s">
        <v>939</v>
      </c>
      <c r="K2178">
        <v>87</v>
      </c>
      <c r="L2178" t="s">
        <v>880</v>
      </c>
      <c r="M2178" t="s">
        <v>1811</v>
      </c>
      <c r="N2178" s="7" t="str">
        <f t="shared" si="236"/>
        <v>2021-43</v>
      </c>
      <c r="O2178" s="7">
        <f t="shared" si="237"/>
        <v>1007.3</v>
      </c>
      <c r="P2178">
        <v>0</v>
      </c>
      <c r="Q2178">
        <v>1007.3</v>
      </c>
    </row>
    <row r="2179" spans="1:17" x14ac:dyDescent="0.25">
      <c r="A2179" t="s">
        <v>1465</v>
      </c>
      <c r="B2179" t="s">
        <v>1466</v>
      </c>
      <c r="C2179" s="1">
        <v>44227</v>
      </c>
      <c r="D2179" s="2">
        <f t="shared" ref="D2179:D2242" si="238">MONTH(C2179)</f>
        <v>1</v>
      </c>
      <c r="E2179" s="2">
        <f t="shared" ref="E2179:E2242" si="239">YEAR(C2179)</f>
        <v>2021</v>
      </c>
      <c r="F2179">
        <v>641</v>
      </c>
      <c r="G2179" s="8">
        <f t="shared" ref="G2179:G2242" si="240">VALUE(LEFT($F2179,1))</f>
        <v>6</v>
      </c>
      <c r="H2179" s="8" t="str">
        <f t="shared" ref="H2179:H2242" si="241">LEFT($F2179,2)</f>
        <v>64</v>
      </c>
      <c r="I2179" s="8" t="str">
        <f t="shared" ref="I2179:I2242" si="242">LEFT($F2179,3)</f>
        <v>641</v>
      </c>
      <c r="J2179" t="s">
        <v>1812</v>
      </c>
      <c r="K2179">
        <v>87</v>
      </c>
      <c r="L2179" t="s">
        <v>880</v>
      </c>
      <c r="M2179" t="s">
        <v>1813</v>
      </c>
      <c r="N2179" s="7" t="str">
        <f t="shared" ref="N2179:N2242" si="243">$E2179&amp;"-"&amp;H2179</f>
        <v>2021-64</v>
      </c>
      <c r="O2179" s="7">
        <f t="shared" ref="O2179:O2242" si="244">Q2179-P2179</f>
        <v>-5866.23</v>
      </c>
      <c r="P2179">
        <v>5866.23</v>
      </c>
      <c r="Q2179">
        <v>0</v>
      </c>
    </row>
    <row r="2180" spans="1:17" x14ac:dyDescent="0.25">
      <c r="A2180" t="s">
        <v>1465</v>
      </c>
      <c r="B2180" t="s">
        <v>1466</v>
      </c>
      <c r="C2180" s="1">
        <v>44227</v>
      </c>
      <c r="D2180" s="2">
        <f t="shared" si="238"/>
        <v>1</v>
      </c>
      <c r="E2180" s="2">
        <f t="shared" si="239"/>
        <v>2021</v>
      </c>
      <c r="F2180">
        <v>6411</v>
      </c>
      <c r="G2180" s="8">
        <f t="shared" si="240"/>
        <v>6</v>
      </c>
      <c r="H2180" s="8" t="str">
        <f t="shared" si="241"/>
        <v>64</v>
      </c>
      <c r="I2180" s="8" t="str">
        <f t="shared" si="242"/>
        <v>641</v>
      </c>
      <c r="J2180" t="s">
        <v>1504</v>
      </c>
      <c r="K2180">
        <v>87</v>
      </c>
      <c r="L2180" t="s">
        <v>880</v>
      </c>
      <c r="M2180" t="s">
        <v>1813</v>
      </c>
      <c r="N2180" s="7" t="str">
        <f t="shared" si="243"/>
        <v>2021-64</v>
      </c>
      <c r="O2180" s="7">
        <f t="shared" si="244"/>
        <v>-40604.089999999997</v>
      </c>
      <c r="P2180">
        <v>40604.089999999997</v>
      </c>
      <c r="Q2180">
        <v>0</v>
      </c>
    </row>
    <row r="2181" spans="1:17" x14ac:dyDescent="0.25">
      <c r="A2181" t="s">
        <v>1465</v>
      </c>
      <c r="B2181" t="s">
        <v>1466</v>
      </c>
      <c r="C2181" s="1">
        <v>44227</v>
      </c>
      <c r="D2181" s="2">
        <f t="shared" si="238"/>
        <v>1</v>
      </c>
      <c r="E2181" s="2">
        <f t="shared" si="239"/>
        <v>2021</v>
      </c>
      <c r="F2181">
        <v>6413</v>
      </c>
      <c r="G2181" s="8">
        <f t="shared" si="240"/>
        <v>6</v>
      </c>
      <c r="H2181" s="8" t="str">
        <f t="shared" si="241"/>
        <v>64</v>
      </c>
      <c r="I2181" s="8" t="str">
        <f t="shared" si="242"/>
        <v>641</v>
      </c>
      <c r="J2181" t="s">
        <v>1507</v>
      </c>
      <c r="K2181">
        <v>87</v>
      </c>
      <c r="L2181" t="s">
        <v>880</v>
      </c>
      <c r="M2181" t="s">
        <v>1813</v>
      </c>
      <c r="N2181" s="7" t="str">
        <f t="shared" si="243"/>
        <v>2021-64</v>
      </c>
      <c r="O2181" s="7">
        <f t="shared" si="244"/>
        <v>-650</v>
      </c>
      <c r="P2181">
        <v>650</v>
      </c>
      <c r="Q2181">
        <v>0</v>
      </c>
    </row>
    <row r="2182" spans="1:17" x14ac:dyDescent="0.25">
      <c r="A2182" t="s">
        <v>1465</v>
      </c>
      <c r="B2182" t="s">
        <v>1466</v>
      </c>
      <c r="C2182" s="1">
        <v>44227</v>
      </c>
      <c r="D2182" s="2">
        <f t="shared" si="238"/>
        <v>1</v>
      </c>
      <c r="E2182" s="2">
        <f t="shared" si="239"/>
        <v>2021</v>
      </c>
      <c r="F2182">
        <v>6414</v>
      </c>
      <c r="G2182" s="8">
        <f t="shared" si="240"/>
        <v>6</v>
      </c>
      <c r="H2182" s="8" t="str">
        <f t="shared" si="241"/>
        <v>64</v>
      </c>
      <c r="I2182" s="8" t="str">
        <f t="shared" si="242"/>
        <v>641</v>
      </c>
      <c r="J2182" t="s">
        <v>1814</v>
      </c>
      <c r="K2182">
        <v>87</v>
      </c>
      <c r="L2182" t="s">
        <v>880</v>
      </c>
      <c r="M2182" t="s">
        <v>1813</v>
      </c>
      <c r="N2182" s="7" t="str">
        <f t="shared" si="243"/>
        <v>2021-64</v>
      </c>
      <c r="O2182" s="7">
        <f t="shared" si="244"/>
        <v>-2187.9499999999998</v>
      </c>
      <c r="P2182">
        <v>2187.9499999999998</v>
      </c>
      <c r="Q2182">
        <v>0</v>
      </c>
    </row>
    <row r="2183" spans="1:17" x14ac:dyDescent="0.25">
      <c r="A2183" t="s">
        <v>1465</v>
      </c>
      <c r="B2183" t="s">
        <v>1466</v>
      </c>
      <c r="C2183" s="1">
        <v>44227</v>
      </c>
      <c r="D2183" s="2">
        <f t="shared" si="238"/>
        <v>1</v>
      </c>
      <c r="E2183" s="2">
        <f t="shared" si="239"/>
        <v>2021</v>
      </c>
      <c r="F2183">
        <v>6451</v>
      </c>
      <c r="G2183" s="8">
        <f t="shared" si="240"/>
        <v>6</v>
      </c>
      <c r="H2183" s="8" t="str">
        <f t="shared" si="241"/>
        <v>64</v>
      </c>
      <c r="I2183" s="8" t="str">
        <f t="shared" si="242"/>
        <v>645</v>
      </c>
      <c r="J2183" t="s">
        <v>1522</v>
      </c>
      <c r="K2183">
        <v>87</v>
      </c>
      <c r="L2183" t="s">
        <v>880</v>
      </c>
      <c r="M2183" t="s">
        <v>1813</v>
      </c>
      <c r="N2183" s="7" t="str">
        <f t="shared" si="243"/>
        <v>2021-64</v>
      </c>
      <c r="O2183" s="7">
        <f t="shared" si="244"/>
        <v>-11395.09</v>
      </c>
      <c r="P2183">
        <v>11395.09</v>
      </c>
      <c r="Q2183">
        <v>0</v>
      </c>
    </row>
    <row r="2184" spans="1:17" x14ac:dyDescent="0.25">
      <c r="A2184" t="s">
        <v>1465</v>
      </c>
      <c r="B2184" t="s">
        <v>1466</v>
      </c>
      <c r="C2184" s="1">
        <v>44227</v>
      </c>
      <c r="D2184" s="2">
        <f t="shared" si="238"/>
        <v>1</v>
      </c>
      <c r="E2184" s="2">
        <f t="shared" si="239"/>
        <v>2021</v>
      </c>
      <c r="F2184">
        <v>6453</v>
      </c>
      <c r="G2184" s="8">
        <f t="shared" si="240"/>
        <v>6</v>
      </c>
      <c r="H2184" s="8" t="str">
        <f t="shared" si="241"/>
        <v>64</v>
      </c>
      <c r="I2184" s="8" t="str">
        <f t="shared" si="242"/>
        <v>645</v>
      </c>
      <c r="J2184" t="s">
        <v>1525</v>
      </c>
      <c r="K2184">
        <v>87</v>
      </c>
      <c r="L2184" t="s">
        <v>880</v>
      </c>
      <c r="M2184" t="s">
        <v>1813</v>
      </c>
      <c r="N2184" s="7" t="str">
        <f t="shared" si="243"/>
        <v>2021-64</v>
      </c>
      <c r="O2184" s="7">
        <f t="shared" si="244"/>
        <v>-3111.5</v>
      </c>
      <c r="P2184">
        <v>3111.5</v>
      </c>
      <c r="Q2184">
        <v>0</v>
      </c>
    </row>
    <row r="2185" spans="1:17" x14ac:dyDescent="0.25">
      <c r="A2185" t="s">
        <v>1465</v>
      </c>
      <c r="B2185" t="s">
        <v>1466</v>
      </c>
      <c r="C2185" s="1">
        <v>44227</v>
      </c>
      <c r="D2185" s="2">
        <f t="shared" si="238"/>
        <v>1</v>
      </c>
      <c r="E2185" s="2">
        <f t="shared" si="239"/>
        <v>2021</v>
      </c>
      <c r="F2185">
        <v>6454</v>
      </c>
      <c r="G2185" s="8">
        <f t="shared" si="240"/>
        <v>6</v>
      </c>
      <c r="H2185" s="8" t="str">
        <f t="shared" si="241"/>
        <v>64</v>
      </c>
      <c r="I2185" s="8" t="str">
        <f t="shared" si="242"/>
        <v>645</v>
      </c>
      <c r="J2185" t="s">
        <v>1815</v>
      </c>
      <c r="K2185">
        <v>87</v>
      </c>
      <c r="L2185" t="s">
        <v>880</v>
      </c>
      <c r="M2185" t="s">
        <v>1813</v>
      </c>
      <c r="N2185" s="7" t="str">
        <f t="shared" si="243"/>
        <v>2021-64</v>
      </c>
      <c r="O2185" s="7">
        <f t="shared" si="244"/>
        <v>-1971.39</v>
      </c>
      <c r="P2185">
        <v>1971.39</v>
      </c>
      <c r="Q2185">
        <v>0</v>
      </c>
    </row>
    <row r="2186" spans="1:17" x14ac:dyDescent="0.25">
      <c r="A2186" t="s">
        <v>1465</v>
      </c>
      <c r="B2186" t="s">
        <v>1466</v>
      </c>
      <c r="C2186" s="1">
        <v>44227</v>
      </c>
      <c r="D2186" s="2">
        <f t="shared" si="238"/>
        <v>1</v>
      </c>
      <c r="E2186" s="2">
        <f t="shared" si="239"/>
        <v>2021</v>
      </c>
      <c r="F2186">
        <v>6455</v>
      </c>
      <c r="G2186" s="8">
        <f t="shared" si="240"/>
        <v>6</v>
      </c>
      <c r="H2186" s="8" t="str">
        <f t="shared" si="241"/>
        <v>64</v>
      </c>
      <c r="I2186" s="8" t="str">
        <f t="shared" si="242"/>
        <v>645</v>
      </c>
      <c r="J2186" t="s">
        <v>1816</v>
      </c>
      <c r="K2186">
        <v>87</v>
      </c>
      <c r="L2186" t="s">
        <v>880</v>
      </c>
      <c r="M2186" t="s">
        <v>1813</v>
      </c>
      <c r="N2186" s="7" t="str">
        <f t="shared" si="243"/>
        <v>2021-64</v>
      </c>
      <c r="O2186" s="7">
        <f t="shared" si="244"/>
        <v>-653.59</v>
      </c>
      <c r="P2186">
        <v>653.59</v>
      </c>
      <c r="Q2186">
        <v>0</v>
      </c>
    </row>
    <row r="2187" spans="1:17" x14ac:dyDescent="0.25">
      <c r="A2187" t="s">
        <v>1465</v>
      </c>
      <c r="B2187" t="s">
        <v>1466</v>
      </c>
      <c r="C2187" s="1">
        <v>44255</v>
      </c>
      <c r="D2187" s="2">
        <f t="shared" si="238"/>
        <v>2</v>
      </c>
      <c r="E2187" s="2">
        <f t="shared" si="239"/>
        <v>2021</v>
      </c>
      <c r="F2187">
        <v>44566</v>
      </c>
      <c r="G2187" s="8">
        <f t="shared" si="240"/>
        <v>4</v>
      </c>
      <c r="H2187" s="8" t="str">
        <f t="shared" si="241"/>
        <v>44</v>
      </c>
      <c r="I2187" s="8" t="str">
        <f t="shared" si="242"/>
        <v>445</v>
      </c>
      <c r="J2187" t="s">
        <v>17</v>
      </c>
      <c r="K2187">
        <v>73</v>
      </c>
      <c r="L2187" t="s">
        <v>1817</v>
      </c>
      <c r="M2187" t="s">
        <v>1818</v>
      </c>
      <c r="N2187" s="7" t="str">
        <f t="shared" si="243"/>
        <v>2021-44</v>
      </c>
      <c r="O2187" s="7">
        <f t="shared" si="244"/>
        <v>21</v>
      </c>
      <c r="P2187">
        <v>0</v>
      </c>
      <c r="Q2187">
        <v>21</v>
      </c>
    </row>
    <row r="2188" spans="1:17" x14ac:dyDescent="0.25">
      <c r="A2188" t="s">
        <v>1465</v>
      </c>
      <c r="B2188" t="s">
        <v>1466</v>
      </c>
      <c r="C2188" s="1">
        <v>44255</v>
      </c>
      <c r="D2188" s="2">
        <f t="shared" si="238"/>
        <v>2</v>
      </c>
      <c r="E2188" s="2">
        <f t="shared" si="239"/>
        <v>2021</v>
      </c>
      <c r="F2188">
        <v>445661</v>
      </c>
      <c r="G2188" s="8">
        <f t="shared" si="240"/>
        <v>4</v>
      </c>
      <c r="H2188" s="8" t="str">
        <f t="shared" si="241"/>
        <v>44</v>
      </c>
      <c r="I2188" s="8" t="str">
        <f t="shared" si="242"/>
        <v>445</v>
      </c>
      <c r="J2188" t="s">
        <v>29</v>
      </c>
      <c r="K2188">
        <v>73</v>
      </c>
      <c r="L2188" t="s">
        <v>1817</v>
      </c>
      <c r="M2188" t="s">
        <v>1818</v>
      </c>
      <c r="N2188" s="7" t="str">
        <f t="shared" si="243"/>
        <v>2021-44</v>
      </c>
      <c r="O2188" s="7">
        <f t="shared" si="244"/>
        <v>40383.61</v>
      </c>
      <c r="P2188">
        <v>0</v>
      </c>
      <c r="Q2188">
        <v>40383.61</v>
      </c>
    </row>
    <row r="2189" spans="1:17" x14ac:dyDescent="0.25">
      <c r="A2189" t="s">
        <v>1465</v>
      </c>
      <c r="B2189" t="s">
        <v>1466</v>
      </c>
      <c r="C2189" s="1">
        <v>44255</v>
      </c>
      <c r="D2189" s="2">
        <f t="shared" si="238"/>
        <v>2</v>
      </c>
      <c r="E2189" s="2">
        <f t="shared" si="239"/>
        <v>2021</v>
      </c>
      <c r="F2189">
        <v>4456611</v>
      </c>
      <c r="G2189" s="8">
        <f t="shared" si="240"/>
        <v>4</v>
      </c>
      <c r="H2189" s="8" t="str">
        <f t="shared" si="241"/>
        <v>44</v>
      </c>
      <c r="I2189" s="8" t="str">
        <f t="shared" si="242"/>
        <v>445</v>
      </c>
      <c r="J2189" t="s">
        <v>1307</v>
      </c>
      <c r="K2189">
        <v>73</v>
      </c>
      <c r="L2189" t="s">
        <v>1817</v>
      </c>
      <c r="M2189" t="s">
        <v>1819</v>
      </c>
      <c r="N2189" s="7" t="str">
        <f t="shared" si="243"/>
        <v>2021-44</v>
      </c>
      <c r="O2189" s="7">
        <f t="shared" si="244"/>
        <v>0.55000000000000004</v>
      </c>
      <c r="P2189">
        <v>0</v>
      </c>
      <c r="Q2189">
        <v>0.55000000000000004</v>
      </c>
    </row>
    <row r="2190" spans="1:17" x14ac:dyDescent="0.25">
      <c r="A2190" t="s">
        <v>1465</v>
      </c>
      <c r="B2190" t="s">
        <v>1466</v>
      </c>
      <c r="C2190" s="1">
        <v>44255</v>
      </c>
      <c r="D2190" s="2">
        <f t="shared" si="238"/>
        <v>2</v>
      </c>
      <c r="E2190" s="2">
        <f t="shared" si="239"/>
        <v>2021</v>
      </c>
      <c r="F2190">
        <v>445711</v>
      </c>
      <c r="G2190" s="8">
        <f t="shared" si="240"/>
        <v>4</v>
      </c>
      <c r="H2190" s="8" t="str">
        <f t="shared" si="241"/>
        <v>44</v>
      </c>
      <c r="I2190" s="8" t="str">
        <f t="shared" si="242"/>
        <v>445</v>
      </c>
      <c r="J2190" t="s">
        <v>1501</v>
      </c>
      <c r="K2190">
        <v>73</v>
      </c>
      <c r="L2190" t="s">
        <v>1817</v>
      </c>
      <c r="M2190" t="s">
        <v>1820</v>
      </c>
      <c r="N2190" s="7" t="str">
        <f t="shared" si="243"/>
        <v>2021-44</v>
      </c>
      <c r="O2190" s="7">
        <f t="shared" si="244"/>
        <v>-57391.15</v>
      </c>
      <c r="P2190">
        <v>57391.15</v>
      </c>
      <c r="Q2190">
        <v>0</v>
      </c>
    </row>
    <row r="2191" spans="1:17" x14ac:dyDescent="0.25">
      <c r="A2191" t="s">
        <v>1465</v>
      </c>
      <c r="B2191" t="s">
        <v>1466</v>
      </c>
      <c r="C2191" s="1">
        <v>44255</v>
      </c>
      <c r="D2191" s="2">
        <f t="shared" si="238"/>
        <v>2</v>
      </c>
      <c r="E2191" s="2">
        <f t="shared" si="239"/>
        <v>2021</v>
      </c>
      <c r="F2191">
        <v>658</v>
      </c>
      <c r="G2191" s="8">
        <f t="shared" si="240"/>
        <v>6</v>
      </c>
      <c r="H2191" s="8" t="str">
        <f t="shared" si="241"/>
        <v>65</v>
      </c>
      <c r="I2191" s="8" t="str">
        <f t="shared" si="242"/>
        <v>658</v>
      </c>
      <c r="J2191" t="s">
        <v>1502</v>
      </c>
      <c r="K2191">
        <v>73</v>
      </c>
      <c r="L2191" t="s">
        <v>1817</v>
      </c>
      <c r="M2191" t="s">
        <v>1821</v>
      </c>
      <c r="N2191" s="7" t="str">
        <f t="shared" si="243"/>
        <v>2021-65</v>
      </c>
      <c r="O2191" s="7">
        <f t="shared" si="244"/>
        <v>-0.01</v>
      </c>
      <c r="P2191">
        <v>0.01</v>
      </c>
      <c r="Q2191">
        <v>0</v>
      </c>
    </row>
    <row r="2192" spans="1:17" x14ac:dyDescent="0.25">
      <c r="A2192" t="s">
        <v>1465</v>
      </c>
      <c r="B2192" t="s">
        <v>1466</v>
      </c>
      <c r="C2192" s="1">
        <v>44255</v>
      </c>
      <c r="D2192" s="2">
        <f t="shared" si="238"/>
        <v>2</v>
      </c>
      <c r="E2192" s="2">
        <f t="shared" si="239"/>
        <v>2021</v>
      </c>
      <c r="F2192">
        <v>445511</v>
      </c>
      <c r="G2192" s="8">
        <f t="shared" si="240"/>
        <v>4</v>
      </c>
      <c r="H2192" s="8" t="str">
        <f t="shared" si="241"/>
        <v>44</v>
      </c>
      <c r="I2192" s="8" t="str">
        <f t="shared" si="242"/>
        <v>445</v>
      </c>
      <c r="J2192" t="s">
        <v>556</v>
      </c>
      <c r="K2192">
        <v>73</v>
      </c>
      <c r="L2192" t="s">
        <v>1817</v>
      </c>
      <c r="M2192" t="s">
        <v>1821</v>
      </c>
      <c r="N2192" s="7" t="str">
        <f t="shared" si="243"/>
        <v>2021-44</v>
      </c>
      <c r="O2192" s="7">
        <f t="shared" si="244"/>
        <v>16986</v>
      </c>
      <c r="P2192">
        <v>0</v>
      </c>
      <c r="Q2192">
        <v>16986</v>
      </c>
    </row>
    <row r="2193" spans="1:17" x14ac:dyDescent="0.25">
      <c r="A2193" t="s">
        <v>1465</v>
      </c>
      <c r="B2193" t="s">
        <v>1466</v>
      </c>
      <c r="C2193" s="1">
        <v>44255</v>
      </c>
      <c r="D2193" s="2">
        <f t="shared" si="238"/>
        <v>2</v>
      </c>
      <c r="E2193" s="2">
        <f t="shared" si="239"/>
        <v>2021</v>
      </c>
      <c r="F2193" t="s">
        <v>878</v>
      </c>
      <c r="G2193" s="8">
        <f t="shared" si="240"/>
        <v>4</v>
      </c>
      <c r="H2193" s="8" t="str">
        <f t="shared" si="241"/>
        <v>42</v>
      </c>
      <c r="I2193" s="8" t="str">
        <f t="shared" si="242"/>
        <v>421</v>
      </c>
      <c r="J2193" t="s">
        <v>879</v>
      </c>
      <c r="K2193">
        <v>88</v>
      </c>
      <c r="L2193" t="s">
        <v>981</v>
      </c>
      <c r="M2193" t="s">
        <v>1822</v>
      </c>
      <c r="N2193" s="7" t="str">
        <f t="shared" si="243"/>
        <v>2021-42</v>
      </c>
      <c r="O2193" s="7">
        <f t="shared" si="244"/>
        <v>1257.4000000000001</v>
      </c>
      <c r="P2193">
        <v>0</v>
      </c>
      <c r="Q2193">
        <v>1257.4000000000001</v>
      </c>
    </row>
    <row r="2194" spans="1:17" x14ac:dyDescent="0.25">
      <c r="A2194" t="s">
        <v>1465</v>
      </c>
      <c r="B2194" t="s">
        <v>1466</v>
      </c>
      <c r="C2194" s="1">
        <v>44255</v>
      </c>
      <c r="D2194" s="2">
        <f t="shared" si="238"/>
        <v>2</v>
      </c>
      <c r="E2194" s="2">
        <f t="shared" si="239"/>
        <v>2021</v>
      </c>
      <c r="F2194" t="s">
        <v>882</v>
      </c>
      <c r="G2194" s="8">
        <f t="shared" si="240"/>
        <v>4</v>
      </c>
      <c r="H2194" s="8" t="str">
        <f t="shared" si="241"/>
        <v>42</v>
      </c>
      <c r="I2194" s="8" t="str">
        <f t="shared" si="242"/>
        <v>421</v>
      </c>
      <c r="J2194" t="s">
        <v>883</v>
      </c>
      <c r="K2194">
        <v>88</v>
      </c>
      <c r="L2194" t="s">
        <v>981</v>
      </c>
      <c r="M2194" t="s">
        <v>1823</v>
      </c>
      <c r="N2194" s="7" t="str">
        <f t="shared" si="243"/>
        <v>2021-42</v>
      </c>
      <c r="O2194" s="7">
        <f t="shared" si="244"/>
        <v>4631.17</v>
      </c>
      <c r="P2194">
        <v>0</v>
      </c>
      <c r="Q2194">
        <v>4631.17</v>
      </c>
    </row>
    <row r="2195" spans="1:17" x14ac:dyDescent="0.25">
      <c r="A2195" t="s">
        <v>1465</v>
      </c>
      <c r="B2195" t="s">
        <v>1466</v>
      </c>
      <c r="C2195" s="1">
        <v>44255</v>
      </c>
      <c r="D2195" s="2">
        <f t="shared" si="238"/>
        <v>2</v>
      </c>
      <c r="E2195" s="2">
        <f t="shared" si="239"/>
        <v>2021</v>
      </c>
      <c r="F2195" t="s">
        <v>885</v>
      </c>
      <c r="G2195" s="8">
        <f t="shared" si="240"/>
        <v>4</v>
      </c>
      <c r="H2195" s="8" t="str">
        <f t="shared" si="241"/>
        <v>42</v>
      </c>
      <c r="I2195" s="8" t="str">
        <f t="shared" si="242"/>
        <v>421</v>
      </c>
      <c r="J2195" t="s">
        <v>886</v>
      </c>
      <c r="K2195">
        <v>88</v>
      </c>
      <c r="L2195" t="s">
        <v>981</v>
      </c>
      <c r="M2195" t="s">
        <v>1824</v>
      </c>
      <c r="N2195" s="7" t="str">
        <f t="shared" si="243"/>
        <v>2021-42</v>
      </c>
      <c r="O2195" s="7">
        <f t="shared" si="244"/>
        <v>1988.84</v>
      </c>
      <c r="P2195">
        <v>0</v>
      </c>
      <c r="Q2195">
        <v>1988.84</v>
      </c>
    </row>
    <row r="2196" spans="1:17" x14ac:dyDescent="0.25">
      <c r="A2196" t="s">
        <v>1465</v>
      </c>
      <c r="B2196" t="s">
        <v>1466</v>
      </c>
      <c r="C2196" s="1">
        <v>44255</v>
      </c>
      <c r="D2196" s="2">
        <f t="shared" si="238"/>
        <v>2</v>
      </c>
      <c r="E2196" s="2">
        <f t="shared" si="239"/>
        <v>2021</v>
      </c>
      <c r="F2196" t="s">
        <v>888</v>
      </c>
      <c r="G2196" s="8">
        <f t="shared" si="240"/>
        <v>4</v>
      </c>
      <c r="H2196" s="8" t="str">
        <f t="shared" si="241"/>
        <v>42</v>
      </c>
      <c r="I2196" s="8" t="str">
        <f t="shared" si="242"/>
        <v>421</v>
      </c>
      <c r="J2196" t="s">
        <v>889</v>
      </c>
      <c r="K2196">
        <v>88</v>
      </c>
      <c r="L2196" t="s">
        <v>981</v>
      </c>
      <c r="M2196" t="s">
        <v>1825</v>
      </c>
      <c r="N2196" s="7" t="str">
        <f t="shared" si="243"/>
        <v>2021-42</v>
      </c>
      <c r="O2196" s="7">
        <f t="shared" si="244"/>
        <v>2986.08</v>
      </c>
      <c r="P2196">
        <v>0</v>
      </c>
      <c r="Q2196">
        <v>2986.08</v>
      </c>
    </row>
    <row r="2197" spans="1:17" x14ac:dyDescent="0.25">
      <c r="A2197" t="s">
        <v>1465</v>
      </c>
      <c r="B2197" t="s">
        <v>1466</v>
      </c>
      <c r="C2197" s="1">
        <v>44255</v>
      </c>
      <c r="D2197" s="2">
        <f t="shared" si="238"/>
        <v>2</v>
      </c>
      <c r="E2197" s="2">
        <f t="shared" si="239"/>
        <v>2021</v>
      </c>
      <c r="F2197" t="s">
        <v>891</v>
      </c>
      <c r="G2197" s="8">
        <f t="shared" si="240"/>
        <v>4</v>
      </c>
      <c r="H2197" s="8" t="str">
        <f t="shared" si="241"/>
        <v>42</v>
      </c>
      <c r="I2197" s="8" t="str">
        <f t="shared" si="242"/>
        <v>421</v>
      </c>
      <c r="J2197" t="s">
        <v>892</v>
      </c>
      <c r="K2197">
        <v>88</v>
      </c>
      <c r="L2197" t="s">
        <v>981</v>
      </c>
      <c r="M2197" t="s">
        <v>1826</v>
      </c>
      <c r="N2197" s="7" t="str">
        <f t="shared" si="243"/>
        <v>2021-42</v>
      </c>
      <c r="O2197" s="7">
        <f t="shared" si="244"/>
        <v>2071.66</v>
      </c>
      <c r="P2197">
        <v>0</v>
      </c>
      <c r="Q2197">
        <v>2071.66</v>
      </c>
    </row>
    <row r="2198" spans="1:17" x14ac:dyDescent="0.25">
      <c r="A2198" t="s">
        <v>1465</v>
      </c>
      <c r="B2198" t="s">
        <v>1466</v>
      </c>
      <c r="C2198" s="1">
        <v>44255</v>
      </c>
      <c r="D2198" s="2">
        <f t="shared" si="238"/>
        <v>2</v>
      </c>
      <c r="E2198" s="2">
        <f t="shared" si="239"/>
        <v>2021</v>
      </c>
      <c r="F2198" t="s">
        <v>894</v>
      </c>
      <c r="G2198" s="8">
        <f t="shared" si="240"/>
        <v>4</v>
      </c>
      <c r="H2198" s="8" t="str">
        <f t="shared" si="241"/>
        <v>42</v>
      </c>
      <c r="I2198" s="8" t="str">
        <f t="shared" si="242"/>
        <v>421</v>
      </c>
      <c r="J2198" t="s">
        <v>895</v>
      </c>
      <c r="K2198">
        <v>88</v>
      </c>
      <c r="L2198" t="s">
        <v>981</v>
      </c>
      <c r="M2198" t="s">
        <v>1827</v>
      </c>
      <c r="N2198" s="7" t="str">
        <f t="shared" si="243"/>
        <v>2021-42</v>
      </c>
      <c r="O2198" s="7">
        <f t="shared" si="244"/>
        <v>2969.92</v>
      </c>
      <c r="P2198">
        <v>0</v>
      </c>
      <c r="Q2198">
        <v>2969.92</v>
      </c>
    </row>
    <row r="2199" spans="1:17" x14ac:dyDescent="0.25">
      <c r="A2199" t="s">
        <v>1465</v>
      </c>
      <c r="B2199" t="s">
        <v>1466</v>
      </c>
      <c r="C2199" s="1">
        <v>44255</v>
      </c>
      <c r="D2199" s="2">
        <f t="shared" si="238"/>
        <v>2</v>
      </c>
      <c r="E2199" s="2">
        <f t="shared" si="239"/>
        <v>2021</v>
      </c>
      <c r="F2199" t="s">
        <v>897</v>
      </c>
      <c r="G2199" s="8">
        <f t="shared" si="240"/>
        <v>4</v>
      </c>
      <c r="H2199" s="8" t="str">
        <f t="shared" si="241"/>
        <v>42</v>
      </c>
      <c r="I2199" s="8" t="str">
        <f t="shared" si="242"/>
        <v>421</v>
      </c>
      <c r="J2199" t="s">
        <v>898</v>
      </c>
      <c r="K2199">
        <v>88</v>
      </c>
      <c r="L2199" t="s">
        <v>981</v>
      </c>
      <c r="M2199" t="s">
        <v>1828</v>
      </c>
      <c r="N2199" s="7" t="str">
        <f t="shared" si="243"/>
        <v>2021-42</v>
      </c>
      <c r="O2199" s="7">
        <f t="shared" si="244"/>
        <v>1546.73</v>
      </c>
      <c r="P2199">
        <v>0</v>
      </c>
      <c r="Q2199">
        <v>1546.73</v>
      </c>
    </row>
    <row r="2200" spans="1:17" x14ac:dyDescent="0.25">
      <c r="A2200" t="s">
        <v>1465</v>
      </c>
      <c r="B2200" t="s">
        <v>1466</v>
      </c>
      <c r="C2200" s="1">
        <v>44255</v>
      </c>
      <c r="D2200" s="2">
        <f t="shared" si="238"/>
        <v>2</v>
      </c>
      <c r="E2200" s="2">
        <f t="shared" si="239"/>
        <v>2021</v>
      </c>
      <c r="F2200" t="s">
        <v>900</v>
      </c>
      <c r="G2200" s="8">
        <f t="shared" si="240"/>
        <v>4</v>
      </c>
      <c r="H2200" s="8" t="str">
        <f t="shared" si="241"/>
        <v>42</v>
      </c>
      <c r="I2200" s="8" t="str">
        <f t="shared" si="242"/>
        <v>421</v>
      </c>
      <c r="J2200" t="s">
        <v>901</v>
      </c>
      <c r="K2200">
        <v>88</v>
      </c>
      <c r="L2200" t="s">
        <v>981</v>
      </c>
      <c r="M2200" t="s">
        <v>1829</v>
      </c>
      <c r="N2200" s="7" t="str">
        <f t="shared" si="243"/>
        <v>2021-42</v>
      </c>
      <c r="O2200" s="7">
        <f t="shared" si="244"/>
        <v>1477.82</v>
      </c>
      <c r="P2200">
        <v>0</v>
      </c>
      <c r="Q2200">
        <v>1477.82</v>
      </c>
    </row>
    <row r="2201" spans="1:17" x14ac:dyDescent="0.25">
      <c r="A2201" t="s">
        <v>1465</v>
      </c>
      <c r="B2201" t="s">
        <v>1466</v>
      </c>
      <c r="C2201" s="1">
        <v>44255</v>
      </c>
      <c r="D2201" s="2">
        <f t="shared" si="238"/>
        <v>2</v>
      </c>
      <c r="E2201" s="2">
        <f t="shared" si="239"/>
        <v>2021</v>
      </c>
      <c r="F2201" t="s">
        <v>903</v>
      </c>
      <c r="G2201" s="8">
        <f t="shared" si="240"/>
        <v>4</v>
      </c>
      <c r="H2201" s="8" t="str">
        <f t="shared" si="241"/>
        <v>42</v>
      </c>
      <c r="I2201" s="8" t="str">
        <f t="shared" si="242"/>
        <v>421</v>
      </c>
      <c r="J2201" t="s">
        <v>904</v>
      </c>
      <c r="K2201">
        <v>88</v>
      </c>
      <c r="L2201" t="s">
        <v>981</v>
      </c>
      <c r="M2201" t="s">
        <v>1830</v>
      </c>
      <c r="N2201" s="7" t="str">
        <f t="shared" si="243"/>
        <v>2021-42</v>
      </c>
      <c r="O2201" s="7">
        <f t="shared" si="244"/>
        <v>1383.5</v>
      </c>
      <c r="P2201">
        <v>0</v>
      </c>
      <c r="Q2201">
        <v>1383.5</v>
      </c>
    </row>
    <row r="2202" spans="1:17" x14ac:dyDescent="0.25">
      <c r="A2202" t="s">
        <v>1465</v>
      </c>
      <c r="B2202" t="s">
        <v>1466</v>
      </c>
      <c r="C2202" s="1">
        <v>44255</v>
      </c>
      <c r="D2202" s="2">
        <f t="shared" si="238"/>
        <v>2</v>
      </c>
      <c r="E2202" s="2">
        <f t="shared" si="239"/>
        <v>2021</v>
      </c>
      <c r="F2202" t="s">
        <v>907</v>
      </c>
      <c r="G2202" s="8">
        <f t="shared" si="240"/>
        <v>4</v>
      </c>
      <c r="H2202" s="8" t="str">
        <f t="shared" si="241"/>
        <v>42</v>
      </c>
      <c r="I2202" s="8" t="str">
        <f t="shared" si="242"/>
        <v>421</v>
      </c>
      <c r="J2202" t="s">
        <v>908</v>
      </c>
      <c r="K2202">
        <v>88</v>
      </c>
      <c r="L2202" t="s">
        <v>981</v>
      </c>
      <c r="M2202" t="s">
        <v>1831</v>
      </c>
      <c r="N2202" s="7" t="str">
        <f t="shared" si="243"/>
        <v>2021-42</v>
      </c>
      <c r="O2202" s="7">
        <f t="shared" si="244"/>
        <v>1362.94</v>
      </c>
      <c r="P2202">
        <v>0</v>
      </c>
      <c r="Q2202">
        <v>1362.94</v>
      </c>
    </row>
    <row r="2203" spans="1:17" x14ac:dyDescent="0.25">
      <c r="A2203" t="s">
        <v>1465</v>
      </c>
      <c r="B2203" t="s">
        <v>1466</v>
      </c>
      <c r="C2203" s="1">
        <v>44255</v>
      </c>
      <c r="D2203" s="2">
        <f t="shared" si="238"/>
        <v>2</v>
      </c>
      <c r="E2203" s="2">
        <f t="shared" si="239"/>
        <v>2021</v>
      </c>
      <c r="F2203" t="s">
        <v>910</v>
      </c>
      <c r="G2203" s="8">
        <f t="shared" si="240"/>
        <v>4</v>
      </c>
      <c r="H2203" s="8" t="str">
        <f t="shared" si="241"/>
        <v>42</v>
      </c>
      <c r="I2203" s="8" t="str">
        <f t="shared" si="242"/>
        <v>421</v>
      </c>
      <c r="J2203" t="s">
        <v>911</v>
      </c>
      <c r="K2203">
        <v>88</v>
      </c>
      <c r="L2203" t="s">
        <v>981</v>
      </c>
      <c r="M2203" t="s">
        <v>1832</v>
      </c>
      <c r="N2203" s="7" t="str">
        <f t="shared" si="243"/>
        <v>2021-42</v>
      </c>
      <c r="O2203" s="7">
        <f t="shared" si="244"/>
        <v>2141.4299999999998</v>
      </c>
      <c r="P2203">
        <v>0</v>
      </c>
      <c r="Q2203">
        <v>2141.4299999999998</v>
      </c>
    </row>
    <row r="2204" spans="1:17" x14ac:dyDescent="0.25">
      <c r="A2204" t="s">
        <v>1465</v>
      </c>
      <c r="B2204" t="s">
        <v>1466</v>
      </c>
      <c r="C2204" s="1">
        <v>44255</v>
      </c>
      <c r="D2204" s="2">
        <f t="shared" si="238"/>
        <v>2</v>
      </c>
      <c r="E2204" s="2">
        <f t="shared" si="239"/>
        <v>2021</v>
      </c>
      <c r="F2204" t="s">
        <v>913</v>
      </c>
      <c r="G2204" s="8">
        <f t="shared" si="240"/>
        <v>4</v>
      </c>
      <c r="H2204" s="8" t="str">
        <f t="shared" si="241"/>
        <v>42</v>
      </c>
      <c r="I2204" s="8" t="str">
        <f t="shared" si="242"/>
        <v>421</v>
      </c>
      <c r="J2204" t="s">
        <v>914</v>
      </c>
      <c r="K2204">
        <v>88</v>
      </c>
      <c r="L2204" t="s">
        <v>981</v>
      </c>
      <c r="M2204" t="s">
        <v>1833</v>
      </c>
      <c r="N2204" s="7" t="str">
        <f t="shared" si="243"/>
        <v>2021-42</v>
      </c>
      <c r="O2204" s="7">
        <f t="shared" si="244"/>
        <v>3455.76</v>
      </c>
      <c r="P2204">
        <v>0</v>
      </c>
      <c r="Q2204">
        <v>3455.76</v>
      </c>
    </row>
    <row r="2205" spans="1:17" x14ac:dyDescent="0.25">
      <c r="A2205" t="s">
        <v>1465</v>
      </c>
      <c r="B2205" t="s">
        <v>1466</v>
      </c>
      <c r="C2205" s="1">
        <v>44255</v>
      </c>
      <c r="D2205" s="2">
        <f t="shared" si="238"/>
        <v>2</v>
      </c>
      <c r="E2205" s="2">
        <f t="shared" si="239"/>
        <v>2021</v>
      </c>
      <c r="F2205" t="s">
        <v>916</v>
      </c>
      <c r="G2205" s="8">
        <f t="shared" si="240"/>
        <v>4</v>
      </c>
      <c r="H2205" s="8" t="str">
        <f t="shared" si="241"/>
        <v>42</v>
      </c>
      <c r="I2205" s="8" t="str">
        <f t="shared" si="242"/>
        <v>421</v>
      </c>
      <c r="J2205" t="s">
        <v>917</v>
      </c>
      <c r="K2205">
        <v>88</v>
      </c>
      <c r="L2205" t="s">
        <v>981</v>
      </c>
      <c r="M2205" t="s">
        <v>1834</v>
      </c>
      <c r="N2205" s="7" t="str">
        <f t="shared" si="243"/>
        <v>2021-42</v>
      </c>
      <c r="O2205" s="7">
        <f t="shared" si="244"/>
        <v>1313.29</v>
      </c>
      <c r="P2205">
        <v>0</v>
      </c>
      <c r="Q2205">
        <v>1313.29</v>
      </c>
    </row>
    <row r="2206" spans="1:17" x14ac:dyDescent="0.25">
      <c r="A2206" t="s">
        <v>1465</v>
      </c>
      <c r="B2206" t="s">
        <v>1466</v>
      </c>
      <c r="C2206" s="1">
        <v>44255</v>
      </c>
      <c r="D2206" s="2">
        <f t="shared" si="238"/>
        <v>2</v>
      </c>
      <c r="E2206" s="2">
        <f t="shared" si="239"/>
        <v>2021</v>
      </c>
      <c r="F2206" t="s">
        <v>919</v>
      </c>
      <c r="G2206" s="8">
        <f t="shared" si="240"/>
        <v>4</v>
      </c>
      <c r="H2206" s="8" t="str">
        <f t="shared" si="241"/>
        <v>42</v>
      </c>
      <c r="I2206" s="8" t="str">
        <f t="shared" si="242"/>
        <v>421</v>
      </c>
      <c r="J2206" t="s">
        <v>920</v>
      </c>
      <c r="K2206">
        <v>88</v>
      </c>
      <c r="L2206" t="s">
        <v>981</v>
      </c>
      <c r="M2206" t="s">
        <v>1835</v>
      </c>
      <c r="N2206" s="7" t="str">
        <f t="shared" si="243"/>
        <v>2021-42</v>
      </c>
      <c r="O2206" s="7">
        <f t="shared" si="244"/>
        <v>2334.8000000000002</v>
      </c>
      <c r="P2206">
        <v>0</v>
      </c>
      <c r="Q2206">
        <v>2334.8000000000002</v>
      </c>
    </row>
    <row r="2207" spans="1:17" x14ac:dyDescent="0.25">
      <c r="A2207" t="s">
        <v>1465</v>
      </c>
      <c r="B2207" t="s">
        <v>1466</v>
      </c>
      <c r="C2207" s="1">
        <v>44255</v>
      </c>
      <c r="D2207" s="2">
        <f t="shared" si="238"/>
        <v>2</v>
      </c>
      <c r="E2207" s="2">
        <f t="shared" si="239"/>
        <v>2021</v>
      </c>
      <c r="F2207" t="s">
        <v>922</v>
      </c>
      <c r="G2207" s="8">
        <f t="shared" si="240"/>
        <v>4</v>
      </c>
      <c r="H2207" s="8" t="str">
        <f t="shared" si="241"/>
        <v>42</v>
      </c>
      <c r="I2207" s="8" t="str">
        <f t="shared" si="242"/>
        <v>421</v>
      </c>
      <c r="J2207" t="s">
        <v>923</v>
      </c>
      <c r="K2207">
        <v>88</v>
      </c>
      <c r="L2207" t="s">
        <v>981</v>
      </c>
      <c r="M2207" t="s">
        <v>1836</v>
      </c>
      <c r="N2207" s="7" t="str">
        <f t="shared" si="243"/>
        <v>2021-42</v>
      </c>
      <c r="O2207" s="7">
        <f t="shared" si="244"/>
        <v>1278.3900000000001</v>
      </c>
      <c r="P2207">
        <v>0</v>
      </c>
      <c r="Q2207">
        <v>1278.3900000000001</v>
      </c>
    </row>
    <row r="2208" spans="1:17" x14ac:dyDescent="0.25">
      <c r="A2208" t="s">
        <v>1465</v>
      </c>
      <c r="B2208" t="s">
        <v>1466</v>
      </c>
      <c r="C2208" s="1">
        <v>44255</v>
      </c>
      <c r="D2208" s="2">
        <f t="shared" si="238"/>
        <v>2</v>
      </c>
      <c r="E2208" s="2">
        <f t="shared" si="239"/>
        <v>2021</v>
      </c>
      <c r="F2208" t="s">
        <v>925</v>
      </c>
      <c r="G2208" s="8">
        <f t="shared" si="240"/>
        <v>4</v>
      </c>
      <c r="H2208" s="8" t="str">
        <f t="shared" si="241"/>
        <v>42</v>
      </c>
      <c r="I2208" s="8" t="str">
        <f t="shared" si="242"/>
        <v>421</v>
      </c>
      <c r="J2208" t="s">
        <v>926</v>
      </c>
      <c r="K2208">
        <v>88</v>
      </c>
      <c r="L2208" t="s">
        <v>981</v>
      </c>
      <c r="M2208" t="s">
        <v>1837</v>
      </c>
      <c r="N2208" s="7" t="str">
        <f t="shared" si="243"/>
        <v>2021-42</v>
      </c>
      <c r="O2208" s="7">
        <f t="shared" si="244"/>
        <v>738.6</v>
      </c>
      <c r="P2208">
        <v>0</v>
      </c>
      <c r="Q2208">
        <v>738.6</v>
      </c>
    </row>
    <row r="2209" spans="1:17" x14ac:dyDescent="0.25">
      <c r="A2209" t="s">
        <v>1465</v>
      </c>
      <c r="B2209" t="s">
        <v>1466</v>
      </c>
      <c r="C2209" s="1">
        <v>44255</v>
      </c>
      <c r="D2209" s="2">
        <f t="shared" si="238"/>
        <v>2</v>
      </c>
      <c r="E2209" s="2">
        <f t="shared" si="239"/>
        <v>2021</v>
      </c>
      <c r="F2209" t="s">
        <v>928</v>
      </c>
      <c r="G2209" s="8">
        <f t="shared" si="240"/>
        <v>4</v>
      </c>
      <c r="H2209" s="8" t="str">
        <f t="shared" si="241"/>
        <v>42</v>
      </c>
      <c r="I2209" s="8" t="str">
        <f t="shared" si="242"/>
        <v>421</v>
      </c>
      <c r="J2209" t="s">
        <v>929</v>
      </c>
      <c r="K2209">
        <v>88</v>
      </c>
      <c r="L2209" t="s">
        <v>981</v>
      </c>
      <c r="M2209" t="s">
        <v>1838</v>
      </c>
      <c r="N2209" s="7" t="str">
        <f t="shared" si="243"/>
        <v>2021-42</v>
      </c>
      <c r="O2209" s="7">
        <f t="shared" si="244"/>
        <v>1278.3900000000001</v>
      </c>
      <c r="P2209">
        <v>0</v>
      </c>
      <c r="Q2209">
        <v>1278.3900000000001</v>
      </c>
    </row>
    <row r="2210" spans="1:17" x14ac:dyDescent="0.25">
      <c r="A2210" t="s">
        <v>1465</v>
      </c>
      <c r="B2210" t="s">
        <v>1466</v>
      </c>
      <c r="C2210" s="1">
        <v>44255</v>
      </c>
      <c r="D2210" s="2">
        <f t="shared" si="238"/>
        <v>2</v>
      </c>
      <c r="E2210" s="2">
        <f t="shared" si="239"/>
        <v>2021</v>
      </c>
      <c r="F2210" t="s">
        <v>931</v>
      </c>
      <c r="G2210" s="8">
        <f t="shared" si="240"/>
        <v>4</v>
      </c>
      <c r="H2210" s="8" t="str">
        <f t="shared" si="241"/>
        <v>42</v>
      </c>
      <c r="I2210" s="8" t="str">
        <f t="shared" si="242"/>
        <v>421</v>
      </c>
      <c r="J2210" t="s">
        <v>932</v>
      </c>
      <c r="K2210">
        <v>88</v>
      </c>
      <c r="L2210" t="s">
        <v>981</v>
      </c>
      <c r="M2210" t="s">
        <v>1839</v>
      </c>
      <c r="N2210" s="7" t="str">
        <f t="shared" si="243"/>
        <v>2021-42</v>
      </c>
      <c r="O2210" s="7">
        <f t="shared" si="244"/>
        <v>3752.42</v>
      </c>
      <c r="P2210">
        <v>0</v>
      </c>
      <c r="Q2210">
        <v>3752.42</v>
      </c>
    </row>
    <row r="2211" spans="1:17" x14ac:dyDescent="0.25">
      <c r="A2211" t="s">
        <v>1465</v>
      </c>
      <c r="B2211" t="s">
        <v>1466</v>
      </c>
      <c r="C2211" s="1">
        <v>44255</v>
      </c>
      <c r="D2211" s="2">
        <f t="shared" si="238"/>
        <v>2</v>
      </c>
      <c r="E2211" s="2">
        <f t="shared" si="239"/>
        <v>2021</v>
      </c>
      <c r="F2211" t="s">
        <v>934</v>
      </c>
      <c r="G2211" s="8">
        <f t="shared" si="240"/>
        <v>4</v>
      </c>
      <c r="H2211" s="8" t="str">
        <f t="shared" si="241"/>
        <v>42</v>
      </c>
      <c r="I2211" s="8" t="str">
        <f t="shared" si="242"/>
        <v>421</v>
      </c>
      <c r="J2211" t="s">
        <v>935</v>
      </c>
      <c r="K2211">
        <v>88</v>
      </c>
      <c r="L2211" t="s">
        <v>981</v>
      </c>
      <c r="M2211" t="s">
        <v>1840</v>
      </c>
      <c r="N2211" s="7" t="str">
        <f t="shared" si="243"/>
        <v>2021-42</v>
      </c>
      <c r="O2211" s="7">
        <f t="shared" si="244"/>
        <v>608.24</v>
      </c>
      <c r="P2211">
        <v>0</v>
      </c>
      <c r="Q2211">
        <v>608.24</v>
      </c>
    </row>
    <row r="2212" spans="1:17" x14ac:dyDescent="0.25">
      <c r="A2212" t="s">
        <v>1465</v>
      </c>
      <c r="B2212" t="s">
        <v>1466</v>
      </c>
      <c r="C2212" s="1">
        <v>44255</v>
      </c>
      <c r="D2212" s="2">
        <f t="shared" si="238"/>
        <v>2</v>
      </c>
      <c r="E2212" s="2">
        <f t="shared" si="239"/>
        <v>2021</v>
      </c>
      <c r="F2212">
        <v>431</v>
      </c>
      <c r="G2212" s="8">
        <f t="shared" si="240"/>
        <v>4</v>
      </c>
      <c r="H2212" s="8" t="str">
        <f t="shared" si="241"/>
        <v>43</v>
      </c>
      <c r="I2212" s="8" t="str">
        <f t="shared" si="242"/>
        <v>431</v>
      </c>
      <c r="J2212" t="s">
        <v>967</v>
      </c>
      <c r="K2212">
        <v>88</v>
      </c>
      <c r="L2212" t="s">
        <v>981</v>
      </c>
      <c r="M2212" t="s">
        <v>1841</v>
      </c>
      <c r="N2212" s="7" t="str">
        <f t="shared" si="243"/>
        <v>2021-43</v>
      </c>
      <c r="O2212" s="7">
        <f t="shared" si="244"/>
        <v>21523.26</v>
      </c>
      <c r="P2212">
        <v>0</v>
      </c>
      <c r="Q2212">
        <v>21523.26</v>
      </c>
    </row>
    <row r="2213" spans="1:17" x14ac:dyDescent="0.25">
      <c r="A2213" t="s">
        <v>1465</v>
      </c>
      <c r="B2213" t="s">
        <v>1466</v>
      </c>
      <c r="C2213" s="1">
        <v>44255</v>
      </c>
      <c r="D2213" s="2">
        <f t="shared" si="238"/>
        <v>2</v>
      </c>
      <c r="E2213" s="2">
        <f t="shared" si="239"/>
        <v>2021</v>
      </c>
      <c r="F2213">
        <v>4372</v>
      </c>
      <c r="G2213" s="8">
        <f t="shared" si="240"/>
        <v>4</v>
      </c>
      <c r="H2213" s="8" t="str">
        <f t="shared" si="241"/>
        <v>43</v>
      </c>
      <c r="I2213" s="8" t="str">
        <f t="shared" si="242"/>
        <v>437</v>
      </c>
      <c r="J2213" t="s">
        <v>937</v>
      </c>
      <c r="K2213">
        <v>88</v>
      </c>
      <c r="L2213" t="s">
        <v>981</v>
      </c>
      <c r="M2213" t="s">
        <v>1842</v>
      </c>
      <c r="N2213" s="7" t="str">
        <f t="shared" si="243"/>
        <v>2021-43</v>
      </c>
      <c r="O2213" s="7">
        <f t="shared" si="244"/>
        <v>5337.25</v>
      </c>
      <c r="P2213">
        <v>0</v>
      </c>
      <c r="Q2213">
        <v>5337.25</v>
      </c>
    </row>
    <row r="2214" spans="1:17" x14ac:dyDescent="0.25">
      <c r="A2214" t="s">
        <v>1465</v>
      </c>
      <c r="B2214" t="s">
        <v>1466</v>
      </c>
      <c r="C2214" s="1">
        <v>44255</v>
      </c>
      <c r="D2214" s="2">
        <f t="shared" si="238"/>
        <v>2</v>
      </c>
      <c r="E2214" s="2">
        <f t="shared" si="239"/>
        <v>2021</v>
      </c>
      <c r="F2214">
        <v>4373</v>
      </c>
      <c r="G2214" s="8">
        <f t="shared" si="240"/>
        <v>4</v>
      </c>
      <c r="H2214" s="8" t="str">
        <f t="shared" si="241"/>
        <v>43</v>
      </c>
      <c r="I2214" s="8" t="str">
        <f t="shared" si="242"/>
        <v>437</v>
      </c>
      <c r="J2214" t="s">
        <v>939</v>
      </c>
      <c r="K2214">
        <v>88</v>
      </c>
      <c r="L2214" t="s">
        <v>981</v>
      </c>
      <c r="M2214" t="s">
        <v>1843</v>
      </c>
      <c r="N2214" s="7" t="str">
        <f t="shared" si="243"/>
        <v>2021-43</v>
      </c>
      <c r="O2214" s="7">
        <f t="shared" si="244"/>
        <v>2517.87</v>
      </c>
      <c r="P2214">
        <v>0</v>
      </c>
      <c r="Q2214">
        <v>2517.87</v>
      </c>
    </row>
    <row r="2215" spans="1:17" x14ac:dyDescent="0.25">
      <c r="A2215" t="s">
        <v>1465</v>
      </c>
      <c r="B2215" t="s">
        <v>1466</v>
      </c>
      <c r="C2215" s="1">
        <v>44255</v>
      </c>
      <c r="D2215" s="2">
        <f t="shared" si="238"/>
        <v>2</v>
      </c>
      <c r="E2215" s="2">
        <f t="shared" si="239"/>
        <v>2021</v>
      </c>
      <c r="F2215">
        <v>641</v>
      </c>
      <c r="G2215" s="8">
        <f t="shared" si="240"/>
        <v>6</v>
      </c>
      <c r="H2215" s="8" t="str">
        <f t="shared" si="241"/>
        <v>64</v>
      </c>
      <c r="I2215" s="8" t="str">
        <f t="shared" si="242"/>
        <v>641</v>
      </c>
      <c r="J2215" t="s">
        <v>1812</v>
      </c>
      <c r="K2215">
        <v>88</v>
      </c>
      <c r="L2215" t="s">
        <v>981</v>
      </c>
      <c r="M2215" t="s">
        <v>1844</v>
      </c>
      <c r="N2215" s="7" t="str">
        <f t="shared" si="243"/>
        <v>2021-64</v>
      </c>
      <c r="O2215" s="7">
        <f t="shared" si="244"/>
        <v>-4345.72</v>
      </c>
      <c r="P2215">
        <v>4345.72</v>
      </c>
      <c r="Q2215">
        <v>0</v>
      </c>
    </row>
    <row r="2216" spans="1:17" x14ac:dyDescent="0.25">
      <c r="A2216" t="s">
        <v>1465</v>
      </c>
      <c r="B2216" t="s">
        <v>1466</v>
      </c>
      <c r="C2216" s="1">
        <v>44255</v>
      </c>
      <c r="D2216" s="2">
        <f t="shared" si="238"/>
        <v>2</v>
      </c>
      <c r="E2216" s="2">
        <f t="shared" si="239"/>
        <v>2021</v>
      </c>
      <c r="F2216">
        <v>6411</v>
      </c>
      <c r="G2216" s="8">
        <f t="shared" si="240"/>
        <v>6</v>
      </c>
      <c r="H2216" s="8" t="str">
        <f t="shared" si="241"/>
        <v>64</v>
      </c>
      <c r="I2216" s="8" t="str">
        <f t="shared" si="242"/>
        <v>641</v>
      </c>
      <c r="J2216" t="s">
        <v>1504</v>
      </c>
      <c r="K2216">
        <v>88</v>
      </c>
      <c r="L2216" t="s">
        <v>981</v>
      </c>
      <c r="M2216" t="s">
        <v>1844</v>
      </c>
      <c r="N2216" s="7" t="str">
        <f t="shared" si="243"/>
        <v>2021-64</v>
      </c>
      <c r="O2216" s="7">
        <f t="shared" si="244"/>
        <v>-40744.11</v>
      </c>
      <c r="P2216">
        <v>40744.11</v>
      </c>
      <c r="Q2216">
        <v>0</v>
      </c>
    </row>
    <row r="2217" spans="1:17" x14ac:dyDescent="0.25">
      <c r="A2217" t="s">
        <v>1465</v>
      </c>
      <c r="B2217" t="s">
        <v>1466</v>
      </c>
      <c r="C2217" s="1">
        <v>44255</v>
      </c>
      <c r="D2217" s="2">
        <f t="shared" si="238"/>
        <v>2</v>
      </c>
      <c r="E2217" s="2">
        <f t="shared" si="239"/>
        <v>2021</v>
      </c>
      <c r="F2217">
        <v>6412</v>
      </c>
      <c r="G2217" s="8">
        <f t="shared" si="240"/>
        <v>6</v>
      </c>
      <c r="H2217" s="8" t="str">
        <f t="shared" si="241"/>
        <v>64</v>
      </c>
      <c r="I2217" s="8" t="str">
        <f t="shared" si="242"/>
        <v>641</v>
      </c>
      <c r="J2217" t="s">
        <v>1845</v>
      </c>
      <c r="K2217">
        <v>88</v>
      </c>
      <c r="L2217" t="s">
        <v>981</v>
      </c>
      <c r="M2217" t="s">
        <v>1844</v>
      </c>
      <c r="N2217" s="7" t="str">
        <f t="shared" si="243"/>
        <v>2021-64</v>
      </c>
      <c r="O2217" s="7">
        <f t="shared" si="244"/>
        <v>-441.51</v>
      </c>
      <c r="P2217">
        <v>441.51</v>
      </c>
      <c r="Q2217">
        <v>0</v>
      </c>
    </row>
    <row r="2218" spans="1:17" x14ac:dyDescent="0.25">
      <c r="A2218" t="s">
        <v>1465</v>
      </c>
      <c r="B2218" t="s">
        <v>1466</v>
      </c>
      <c r="C2218" s="1">
        <v>44255</v>
      </c>
      <c r="D2218" s="2">
        <f t="shared" si="238"/>
        <v>2</v>
      </c>
      <c r="E2218" s="2">
        <f t="shared" si="239"/>
        <v>2021</v>
      </c>
      <c r="F2218">
        <v>6413</v>
      </c>
      <c r="G2218" s="8">
        <f t="shared" si="240"/>
        <v>6</v>
      </c>
      <c r="H2218" s="8" t="str">
        <f t="shared" si="241"/>
        <v>64</v>
      </c>
      <c r="I2218" s="8" t="str">
        <f t="shared" si="242"/>
        <v>641</v>
      </c>
      <c r="J2218" t="s">
        <v>1507</v>
      </c>
      <c r="K2218">
        <v>88</v>
      </c>
      <c r="L2218" t="s">
        <v>981</v>
      </c>
      <c r="M2218" t="s">
        <v>1844</v>
      </c>
      <c r="N2218" s="7" t="str">
        <f t="shared" si="243"/>
        <v>2021-64</v>
      </c>
      <c r="O2218" s="7">
        <f t="shared" si="244"/>
        <v>-1900</v>
      </c>
      <c r="P2218">
        <v>1900</v>
      </c>
      <c r="Q2218">
        <v>0</v>
      </c>
    </row>
    <row r="2219" spans="1:17" x14ac:dyDescent="0.25">
      <c r="A2219" t="s">
        <v>1465</v>
      </c>
      <c r="B2219" t="s">
        <v>1466</v>
      </c>
      <c r="C2219" s="1">
        <v>44255</v>
      </c>
      <c r="D2219" s="2">
        <f t="shared" si="238"/>
        <v>2</v>
      </c>
      <c r="E2219" s="2">
        <f t="shared" si="239"/>
        <v>2021</v>
      </c>
      <c r="F2219">
        <v>6414</v>
      </c>
      <c r="G2219" s="8">
        <f t="shared" si="240"/>
        <v>6</v>
      </c>
      <c r="H2219" s="8" t="str">
        <f t="shared" si="241"/>
        <v>64</v>
      </c>
      <c r="I2219" s="8" t="str">
        <f t="shared" si="242"/>
        <v>641</v>
      </c>
      <c r="J2219" t="s">
        <v>1814</v>
      </c>
      <c r="K2219">
        <v>88</v>
      </c>
      <c r="L2219" t="s">
        <v>981</v>
      </c>
      <c r="M2219" t="s">
        <v>1844</v>
      </c>
      <c r="N2219" s="7" t="str">
        <f t="shared" si="243"/>
        <v>2021-64</v>
      </c>
      <c r="O2219" s="7">
        <f t="shared" si="244"/>
        <v>-2200.73</v>
      </c>
      <c r="P2219">
        <v>2200.73</v>
      </c>
      <c r="Q2219">
        <v>0</v>
      </c>
    </row>
    <row r="2220" spans="1:17" x14ac:dyDescent="0.25">
      <c r="A2220" t="s">
        <v>1465</v>
      </c>
      <c r="B2220" t="s">
        <v>1466</v>
      </c>
      <c r="C2220" s="1">
        <v>44255</v>
      </c>
      <c r="D2220" s="2">
        <f t="shared" si="238"/>
        <v>2</v>
      </c>
      <c r="E2220" s="2">
        <f t="shared" si="239"/>
        <v>2021</v>
      </c>
      <c r="F2220">
        <v>6451</v>
      </c>
      <c r="G2220" s="8">
        <f t="shared" si="240"/>
        <v>6</v>
      </c>
      <c r="H2220" s="8" t="str">
        <f t="shared" si="241"/>
        <v>64</v>
      </c>
      <c r="I2220" s="8" t="str">
        <f t="shared" si="242"/>
        <v>645</v>
      </c>
      <c r="J2220" t="s">
        <v>1522</v>
      </c>
      <c r="K2220">
        <v>88</v>
      </c>
      <c r="L2220" t="s">
        <v>981</v>
      </c>
      <c r="M2220" t="s">
        <v>1844</v>
      </c>
      <c r="N2220" s="7" t="str">
        <f t="shared" si="243"/>
        <v>2021-64</v>
      </c>
      <c r="O2220" s="7">
        <f t="shared" si="244"/>
        <v>-11515.64</v>
      </c>
      <c r="P2220">
        <v>11515.64</v>
      </c>
      <c r="Q2220">
        <v>0</v>
      </c>
    </row>
    <row r="2221" spans="1:17" x14ac:dyDescent="0.25">
      <c r="A2221" t="s">
        <v>1465</v>
      </c>
      <c r="B2221" t="s">
        <v>1466</v>
      </c>
      <c r="C2221" s="1">
        <v>44255</v>
      </c>
      <c r="D2221" s="2">
        <f t="shared" si="238"/>
        <v>2</v>
      </c>
      <c r="E2221" s="2">
        <f t="shared" si="239"/>
        <v>2021</v>
      </c>
      <c r="F2221">
        <v>6453</v>
      </c>
      <c r="G2221" s="8">
        <f t="shared" si="240"/>
        <v>6</v>
      </c>
      <c r="H2221" s="8" t="str">
        <f t="shared" si="241"/>
        <v>64</v>
      </c>
      <c r="I2221" s="8" t="str">
        <f t="shared" si="242"/>
        <v>645</v>
      </c>
      <c r="J2221" t="s">
        <v>1525</v>
      </c>
      <c r="K2221">
        <v>88</v>
      </c>
      <c r="L2221" t="s">
        <v>981</v>
      </c>
      <c r="M2221" t="s">
        <v>1844</v>
      </c>
      <c r="N2221" s="7" t="str">
        <f t="shared" si="243"/>
        <v>2021-64</v>
      </c>
      <c r="O2221" s="7">
        <f t="shared" si="244"/>
        <v>-3236.06</v>
      </c>
      <c r="P2221">
        <v>3236.06</v>
      </c>
      <c r="Q2221">
        <v>0</v>
      </c>
    </row>
    <row r="2222" spans="1:17" x14ac:dyDescent="0.25">
      <c r="A2222" t="s">
        <v>1465</v>
      </c>
      <c r="B2222" t="s">
        <v>1466</v>
      </c>
      <c r="C2222" s="1">
        <v>44255</v>
      </c>
      <c r="D2222" s="2">
        <f t="shared" si="238"/>
        <v>2</v>
      </c>
      <c r="E2222" s="2">
        <f t="shared" si="239"/>
        <v>2021</v>
      </c>
      <c r="F2222">
        <v>6454</v>
      </c>
      <c r="G2222" s="8">
        <f t="shared" si="240"/>
        <v>6</v>
      </c>
      <c r="H2222" s="8" t="str">
        <f t="shared" si="241"/>
        <v>64</v>
      </c>
      <c r="I2222" s="8" t="str">
        <f t="shared" si="242"/>
        <v>645</v>
      </c>
      <c r="J2222" t="s">
        <v>1815</v>
      </c>
      <c r="K2222">
        <v>88</v>
      </c>
      <c r="L2222" t="s">
        <v>981</v>
      </c>
      <c r="M2222" t="s">
        <v>1844</v>
      </c>
      <c r="N2222" s="7" t="str">
        <f t="shared" si="243"/>
        <v>2021-64</v>
      </c>
      <c r="O2222" s="7">
        <f t="shared" si="244"/>
        <v>-1984.47</v>
      </c>
      <c r="P2222">
        <v>1984.47</v>
      </c>
      <c r="Q2222">
        <v>0</v>
      </c>
    </row>
    <row r="2223" spans="1:17" x14ac:dyDescent="0.25">
      <c r="A2223" t="s">
        <v>1465</v>
      </c>
      <c r="B2223" t="s">
        <v>1466</v>
      </c>
      <c r="C2223" s="1">
        <v>44255</v>
      </c>
      <c r="D2223" s="2">
        <f t="shared" si="238"/>
        <v>2</v>
      </c>
      <c r="E2223" s="2">
        <f t="shared" si="239"/>
        <v>2021</v>
      </c>
      <c r="F2223">
        <v>6455</v>
      </c>
      <c r="G2223" s="8">
        <f t="shared" si="240"/>
        <v>6</v>
      </c>
      <c r="H2223" s="8" t="str">
        <f t="shared" si="241"/>
        <v>64</v>
      </c>
      <c r="I2223" s="8" t="str">
        <f t="shared" si="242"/>
        <v>645</v>
      </c>
      <c r="J2223" t="s">
        <v>1816</v>
      </c>
      <c r="K2223">
        <v>88</v>
      </c>
      <c r="L2223" t="s">
        <v>981</v>
      </c>
      <c r="M2223" t="s">
        <v>1844</v>
      </c>
      <c r="N2223" s="7" t="str">
        <f t="shared" si="243"/>
        <v>2021-64</v>
      </c>
      <c r="O2223" s="7">
        <f t="shared" si="244"/>
        <v>-1587.52</v>
      </c>
      <c r="P2223">
        <v>1587.52</v>
      </c>
      <c r="Q2223">
        <v>0</v>
      </c>
    </row>
    <row r="2224" spans="1:17" x14ac:dyDescent="0.25">
      <c r="A2224" t="s">
        <v>1465</v>
      </c>
      <c r="B2224" t="s">
        <v>1466</v>
      </c>
      <c r="C2224" s="1">
        <v>44286</v>
      </c>
      <c r="D2224" s="2">
        <f t="shared" si="238"/>
        <v>3</v>
      </c>
      <c r="E2224" s="2">
        <f t="shared" si="239"/>
        <v>2021</v>
      </c>
      <c r="F2224">
        <v>68112</v>
      </c>
      <c r="G2224" s="8">
        <f t="shared" si="240"/>
        <v>6</v>
      </c>
      <c r="H2224" s="8" t="str">
        <f t="shared" si="241"/>
        <v>68</v>
      </c>
      <c r="I2224" s="8" t="str">
        <f t="shared" si="242"/>
        <v>681</v>
      </c>
      <c r="J2224" t="s">
        <v>1846</v>
      </c>
      <c r="K2224">
        <v>12</v>
      </c>
      <c r="L2224" t="s">
        <v>47</v>
      </c>
      <c r="M2224" t="s">
        <v>1847</v>
      </c>
      <c r="N2224" s="7" t="str">
        <f t="shared" si="243"/>
        <v>2021-68</v>
      </c>
      <c r="O2224" s="7">
        <f t="shared" si="244"/>
        <v>-6398.33</v>
      </c>
      <c r="P2224">
        <v>6398.33</v>
      </c>
      <c r="Q2224">
        <v>0</v>
      </c>
    </row>
    <row r="2225" spans="1:17" x14ac:dyDescent="0.25">
      <c r="A2225" t="s">
        <v>1465</v>
      </c>
      <c r="B2225" t="s">
        <v>1466</v>
      </c>
      <c r="C2225" s="1">
        <v>44286</v>
      </c>
      <c r="D2225" s="2">
        <f t="shared" si="238"/>
        <v>3</v>
      </c>
      <c r="E2225" s="2">
        <f t="shared" si="239"/>
        <v>2021</v>
      </c>
      <c r="F2225">
        <v>281315</v>
      </c>
      <c r="G2225" s="8">
        <f t="shared" si="240"/>
        <v>2</v>
      </c>
      <c r="H2225" s="8" t="str">
        <f t="shared" si="241"/>
        <v>28</v>
      </c>
      <c r="I2225" s="8" t="str">
        <f t="shared" si="242"/>
        <v>281</v>
      </c>
      <c r="J2225" t="s">
        <v>1848</v>
      </c>
      <c r="K2225">
        <v>12</v>
      </c>
      <c r="L2225" t="s">
        <v>47</v>
      </c>
      <c r="M2225" t="s">
        <v>1847</v>
      </c>
      <c r="N2225" s="7" t="str">
        <f t="shared" si="243"/>
        <v>2021-28</v>
      </c>
      <c r="O2225" s="7">
        <f t="shared" si="244"/>
        <v>6398.33</v>
      </c>
      <c r="P2225">
        <v>0</v>
      </c>
      <c r="Q2225">
        <v>6398.33</v>
      </c>
    </row>
    <row r="2226" spans="1:17" x14ac:dyDescent="0.25">
      <c r="A2226" t="s">
        <v>1465</v>
      </c>
      <c r="B2226" t="s">
        <v>1466</v>
      </c>
      <c r="C2226" s="1">
        <v>44286</v>
      </c>
      <c r="D2226" s="2">
        <f t="shared" si="238"/>
        <v>3</v>
      </c>
      <c r="E2226" s="2">
        <f t="shared" si="239"/>
        <v>2021</v>
      </c>
      <c r="F2226">
        <v>68112</v>
      </c>
      <c r="G2226" s="8">
        <f t="shared" si="240"/>
        <v>6</v>
      </c>
      <c r="H2226" s="8" t="str">
        <f t="shared" si="241"/>
        <v>68</v>
      </c>
      <c r="I2226" s="8" t="str">
        <f t="shared" si="242"/>
        <v>681</v>
      </c>
      <c r="J2226" t="s">
        <v>1846</v>
      </c>
      <c r="K2226">
        <v>13</v>
      </c>
      <c r="L2226" t="s">
        <v>49</v>
      </c>
      <c r="M2226" t="s">
        <v>1849</v>
      </c>
      <c r="N2226" s="7" t="str">
        <f t="shared" si="243"/>
        <v>2021-68</v>
      </c>
      <c r="O2226" s="7">
        <f t="shared" si="244"/>
        <v>-1492.94</v>
      </c>
      <c r="P2226">
        <v>1492.94</v>
      </c>
      <c r="Q2226">
        <v>0</v>
      </c>
    </row>
    <row r="2227" spans="1:17" x14ac:dyDescent="0.25">
      <c r="A2227" t="s">
        <v>1465</v>
      </c>
      <c r="B2227" t="s">
        <v>1466</v>
      </c>
      <c r="C2227" s="1">
        <v>44286</v>
      </c>
      <c r="D2227" s="2">
        <f t="shared" si="238"/>
        <v>3</v>
      </c>
      <c r="E2227" s="2">
        <f t="shared" si="239"/>
        <v>2021</v>
      </c>
      <c r="F2227">
        <v>281315</v>
      </c>
      <c r="G2227" s="8">
        <f t="shared" si="240"/>
        <v>2</v>
      </c>
      <c r="H2227" s="8" t="str">
        <f t="shared" si="241"/>
        <v>28</v>
      </c>
      <c r="I2227" s="8" t="str">
        <f t="shared" si="242"/>
        <v>281</v>
      </c>
      <c r="J2227" t="s">
        <v>1848</v>
      </c>
      <c r="K2227">
        <v>13</v>
      </c>
      <c r="L2227" t="s">
        <v>49</v>
      </c>
      <c r="M2227" t="s">
        <v>1849</v>
      </c>
      <c r="N2227" s="7" t="str">
        <f t="shared" si="243"/>
        <v>2021-28</v>
      </c>
      <c r="O2227" s="7">
        <f t="shared" si="244"/>
        <v>1492.94</v>
      </c>
      <c r="P2227">
        <v>0</v>
      </c>
      <c r="Q2227">
        <v>1492.94</v>
      </c>
    </row>
    <row r="2228" spans="1:17" x14ac:dyDescent="0.25">
      <c r="A2228" t="s">
        <v>1465</v>
      </c>
      <c r="B2228" t="s">
        <v>1466</v>
      </c>
      <c r="C2228" s="1">
        <v>44286</v>
      </c>
      <c r="D2228" s="2">
        <f t="shared" si="238"/>
        <v>3</v>
      </c>
      <c r="E2228" s="2">
        <f t="shared" si="239"/>
        <v>2021</v>
      </c>
      <c r="F2228">
        <v>68112</v>
      </c>
      <c r="G2228" s="8">
        <f t="shared" si="240"/>
        <v>6</v>
      </c>
      <c r="H2228" s="8" t="str">
        <f t="shared" si="241"/>
        <v>68</v>
      </c>
      <c r="I2228" s="8" t="str">
        <f t="shared" si="242"/>
        <v>681</v>
      </c>
      <c r="J2228" t="s">
        <v>1846</v>
      </c>
      <c r="K2228">
        <v>14</v>
      </c>
      <c r="L2228" t="s">
        <v>51</v>
      </c>
      <c r="M2228" t="s">
        <v>1850</v>
      </c>
      <c r="N2228" s="7" t="str">
        <f t="shared" si="243"/>
        <v>2021-68</v>
      </c>
      <c r="O2228" s="7">
        <f t="shared" si="244"/>
        <v>-717.39</v>
      </c>
      <c r="P2228">
        <v>717.39</v>
      </c>
      <c r="Q2228">
        <v>0</v>
      </c>
    </row>
    <row r="2229" spans="1:17" x14ac:dyDescent="0.25">
      <c r="A2229" t="s">
        <v>1465</v>
      </c>
      <c r="B2229" t="s">
        <v>1466</v>
      </c>
      <c r="C2229" s="1">
        <v>44286</v>
      </c>
      <c r="D2229" s="2">
        <f t="shared" si="238"/>
        <v>3</v>
      </c>
      <c r="E2229" s="2">
        <f t="shared" si="239"/>
        <v>2021</v>
      </c>
      <c r="F2229">
        <v>281315</v>
      </c>
      <c r="G2229" s="8">
        <f t="shared" si="240"/>
        <v>2</v>
      </c>
      <c r="H2229" s="8" t="str">
        <f t="shared" si="241"/>
        <v>28</v>
      </c>
      <c r="I2229" s="8" t="str">
        <f t="shared" si="242"/>
        <v>281</v>
      </c>
      <c r="J2229" t="s">
        <v>1848</v>
      </c>
      <c r="K2229">
        <v>14</v>
      </c>
      <c r="L2229" t="s">
        <v>51</v>
      </c>
      <c r="M2229" t="s">
        <v>1850</v>
      </c>
      <c r="N2229" s="7" t="str">
        <f t="shared" si="243"/>
        <v>2021-28</v>
      </c>
      <c r="O2229" s="7">
        <f t="shared" si="244"/>
        <v>717.39</v>
      </c>
      <c r="P2229">
        <v>0</v>
      </c>
      <c r="Q2229">
        <v>717.39</v>
      </c>
    </row>
    <row r="2230" spans="1:17" x14ac:dyDescent="0.25">
      <c r="A2230" t="s">
        <v>1465</v>
      </c>
      <c r="B2230" t="s">
        <v>1466</v>
      </c>
      <c r="C2230" s="1">
        <v>44286</v>
      </c>
      <c r="D2230" s="2">
        <f t="shared" si="238"/>
        <v>3</v>
      </c>
      <c r="E2230" s="2">
        <f t="shared" si="239"/>
        <v>2021</v>
      </c>
      <c r="F2230">
        <v>68112</v>
      </c>
      <c r="G2230" s="8">
        <f t="shared" si="240"/>
        <v>6</v>
      </c>
      <c r="H2230" s="8" t="str">
        <f t="shared" si="241"/>
        <v>68</v>
      </c>
      <c r="I2230" s="8" t="str">
        <f t="shared" si="242"/>
        <v>681</v>
      </c>
      <c r="J2230" t="s">
        <v>1846</v>
      </c>
      <c r="K2230">
        <v>15</v>
      </c>
      <c r="L2230" t="s">
        <v>53</v>
      </c>
      <c r="M2230" t="s">
        <v>1851</v>
      </c>
      <c r="N2230" s="7" t="str">
        <f t="shared" si="243"/>
        <v>2021-68</v>
      </c>
      <c r="O2230" s="7">
        <f t="shared" si="244"/>
        <v>-1023.73</v>
      </c>
      <c r="P2230">
        <v>1023.73</v>
      </c>
      <c r="Q2230">
        <v>0</v>
      </c>
    </row>
    <row r="2231" spans="1:17" x14ac:dyDescent="0.25">
      <c r="A2231" t="s">
        <v>1465</v>
      </c>
      <c r="B2231" t="s">
        <v>1466</v>
      </c>
      <c r="C2231" s="1">
        <v>44286</v>
      </c>
      <c r="D2231" s="2">
        <f t="shared" si="238"/>
        <v>3</v>
      </c>
      <c r="E2231" s="2">
        <f t="shared" si="239"/>
        <v>2021</v>
      </c>
      <c r="F2231">
        <v>281315</v>
      </c>
      <c r="G2231" s="8">
        <f t="shared" si="240"/>
        <v>2</v>
      </c>
      <c r="H2231" s="8" t="str">
        <f t="shared" si="241"/>
        <v>28</v>
      </c>
      <c r="I2231" s="8" t="str">
        <f t="shared" si="242"/>
        <v>281</v>
      </c>
      <c r="J2231" t="s">
        <v>1848</v>
      </c>
      <c r="K2231">
        <v>15</v>
      </c>
      <c r="L2231" t="s">
        <v>53</v>
      </c>
      <c r="M2231" t="s">
        <v>1851</v>
      </c>
      <c r="N2231" s="7" t="str">
        <f t="shared" si="243"/>
        <v>2021-28</v>
      </c>
      <c r="O2231" s="7">
        <f t="shared" si="244"/>
        <v>1023.73</v>
      </c>
      <c r="P2231">
        <v>0</v>
      </c>
      <c r="Q2231">
        <v>1023.73</v>
      </c>
    </row>
    <row r="2232" spans="1:17" x14ac:dyDescent="0.25">
      <c r="A2232" t="s">
        <v>1465</v>
      </c>
      <c r="B2232" t="s">
        <v>1466</v>
      </c>
      <c r="C2232" s="1">
        <v>44286</v>
      </c>
      <c r="D2232" s="2">
        <f t="shared" si="238"/>
        <v>3</v>
      </c>
      <c r="E2232" s="2">
        <f t="shared" si="239"/>
        <v>2021</v>
      </c>
      <c r="F2232">
        <v>68112</v>
      </c>
      <c r="G2232" s="8">
        <f t="shared" si="240"/>
        <v>6</v>
      </c>
      <c r="H2232" s="8" t="str">
        <f t="shared" si="241"/>
        <v>68</v>
      </c>
      <c r="I2232" s="8" t="str">
        <f t="shared" si="242"/>
        <v>681</v>
      </c>
      <c r="J2232" t="s">
        <v>1846</v>
      </c>
      <c r="K2232">
        <v>16</v>
      </c>
      <c r="L2232" t="s">
        <v>55</v>
      </c>
      <c r="M2232" t="s">
        <v>1852</v>
      </c>
      <c r="N2232" s="7" t="str">
        <f t="shared" si="243"/>
        <v>2021-68</v>
      </c>
      <c r="O2232" s="7">
        <f t="shared" si="244"/>
        <v>-643.71</v>
      </c>
      <c r="P2232">
        <v>643.71</v>
      </c>
      <c r="Q2232">
        <v>0</v>
      </c>
    </row>
    <row r="2233" spans="1:17" x14ac:dyDescent="0.25">
      <c r="A2233" t="s">
        <v>1465</v>
      </c>
      <c r="B2233" t="s">
        <v>1466</v>
      </c>
      <c r="C2233" s="1">
        <v>44286</v>
      </c>
      <c r="D2233" s="2">
        <f t="shared" si="238"/>
        <v>3</v>
      </c>
      <c r="E2233" s="2">
        <f t="shared" si="239"/>
        <v>2021</v>
      </c>
      <c r="F2233">
        <v>281315</v>
      </c>
      <c r="G2233" s="8">
        <f t="shared" si="240"/>
        <v>2</v>
      </c>
      <c r="H2233" s="8" t="str">
        <f t="shared" si="241"/>
        <v>28</v>
      </c>
      <c r="I2233" s="8" t="str">
        <f t="shared" si="242"/>
        <v>281</v>
      </c>
      <c r="J2233" t="s">
        <v>1848</v>
      </c>
      <c r="K2233">
        <v>16</v>
      </c>
      <c r="L2233" t="s">
        <v>55</v>
      </c>
      <c r="M2233" t="s">
        <v>1852</v>
      </c>
      <c r="N2233" s="7" t="str">
        <f t="shared" si="243"/>
        <v>2021-28</v>
      </c>
      <c r="O2233" s="7">
        <f t="shared" si="244"/>
        <v>643.71</v>
      </c>
      <c r="P2233">
        <v>0</v>
      </c>
      <c r="Q2233">
        <v>643.71</v>
      </c>
    </row>
    <row r="2234" spans="1:17" x14ac:dyDescent="0.25">
      <c r="A2234" t="s">
        <v>1465</v>
      </c>
      <c r="B2234" t="s">
        <v>1466</v>
      </c>
      <c r="C2234" s="1">
        <v>44286</v>
      </c>
      <c r="D2234" s="2">
        <f t="shared" si="238"/>
        <v>3</v>
      </c>
      <c r="E2234" s="2">
        <f t="shared" si="239"/>
        <v>2021</v>
      </c>
      <c r="F2234">
        <v>68112</v>
      </c>
      <c r="G2234" s="8">
        <f t="shared" si="240"/>
        <v>6</v>
      </c>
      <c r="H2234" s="8" t="str">
        <f t="shared" si="241"/>
        <v>68</v>
      </c>
      <c r="I2234" s="8" t="str">
        <f t="shared" si="242"/>
        <v>681</v>
      </c>
      <c r="J2234" t="s">
        <v>1846</v>
      </c>
      <c r="K2234">
        <v>17</v>
      </c>
      <c r="L2234" t="s">
        <v>58</v>
      </c>
      <c r="M2234" t="s">
        <v>1853</v>
      </c>
      <c r="N2234" s="7" t="str">
        <f t="shared" si="243"/>
        <v>2021-68</v>
      </c>
      <c r="O2234" s="7">
        <f t="shared" si="244"/>
        <v>-5186.53</v>
      </c>
      <c r="P2234">
        <v>5186.53</v>
      </c>
      <c r="Q2234">
        <v>0</v>
      </c>
    </row>
    <row r="2235" spans="1:17" x14ac:dyDescent="0.25">
      <c r="A2235" t="s">
        <v>1465</v>
      </c>
      <c r="B2235" t="s">
        <v>1466</v>
      </c>
      <c r="C2235" s="1">
        <v>44286</v>
      </c>
      <c r="D2235" s="2">
        <f t="shared" si="238"/>
        <v>3</v>
      </c>
      <c r="E2235" s="2">
        <f t="shared" si="239"/>
        <v>2021</v>
      </c>
      <c r="F2235">
        <v>281311</v>
      </c>
      <c r="G2235" s="8">
        <f t="shared" si="240"/>
        <v>2</v>
      </c>
      <c r="H2235" s="8" t="str">
        <f t="shared" si="241"/>
        <v>28</v>
      </c>
      <c r="I2235" s="8" t="str">
        <f t="shared" si="242"/>
        <v>281</v>
      </c>
      <c r="J2235" t="s">
        <v>1848</v>
      </c>
      <c r="K2235">
        <v>17</v>
      </c>
      <c r="L2235" t="s">
        <v>58</v>
      </c>
      <c r="M2235" t="s">
        <v>1853</v>
      </c>
      <c r="N2235" s="7" t="str">
        <f t="shared" si="243"/>
        <v>2021-28</v>
      </c>
      <c r="O2235" s="7">
        <f t="shared" si="244"/>
        <v>5186.53</v>
      </c>
      <c r="P2235">
        <v>0</v>
      </c>
      <c r="Q2235">
        <v>5186.53</v>
      </c>
    </row>
    <row r="2236" spans="1:17" x14ac:dyDescent="0.25">
      <c r="A2236" t="s">
        <v>1465</v>
      </c>
      <c r="B2236" t="s">
        <v>1466</v>
      </c>
      <c r="C2236" s="1">
        <v>44286</v>
      </c>
      <c r="D2236" s="2">
        <f t="shared" si="238"/>
        <v>3</v>
      </c>
      <c r="E2236" s="2">
        <f t="shared" si="239"/>
        <v>2021</v>
      </c>
      <c r="F2236">
        <v>68112</v>
      </c>
      <c r="G2236" s="8">
        <f t="shared" si="240"/>
        <v>6</v>
      </c>
      <c r="H2236" s="8" t="str">
        <f t="shared" si="241"/>
        <v>68</v>
      </c>
      <c r="I2236" s="8" t="str">
        <f t="shared" si="242"/>
        <v>681</v>
      </c>
      <c r="J2236" t="s">
        <v>1846</v>
      </c>
      <c r="K2236">
        <v>18</v>
      </c>
      <c r="L2236" t="s">
        <v>60</v>
      </c>
      <c r="M2236" t="s">
        <v>1854</v>
      </c>
      <c r="N2236" s="7" t="str">
        <f t="shared" si="243"/>
        <v>2021-68</v>
      </c>
      <c r="O2236" s="7">
        <f t="shared" si="244"/>
        <v>-1793.47</v>
      </c>
      <c r="P2236">
        <v>1793.47</v>
      </c>
      <c r="Q2236">
        <v>0</v>
      </c>
    </row>
    <row r="2237" spans="1:17" x14ac:dyDescent="0.25">
      <c r="A2237" t="s">
        <v>1465</v>
      </c>
      <c r="B2237" t="s">
        <v>1466</v>
      </c>
      <c r="C2237" s="1">
        <v>44286</v>
      </c>
      <c r="D2237" s="2">
        <f t="shared" si="238"/>
        <v>3</v>
      </c>
      <c r="E2237" s="2">
        <f t="shared" si="239"/>
        <v>2021</v>
      </c>
      <c r="F2237">
        <v>281311</v>
      </c>
      <c r="G2237" s="8">
        <f t="shared" si="240"/>
        <v>2</v>
      </c>
      <c r="H2237" s="8" t="str">
        <f t="shared" si="241"/>
        <v>28</v>
      </c>
      <c r="I2237" s="8" t="str">
        <f t="shared" si="242"/>
        <v>281</v>
      </c>
      <c r="J2237" t="s">
        <v>1848</v>
      </c>
      <c r="K2237">
        <v>18</v>
      </c>
      <c r="L2237" t="s">
        <v>60</v>
      </c>
      <c r="M2237" t="s">
        <v>1854</v>
      </c>
      <c r="N2237" s="7" t="str">
        <f t="shared" si="243"/>
        <v>2021-28</v>
      </c>
      <c r="O2237" s="7">
        <f t="shared" si="244"/>
        <v>1793.47</v>
      </c>
      <c r="P2237">
        <v>0</v>
      </c>
      <c r="Q2237">
        <v>1793.47</v>
      </c>
    </row>
    <row r="2238" spans="1:17" x14ac:dyDescent="0.25">
      <c r="A2238" t="s">
        <v>1465</v>
      </c>
      <c r="B2238" t="s">
        <v>1466</v>
      </c>
      <c r="C2238" s="1">
        <v>44286</v>
      </c>
      <c r="D2238" s="2">
        <f t="shared" si="238"/>
        <v>3</v>
      </c>
      <c r="E2238" s="2">
        <f t="shared" si="239"/>
        <v>2021</v>
      </c>
      <c r="F2238">
        <v>68112</v>
      </c>
      <c r="G2238" s="8">
        <f t="shared" si="240"/>
        <v>6</v>
      </c>
      <c r="H2238" s="8" t="str">
        <f t="shared" si="241"/>
        <v>68</v>
      </c>
      <c r="I2238" s="8" t="str">
        <f t="shared" si="242"/>
        <v>681</v>
      </c>
      <c r="J2238" t="s">
        <v>1846</v>
      </c>
      <c r="K2238">
        <v>19</v>
      </c>
      <c r="L2238" t="s">
        <v>62</v>
      </c>
      <c r="M2238" t="s">
        <v>1855</v>
      </c>
      <c r="N2238" s="7" t="str">
        <f t="shared" si="243"/>
        <v>2021-68</v>
      </c>
      <c r="O2238" s="7">
        <f t="shared" si="244"/>
        <v>-702.85</v>
      </c>
      <c r="P2238">
        <v>702.85</v>
      </c>
      <c r="Q2238">
        <v>0</v>
      </c>
    </row>
    <row r="2239" spans="1:17" x14ac:dyDescent="0.25">
      <c r="A2239" t="s">
        <v>1465</v>
      </c>
      <c r="B2239" t="s">
        <v>1466</v>
      </c>
      <c r="C2239" s="1">
        <v>44286</v>
      </c>
      <c r="D2239" s="2">
        <f t="shared" si="238"/>
        <v>3</v>
      </c>
      <c r="E2239" s="2">
        <f t="shared" si="239"/>
        <v>2021</v>
      </c>
      <c r="F2239">
        <v>281311</v>
      </c>
      <c r="G2239" s="8">
        <f t="shared" si="240"/>
        <v>2</v>
      </c>
      <c r="H2239" s="8" t="str">
        <f t="shared" si="241"/>
        <v>28</v>
      </c>
      <c r="I2239" s="8" t="str">
        <f t="shared" si="242"/>
        <v>281</v>
      </c>
      <c r="J2239" t="s">
        <v>1848</v>
      </c>
      <c r="K2239">
        <v>19</v>
      </c>
      <c r="L2239" t="s">
        <v>62</v>
      </c>
      <c r="M2239" t="s">
        <v>1855</v>
      </c>
      <c r="N2239" s="7" t="str">
        <f t="shared" si="243"/>
        <v>2021-28</v>
      </c>
      <c r="O2239" s="7">
        <f t="shared" si="244"/>
        <v>702.85</v>
      </c>
      <c r="P2239">
        <v>0</v>
      </c>
      <c r="Q2239">
        <v>702.85</v>
      </c>
    </row>
    <row r="2240" spans="1:17" x14ac:dyDescent="0.25">
      <c r="A2240" t="s">
        <v>1465</v>
      </c>
      <c r="B2240" t="s">
        <v>1466</v>
      </c>
      <c r="C2240" s="1">
        <v>44286</v>
      </c>
      <c r="D2240" s="2">
        <f t="shared" si="238"/>
        <v>3</v>
      </c>
      <c r="E2240" s="2">
        <f t="shared" si="239"/>
        <v>2021</v>
      </c>
      <c r="F2240">
        <v>68112</v>
      </c>
      <c r="G2240" s="8">
        <f t="shared" si="240"/>
        <v>6</v>
      </c>
      <c r="H2240" s="8" t="str">
        <f t="shared" si="241"/>
        <v>68</v>
      </c>
      <c r="I2240" s="8" t="str">
        <f t="shared" si="242"/>
        <v>681</v>
      </c>
      <c r="J2240" t="s">
        <v>1846</v>
      </c>
      <c r="K2240">
        <v>20</v>
      </c>
      <c r="L2240" t="s">
        <v>64</v>
      </c>
      <c r="M2240" t="s">
        <v>1856</v>
      </c>
      <c r="N2240" s="7" t="str">
        <f t="shared" si="243"/>
        <v>2021-68</v>
      </c>
      <c r="O2240" s="7">
        <f t="shared" si="244"/>
        <v>-605.9</v>
      </c>
      <c r="P2240">
        <v>605.9</v>
      </c>
      <c r="Q2240">
        <v>0</v>
      </c>
    </row>
    <row r="2241" spans="1:17" x14ac:dyDescent="0.25">
      <c r="A2241" t="s">
        <v>1465</v>
      </c>
      <c r="B2241" t="s">
        <v>1466</v>
      </c>
      <c r="C2241" s="1">
        <v>44286</v>
      </c>
      <c r="D2241" s="2">
        <f t="shared" si="238"/>
        <v>3</v>
      </c>
      <c r="E2241" s="2">
        <f t="shared" si="239"/>
        <v>2021</v>
      </c>
      <c r="F2241">
        <v>281311</v>
      </c>
      <c r="G2241" s="8">
        <f t="shared" si="240"/>
        <v>2</v>
      </c>
      <c r="H2241" s="8" t="str">
        <f t="shared" si="241"/>
        <v>28</v>
      </c>
      <c r="I2241" s="8" t="str">
        <f t="shared" si="242"/>
        <v>281</v>
      </c>
      <c r="J2241" t="s">
        <v>1848</v>
      </c>
      <c r="K2241">
        <v>20</v>
      </c>
      <c r="L2241" t="s">
        <v>64</v>
      </c>
      <c r="M2241" t="s">
        <v>1856</v>
      </c>
      <c r="N2241" s="7" t="str">
        <f t="shared" si="243"/>
        <v>2021-28</v>
      </c>
      <c r="O2241" s="7">
        <f t="shared" si="244"/>
        <v>605.9</v>
      </c>
      <c r="P2241">
        <v>0</v>
      </c>
      <c r="Q2241">
        <v>605.9</v>
      </c>
    </row>
    <row r="2242" spans="1:17" x14ac:dyDescent="0.25">
      <c r="A2242" t="s">
        <v>1465</v>
      </c>
      <c r="B2242" t="s">
        <v>1466</v>
      </c>
      <c r="C2242" s="1">
        <v>44286</v>
      </c>
      <c r="D2242" s="2">
        <f t="shared" si="238"/>
        <v>3</v>
      </c>
      <c r="E2242" s="2">
        <f t="shared" si="239"/>
        <v>2021</v>
      </c>
      <c r="F2242">
        <v>68112</v>
      </c>
      <c r="G2242" s="8">
        <f t="shared" si="240"/>
        <v>6</v>
      </c>
      <c r="H2242" s="8" t="str">
        <f t="shared" si="241"/>
        <v>68</v>
      </c>
      <c r="I2242" s="8" t="str">
        <f t="shared" si="242"/>
        <v>681</v>
      </c>
      <c r="J2242" t="s">
        <v>1846</v>
      </c>
      <c r="K2242">
        <v>21</v>
      </c>
      <c r="L2242" t="s">
        <v>66</v>
      </c>
      <c r="M2242" t="s">
        <v>1857</v>
      </c>
      <c r="N2242" s="7" t="str">
        <f t="shared" si="243"/>
        <v>2021-68</v>
      </c>
      <c r="O2242" s="7">
        <f t="shared" si="244"/>
        <v>-436.25</v>
      </c>
      <c r="P2242">
        <v>436.25</v>
      </c>
      <c r="Q2242">
        <v>0</v>
      </c>
    </row>
    <row r="2243" spans="1:17" x14ac:dyDescent="0.25">
      <c r="A2243" t="s">
        <v>1465</v>
      </c>
      <c r="B2243" t="s">
        <v>1466</v>
      </c>
      <c r="C2243" s="1">
        <v>44286</v>
      </c>
      <c r="D2243" s="2">
        <f t="shared" ref="D2243:D2306" si="245">MONTH(C2243)</f>
        <v>3</v>
      </c>
      <c r="E2243" s="2">
        <f t="shared" ref="E2243:E2306" si="246">YEAR(C2243)</f>
        <v>2021</v>
      </c>
      <c r="F2243">
        <v>281311</v>
      </c>
      <c r="G2243" s="8">
        <f t="shared" ref="G2243:G2306" si="247">VALUE(LEFT($F2243,1))</f>
        <v>2</v>
      </c>
      <c r="H2243" s="8" t="str">
        <f t="shared" ref="H2243:H2306" si="248">LEFT($F2243,2)</f>
        <v>28</v>
      </c>
      <c r="I2243" s="8" t="str">
        <f t="shared" ref="I2243:I2306" si="249">LEFT($F2243,3)</f>
        <v>281</v>
      </c>
      <c r="J2243" t="s">
        <v>1848</v>
      </c>
      <c r="K2243">
        <v>21</v>
      </c>
      <c r="L2243" t="s">
        <v>66</v>
      </c>
      <c r="M2243" t="s">
        <v>1857</v>
      </c>
      <c r="N2243" s="7" t="str">
        <f t="shared" ref="N2243:N2306" si="250">$E2243&amp;"-"&amp;H2243</f>
        <v>2021-28</v>
      </c>
      <c r="O2243" s="7">
        <f t="shared" ref="O2243:O2306" si="251">Q2243-P2243</f>
        <v>436.25</v>
      </c>
      <c r="P2243">
        <v>0</v>
      </c>
      <c r="Q2243">
        <v>436.25</v>
      </c>
    </row>
    <row r="2244" spans="1:17" x14ac:dyDescent="0.25">
      <c r="A2244" t="s">
        <v>1465</v>
      </c>
      <c r="B2244" t="s">
        <v>1466</v>
      </c>
      <c r="C2244" s="1">
        <v>44286</v>
      </c>
      <c r="D2244" s="2">
        <f t="shared" si="245"/>
        <v>3</v>
      </c>
      <c r="E2244" s="2">
        <f t="shared" si="246"/>
        <v>2021</v>
      </c>
      <c r="F2244">
        <v>68112</v>
      </c>
      <c r="G2244" s="8">
        <f t="shared" si="247"/>
        <v>6</v>
      </c>
      <c r="H2244" s="8" t="str">
        <f t="shared" si="248"/>
        <v>68</v>
      </c>
      <c r="I2244" s="8" t="str">
        <f t="shared" si="249"/>
        <v>681</v>
      </c>
      <c r="J2244" t="s">
        <v>1846</v>
      </c>
      <c r="K2244">
        <v>22</v>
      </c>
      <c r="L2244" t="s">
        <v>1858</v>
      </c>
      <c r="M2244" t="s">
        <v>1859</v>
      </c>
      <c r="N2244" s="7" t="str">
        <f t="shared" si="250"/>
        <v>2021-68</v>
      </c>
      <c r="O2244" s="7">
        <f t="shared" si="251"/>
        <v>-1705</v>
      </c>
      <c r="P2244">
        <v>1705</v>
      </c>
      <c r="Q2244">
        <v>0</v>
      </c>
    </row>
    <row r="2245" spans="1:17" x14ac:dyDescent="0.25">
      <c r="A2245" t="s">
        <v>1465</v>
      </c>
      <c r="B2245" t="s">
        <v>1466</v>
      </c>
      <c r="C2245" s="1">
        <v>44286</v>
      </c>
      <c r="D2245" s="2">
        <f t="shared" si="245"/>
        <v>3</v>
      </c>
      <c r="E2245" s="2">
        <f t="shared" si="246"/>
        <v>2021</v>
      </c>
      <c r="F2245">
        <v>281315</v>
      </c>
      <c r="G2245" s="8">
        <f t="shared" si="247"/>
        <v>2</v>
      </c>
      <c r="H2245" s="8" t="str">
        <f t="shared" si="248"/>
        <v>28</v>
      </c>
      <c r="I2245" s="8" t="str">
        <f t="shared" si="249"/>
        <v>281</v>
      </c>
      <c r="J2245" t="s">
        <v>1848</v>
      </c>
      <c r="K2245">
        <v>22</v>
      </c>
      <c r="L2245" t="s">
        <v>1858</v>
      </c>
      <c r="M2245" t="s">
        <v>1859</v>
      </c>
      <c r="N2245" s="7" t="str">
        <f t="shared" si="250"/>
        <v>2021-28</v>
      </c>
      <c r="O2245" s="7">
        <f t="shared" si="251"/>
        <v>1705</v>
      </c>
      <c r="P2245">
        <v>0</v>
      </c>
      <c r="Q2245">
        <v>1705</v>
      </c>
    </row>
    <row r="2246" spans="1:17" x14ac:dyDescent="0.25">
      <c r="A2246" t="s">
        <v>1465</v>
      </c>
      <c r="B2246" t="s">
        <v>1466</v>
      </c>
      <c r="C2246" s="1">
        <v>44286</v>
      </c>
      <c r="D2246" s="2">
        <f t="shared" si="245"/>
        <v>3</v>
      </c>
      <c r="E2246" s="2">
        <f t="shared" si="246"/>
        <v>2021</v>
      </c>
      <c r="F2246">
        <v>68112</v>
      </c>
      <c r="G2246" s="8">
        <f t="shared" si="247"/>
        <v>6</v>
      </c>
      <c r="H2246" s="8" t="str">
        <f t="shared" si="248"/>
        <v>68</v>
      </c>
      <c r="I2246" s="8" t="str">
        <f t="shared" si="249"/>
        <v>681</v>
      </c>
      <c r="J2246" t="s">
        <v>1846</v>
      </c>
      <c r="K2246">
        <v>23</v>
      </c>
      <c r="L2246" t="s">
        <v>1860</v>
      </c>
      <c r="M2246" t="s">
        <v>1861</v>
      </c>
      <c r="N2246" s="7" t="str">
        <f t="shared" si="250"/>
        <v>2021-68</v>
      </c>
      <c r="O2246" s="7">
        <f t="shared" si="251"/>
        <v>-1591.33</v>
      </c>
      <c r="P2246">
        <v>1591.33</v>
      </c>
      <c r="Q2246">
        <v>0</v>
      </c>
    </row>
    <row r="2247" spans="1:17" x14ac:dyDescent="0.25">
      <c r="A2247" t="s">
        <v>1465</v>
      </c>
      <c r="B2247" t="s">
        <v>1466</v>
      </c>
      <c r="C2247" s="1">
        <v>44286</v>
      </c>
      <c r="D2247" s="2">
        <f t="shared" si="245"/>
        <v>3</v>
      </c>
      <c r="E2247" s="2">
        <f t="shared" si="246"/>
        <v>2021</v>
      </c>
      <c r="F2247">
        <v>281315</v>
      </c>
      <c r="G2247" s="8">
        <f t="shared" si="247"/>
        <v>2</v>
      </c>
      <c r="H2247" s="8" t="str">
        <f t="shared" si="248"/>
        <v>28</v>
      </c>
      <c r="I2247" s="8" t="str">
        <f t="shared" si="249"/>
        <v>281</v>
      </c>
      <c r="J2247" t="s">
        <v>1848</v>
      </c>
      <c r="K2247">
        <v>23</v>
      </c>
      <c r="L2247" t="s">
        <v>1860</v>
      </c>
      <c r="M2247" t="s">
        <v>1861</v>
      </c>
      <c r="N2247" s="7" t="str">
        <f t="shared" si="250"/>
        <v>2021-28</v>
      </c>
      <c r="O2247" s="7">
        <f t="shared" si="251"/>
        <v>1591.33</v>
      </c>
      <c r="P2247">
        <v>0</v>
      </c>
      <c r="Q2247">
        <v>1591.33</v>
      </c>
    </row>
    <row r="2248" spans="1:17" x14ac:dyDescent="0.25">
      <c r="A2248" t="s">
        <v>1465</v>
      </c>
      <c r="B2248" t="s">
        <v>1466</v>
      </c>
      <c r="C2248" s="1">
        <v>44286</v>
      </c>
      <c r="D2248" s="2">
        <f t="shared" si="245"/>
        <v>3</v>
      </c>
      <c r="E2248" s="2">
        <f t="shared" si="246"/>
        <v>2021</v>
      </c>
      <c r="F2248">
        <v>68112</v>
      </c>
      <c r="G2248" s="8">
        <f t="shared" si="247"/>
        <v>6</v>
      </c>
      <c r="H2248" s="8" t="str">
        <f t="shared" si="248"/>
        <v>68</v>
      </c>
      <c r="I2248" s="8" t="str">
        <f t="shared" si="249"/>
        <v>681</v>
      </c>
      <c r="J2248" t="s">
        <v>1846</v>
      </c>
      <c r="K2248">
        <v>24</v>
      </c>
      <c r="L2248" t="s">
        <v>1862</v>
      </c>
      <c r="M2248" t="s">
        <v>1863</v>
      </c>
      <c r="N2248" s="7" t="str">
        <f t="shared" si="250"/>
        <v>2021-68</v>
      </c>
      <c r="O2248" s="7">
        <f t="shared" si="251"/>
        <v>-682</v>
      </c>
      <c r="P2248">
        <v>682</v>
      </c>
      <c r="Q2248">
        <v>0</v>
      </c>
    </row>
    <row r="2249" spans="1:17" x14ac:dyDescent="0.25">
      <c r="A2249" t="s">
        <v>1465</v>
      </c>
      <c r="B2249" t="s">
        <v>1466</v>
      </c>
      <c r="C2249" s="1">
        <v>44286</v>
      </c>
      <c r="D2249" s="2">
        <f t="shared" si="245"/>
        <v>3</v>
      </c>
      <c r="E2249" s="2">
        <f t="shared" si="246"/>
        <v>2021</v>
      </c>
      <c r="F2249">
        <v>281315</v>
      </c>
      <c r="G2249" s="8">
        <f t="shared" si="247"/>
        <v>2</v>
      </c>
      <c r="H2249" s="8" t="str">
        <f t="shared" si="248"/>
        <v>28</v>
      </c>
      <c r="I2249" s="8" t="str">
        <f t="shared" si="249"/>
        <v>281</v>
      </c>
      <c r="J2249" t="s">
        <v>1848</v>
      </c>
      <c r="K2249">
        <v>24</v>
      </c>
      <c r="L2249" t="s">
        <v>1862</v>
      </c>
      <c r="M2249" t="s">
        <v>1863</v>
      </c>
      <c r="N2249" s="7" t="str">
        <f t="shared" si="250"/>
        <v>2021-28</v>
      </c>
      <c r="O2249" s="7">
        <f t="shared" si="251"/>
        <v>682</v>
      </c>
      <c r="P2249">
        <v>0</v>
      </c>
      <c r="Q2249">
        <v>682</v>
      </c>
    </row>
    <row r="2250" spans="1:17" x14ac:dyDescent="0.25">
      <c r="A2250" t="s">
        <v>1465</v>
      </c>
      <c r="B2250" t="s">
        <v>1466</v>
      </c>
      <c r="C2250" s="1">
        <v>44286</v>
      </c>
      <c r="D2250" s="2">
        <f t="shared" si="245"/>
        <v>3</v>
      </c>
      <c r="E2250" s="2">
        <f t="shared" si="246"/>
        <v>2021</v>
      </c>
      <c r="F2250">
        <v>68112</v>
      </c>
      <c r="G2250" s="8">
        <f t="shared" si="247"/>
        <v>6</v>
      </c>
      <c r="H2250" s="8" t="str">
        <f t="shared" si="248"/>
        <v>68</v>
      </c>
      <c r="I2250" s="8" t="str">
        <f t="shared" si="249"/>
        <v>681</v>
      </c>
      <c r="J2250" t="s">
        <v>1846</v>
      </c>
      <c r="K2250">
        <v>25</v>
      </c>
      <c r="L2250" t="s">
        <v>75</v>
      </c>
      <c r="M2250" t="s">
        <v>1864</v>
      </c>
      <c r="N2250" s="7" t="str">
        <f t="shared" si="250"/>
        <v>2021-68</v>
      </c>
      <c r="O2250" s="7">
        <f t="shared" si="251"/>
        <v>-316.39</v>
      </c>
      <c r="P2250">
        <v>316.39</v>
      </c>
      <c r="Q2250">
        <v>0</v>
      </c>
    </row>
    <row r="2251" spans="1:17" x14ac:dyDescent="0.25">
      <c r="A2251" t="s">
        <v>1465</v>
      </c>
      <c r="B2251" t="s">
        <v>1466</v>
      </c>
      <c r="C2251" s="1">
        <v>44286</v>
      </c>
      <c r="D2251" s="2">
        <f t="shared" si="245"/>
        <v>3</v>
      </c>
      <c r="E2251" s="2">
        <f t="shared" si="246"/>
        <v>2021</v>
      </c>
      <c r="F2251">
        <v>28184</v>
      </c>
      <c r="G2251" s="8">
        <f t="shared" si="247"/>
        <v>2</v>
      </c>
      <c r="H2251" s="8" t="str">
        <f t="shared" si="248"/>
        <v>28</v>
      </c>
      <c r="I2251" s="8" t="str">
        <f t="shared" si="249"/>
        <v>281</v>
      </c>
      <c r="J2251" t="s">
        <v>1848</v>
      </c>
      <c r="K2251">
        <v>25</v>
      </c>
      <c r="L2251" t="s">
        <v>75</v>
      </c>
      <c r="M2251" t="s">
        <v>1864</v>
      </c>
      <c r="N2251" s="7" t="str">
        <f t="shared" si="250"/>
        <v>2021-28</v>
      </c>
      <c r="O2251" s="7">
        <f t="shared" si="251"/>
        <v>316.39</v>
      </c>
      <c r="P2251">
        <v>0</v>
      </c>
      <c r="Q2251">
        <v>316.39</v>
      </c>
    </row>
    <row r="2252" spans="1:17" x14ac:dyDescent="0.25">
      <c r="A2252" t="s">
        <v>1465</v>
      </c>
      <c r="B2252" t="s">
        <v>1466</v>
      </c>
      <c r="C2252" s="1">
        <v>44286</v>
      </c>
      <c r="D2252" s="2">
        <f t="shared" si="245"/>
        <v>3</v>
      </c>
      <c r="E2252" s="2">
        <f t="shared" si="246"/>
        <v>2021</v>
      </c>
      <c r="F2252">
        <v>68112</v>
      </c>
      <c r="G2252" s="8">
        <f t="shared" si="247"/>
        <v>6</v>
      </c>
      <c r="H2252" s="8" t="str">
        <f t="shared" si="248"/>
        <v>68</v>
      </c>
      <c r="I2252" s="8" t="str">
        <f t="shared" si="249"/>
        <v>681</v>
      </c>
      <c r="J2252" t="s">
        <v>1846</v>
      </c>
      <c r="K2252">
        <v>26</v>
      </c>
      <c r="L2252" t="s">
        <v>78</v>
      </c>
      <c r="M2252" t="s">
        <v>1865</v>
      </c>
      <c r="N2252" s="7" t="str">
        <f t="shared" si="250"/>
        <v>2021-68</v>
      </c>
      <c r="O2252" s="7">
        <f t="shared" si="251"/>
        <v>-260.56</v>
      </c>
      <c r="P2252">
        <v>260.56</v>
      </c>
      <c r="Q2252">
        <v>0</v>
      </c>
    </row>
    <row r="2253" spans="1:17" x14ac:dyDescent="0.25">
      <c r="A2253" t="s">
        <v>1465</v>
      </c>
      <c r="B2253" t="s">
        <v>1466</v>
      </c>
      <c r="C2253" s="1">
        <v>44286</v>
      </c>
      <c r="D2253" s="2">
        <f t="shared" si="245"/>
        <v>3</v>
      </c>
      <c r="E2253" s="2">
        <f t="shared" si="246"/>
        <v>2021</v>
      </c>
      <c r="F2253">
        <v>28184</v>
      </c>
      <c r="G2253" s="8">
        <f t="shared" si="247"/>
        <v>2</v>
      </c>
      <c r="H2253" s="8" t="str">
        <f t="shared" si="248"/>
        <v>28</v>
      </c>
      <c r="I2253" s="8" t="str">
        <f t="shared" si="249"/>
        <v>281</v>
      </c>
      <c r="J2253" t="s">
        <v>1848</v>
      </c>
      <c r="K2253">
        <v>26</v>
      </c>
      <c r="L2253" t="s">
        <v>78</v>
      </c>
      <c r="M2253" t="s">
        <v>1865</v>
      </c>
      <c r="N2253" s="7" t="str">
        <f t="shared" si="250"/>
        <v>2021-28</v>
      </c>
      <c r="O2253" s="7">
        <f t="shared" si="251"/>
        <v>260.56</v>
      </c>
      <c r="P2253">
        <v>0</v>
      </c>
      <c r="Q2253">
        <v>260.56</v>
      </c>
    </row>
    <row r="2254" spans="1:17" x14ac:dyDescent="0.25">
      <c r="A2254" t="s">
        <v>1465</v>
      </c>
      <c r="B2254" t="s">
        <v>1466</v>
      </c>
      <c r="C2254" s="1">
        <v>44286</v>
      </c>
      <c r="D2254" s="2">
        <f t="shared" si="245"/>
        <v>3</v>
      </c>
      <c r="E2254" s="2">
        <f t="shared" si="246"/>
        <v>2021</v>
      </c>
      <c r="F2254">
        <v>68112</v>
      </c>
      <c r="G2254" s="8">
        <f t="shared" si="247"/>
        <v>6</v>
      </c>
      <c r="H2254" s="8" t="str">
        <f t="shared" si="248"/>
        <v>68</v>
      </c>
      <c r="I2254" s="8" t="str">
        <f t="shared" si="249"/>
        <v>681</v>
      </c>
      <c r="J2254" t="s">
        <v>1846</v>
      </c>
      <c r="K2254">
        <v>27</v>
      </c>
      <c r="L2254" t="s">
        <v>79</v>
      </c>
      <c r="M2254" t="s">
        <v>1866</v>
      </c>
      <c r="N2254" s="7" t="str">
        <f t="shared" si="250"/>
        <v>2021-68</v>
      </c>
      <c r="O2254" s="7">
        <f t="shared" si="251"/>
        <v>-223.33</v>
      </c>
      <c r="P2254">
        <v>223.33</v>
      </c>
      <c r="Q2254">
        <v>0</v>
      </c>
    </row>
    <row r="2255" spans="1:17" x14ac:dyDescent="0.25">
      <c r="A2255" t="s">
        <v>1465</v>
      </c>
      <c r="B2255" t="s">
        <v>1466</v>
      </c>
      <c r="C2255" s="1">
        <v>44286</v>
      </c>
      <c r="D2255" s="2">
        <f t="shared" si="245"/>
        <v>3</v>
      </c>
      <c r="E2255" s="2">
        <f t="shared" si="246"/>
        <v>2021</v>
      </c>
      <c r="F2255">
        <v>28184</v>
      </c>
      <c r="G2255" s="8">
        <f t="shared" si="247"/>
        <v>2</v>
      </c>
      <c r="H2255" s="8" t="str">
        <f t="shared" si="248"/>
        <v>28</v>
      </c>
      <c r="I2255" s="8" t="str">
        <f t="shared" si="249"/>
        <v>281</v>
      </c>
      <c r="J2255" t="s">
        <v>1848</v>
      </c>
      <c r="K2255">
        <v>27</v>
      </c>
      <c r="L2255" t="s">
        <v>79</v>
      </c>
      <c r="M2255" t="s">
        <v>1866</v>
      </c>
      <c r="N2255" s="7" t="str">
        <f t="shared" si="250"/>
        <v>2021-28</v>
      </c>
      <c r="O2255" s="7">
        <f t="shared" si="251"/>
        <v>223.33</v>
      </c>
      <c r="P2255">
        <v>0</v>
      </c>
      <c r="Q2255">
        <v>223.33</v>
      </c>
    </row>
    <row r="2256" spans="1:17" x14ac:dyDescent="0.25">
      <c r="A2256" t="s">
        <v>1465</v>
      </c>
      <c r="B2256" t="s">
        <v>1466</v>
      </c>
      <c r="C2256" s="1">
        <v>44286</v>
      </c>
      <c r="D2256" s="2">
        <f t="shared" si="245"/>
        <v>3</v>
      </c>
      <c r="E2256" s="2">
        <f t="shared" si="246"/>
        <v>2021</v>
      </c>
      <c r="F2256">
        <v>68112</v>
      </c>
      <c r="G2256" s="8">
        <f t="shared" si="247"/>
        <v>6</v>
      </c>
      <c r="H2256" s="8" t="str">
        <f t="shared" si="248"/>
        <v>68</v>
      </c>
      <c r="I2256" s="8" t="str">
        <f t="shared" si="249"/>
        <v>681</v>
      </c>
      <c r="J2256" t="s">
        <v>1846</v>
      </c>
      <c r="K2256">
        <v>28</v>
      </c>
      <c r="L2256" t="s">
        <v>80</v>
      </c>
      <c r="M2256" t="s">
        <v>1867</v>
      </c>
      <c r="N2256" s="7" t="str">
        <f t="shared" si="250"/>
        <v>2021-68</v>
      </c>
      <c r="O2256" s="7">
        <f t="shared" si="251"/>
        <v>-84.25</v>
      </c>
      <c r="P2256">
        <v>84.25</v>
      </c>
      <c r="Q2256">
        <v>0</v>
      </c>
    </row>
    <row r="2257" spans="1:17" x14ac:dyDescent="0.25">
      <c r="A2257" t="s">
        <v>1465</v>
      </c>
      <c r="B2257" t="s">
        <v>1466</v>
      </c>
      <c r="C2257" s="1">
        <v>44286</v>
      </c>
      <c r="D2257" s="2">
        <f t="shared" si="245"/>
        <v>3</v>
      </c>
      <c r="E2257" s="2">
        <f t="shared" si="246"/>
        <v>2021</v>
      </c>
      <c r="F2257">
        <v>28184</v>
      </c>
      <c r="G2257" s="8">
        <f t="shared" si="247"/>
        <v>2</v>
      </c>
      <c r="H2257" s="8" t="str">
        <f t="shared" si="248"/>
        <v>28</v>
      </c>
      <c r="I2257" s="8" t="str">
        <f t="shared" si="249"/>
        <v>281</v>
      </c>
      <c r="J2257" t="s">
        <v>1848</v>
      </c>
      <c r="K2257">
        <v>28</v>
      </c>
      <c r="L2257" t="s">
        <v>80</v>
      </c>
      <c r="M2257" t="s">
        <v>1867</v>
      </c>
      <c r="N2257" s="7" t="str">
        <f t="shared" si="250"/>
        <v>2021-28</v>
      </c>
      <c r="O2257" s="7">
        <f t="shared" si="251"/>
        <v>84.25</v>
      </c>
      <c r="P2257">
        <v>0</v>
      </c>
      <c r="Q2257">
        <v>84.25</v>
      </c>
    </row>
    <row r="2258" spans="1:17" x14ac:dyDescent="0.25">
      <c r="A2258" t="s">
        <v>1465</v>
      </c>
      <c r="B2258" t="s">
        <v>1466</v>
      </c>
      <c r="C2258" s="1">
        <v>44286</v>
      </c>
      <c r="D2258" s="2">
        <f t="shared" si="245"/>
        <v>3</v>
      </c>
      <c r="E2258" s="2">
        <f t="shared" si="246"/>
        <v>2021</v>
      </c>
      <c r="F2258">
        <v>68112</v>
      </c>
      <c r="G2258" s="8">
        <f t="shared" si="247"/>
        <v>6</v>
      </c>
      <c r="H2258" s="8" t="str">
        <f t="shared" si="248"/>
        <v>68</v>
      </c>
      <c r="I2258" s="8" t="str">
        <f t="shared" si="249"/>
        <v>681</v>
      </c>
      <c r="J2258" t="s">
        <v>1846</v>
      </c>
      <c r="K2258">
        <v>29</v>
      </c>
      <c r="L2258" t="s">
        <v>84</v>
      </c>
      <c r="M2258" t="s">
        <v>1868</v>
      </c>
      <c r="N2258" s="7" t="str">
        <f t="shared" si="250"/>
        <v>2021-68</v>
      </c>
      <c r="O2258" s="7">
        <f t="shared" si="251"/>
        <v>-84.25</v>
      </c>
      <c r="P2258">
        <v>84.25</v>
      </c>
      <c r="Q2258">
        <v>0</v>
      </c>
    </row>
    <row r="2259" spans="1:17" x14ac:dyDescent="0.25">
      <c r="A2259" t="s">
        <v>1465</v>
      </c>
      <c r="B2259" t="s">
        <v>1466</v>
      </c>
      <c r="C2259" s="1">
        <v>44286</v>
      </c>
      <c r="D2259" s="2">
        <f t="shared" si="245"/>
        <v>3</v>
      </c>
      <c r="E2259" s="2">
        <f t="shared" si="246"/>
        <v>2021</v>
      </c>
      <c r="F2259">
        <v>28184</v>
      </c>
      <c r="G2259" s="8">
        <f t="shared" si="247"/>
        <v>2</v>
      </c>
      <c r="H2259" s="8" t="str">
        <f t="shared" si="248"/>
        <v>28</v>
      </c>
      <c r="I2259" s="8" t="str">
        <f t="shared" si="249"/>
        <v>281</v>
      </c>
      <c r="J2259" t="s">
        <v>1848</v>
      </c>
      <c r="K2259">
        <v>29</v>
      </c>
      <c r="L2259" t="s">
        <v>84</v>
      </c>
      <c r="M2259" t="s">
        <v>1868</v>
      </c>
      <c r="N2259" s="7" t="str">
        <f t="shared" si="250"/>
        <v>2021-28</v>
      </c>
      <c r="O2259" s="7">
        <f t="shared" si="251"/>
        <v>84.25</v>
      </c>
      <c r="P2259">
        <v>0</v>
      </c>
      <c r="Q2259">
        <v>84.25</v>
      </c>
    </row>
    <row r="2260" spans="1:17" x14ac:dyDescent="0.25">
      <c r="A2260" t="s">
        <v>1465</v>
      </c>
      <c r="B2260" t="s">
        <v>1466</v>
      </c>
      <c r="C2260" s="1">
        <v>44286</v>
      </c>
      <c r="D2260" s="2">
        <f t="shared" si="245"/>
        <v>3</v>
      </c>
      <c r="E2260" s="2">
        <f t="shared" si="246"/>
        <v>2021</v>
      </c>
      <c r="F2260">
        <v>68112</v>
      </c>
      <c r="G2260" s="8">
        <f t="shared" si="247"/>
        <v>6</v>
      </c>
      <c r="H2260" s="8" t="str">
        <f t="shared" si="248"/>
        <v>68</v>
      </c>
      <c r="I2260" s="8" t="str">
        <f t="shared" si="249"/>
        <v>681</v>
      </c>
      <c r="J2260" t="s">
        <v>1846</v>
      </c>
      <c r="K2260">
        <v>30</v>
      </c>
      <c r="L2260" t="s">
        <v>86</v>
      </c>
      <c r="M2260" t="s">
        <v>1869</v>
      </c>
      <c r="N2260" s="7" t="str">
        <f t="shared" si="250"/>
        <v>2021-68</v>
      </c>
      <c r="O2260" s="7">
        <f t="shared" si="251"/>
        <v>-84.25</v>
      </c>
      <c r="P2260">
        <v>84.25</v>
      </c>
      <c r="Q2260">
        <v>0</v>
      </c>
    </row>
    <row r="2261" spans="1:17" x14ac:dyDescent="0.25">
      <c r="A2261" t="s">
        <v>1465</v>
      </c>
      <c r="B2261" t="s">
        <v>1466</v>
      </c>
      <c r="C2261" s="1">
        <v>44286</v>
      </c>
      <c r="D2261" s="2">
        <f t="shared" si="245"/>
        <v>3</v>
      </c>
      <c r="E2261" s="2">
        <f t="shared" si="246"/>
        <v>2021</v>
      </c>
      <c r="F2261">
        <v>28184</v>
      </c>
      <c r="G2261" s="8">
        <f t="shared" si="247"/>
        <v>2</v>
      </c>
      <c r="H2261" s="8" t="str">
        <f t="shared" si="248"/>
        <v>28</v>
      </c>
      <c r="I2261" s="8" t="str">
        <f t="shared" si="249"/>
        <v>281</v>
      </c>
      <c r="J2261" t="s">
        <v>1848</v>
      </c>
      <c r="K2261">
        <v>30</v>
      </c>
      <c r="L2261" t="s">
        <v>86</v>
      </c>
      <c r="M2261" t="s">
        <v>1869</v>
      </c>
      <c r="N2261" s="7" t="str">
        <f t="shared" si="250"/>
        <v>2021-28</v>
      </c>
      <c r="O2261" s="7">
        <f t="shared" si="251"/>
        <v>84.25</v>
      </c>
      <c r="P2261">
        <v>0</v>
      </c>
      <c r="Q2261">
        <v>84.25</v>
      </c>
    </row>
    <row r="2262" spans="1:17" x14ac:dyDescent="0.25">
      <c r="A2262" t="s">
        <v>1465</v>
      </c>
      <c r="B2262" t="s">
        <v>1466</v>
      </c>
      <c r="C2262" s="1">
        <v>44286</v>
      </c>
      <c r="D2262" s="2">
        <f t="shared" si="245"/>
        <v>3</v>
      </c>
      <c r="E2262" s="2">
        <f t="shared" si="246"/>
        <v>2021</v>
      </c>
      <c r="F2262">
        <v>68112</v>
      </c>
      <c r="G2262" s="8">
        <f t="shared" si="247"/>
        <v>6</v>
      </c>
      <c r="H2262" s="8" t="str">
        <f t="shared" si="248"/>
        <v>68</v>
      </c>
      <c r="I2262" s="8" t="str">
        <f t="shared" si="249"/>
        <v>681</v>
      </c>
      <c r="J2262" t="s">
        <v>1846</v>
      </c>
      <c r="K2262">
        <v>31</v>
      </c>
      <c r="L2262" t="s">
        <v>88</v>
      </c>
      <c r="M2262" t="s">
        <v>1870</v>
      </c>
      <c r="N2262" s="7" t="str">
        <f t="shared" si="250"/>
        <v>2021-68</v>
      </c>
      <c r="O2262" s="7">
        <f t="shared" si="251"/>
        <v>-84.25</v>
      </c>
      <c r="P2262">
        <v>84.25</v>
      </c>
      <c r="Q2262">
        <v>0</v>
      </c>
    </row>
    <row r="2263" spans="1:17" x14ac:dyDescent="0.25">
      <c r="A2263" t="s">
        <v>1465</v>
      </c>
      <c r="B2263" t="s">
        <v>1466</v>
      </c>
      <c r="C2263" s="1">
        <v>44286</v>
      </c>
      <c r="D2263" s="2">
        <f t="shared" si="245"/>
        <v>3</v>
      </c>
      <c r="E2263" s="2">
        <f t="shared" si="246"/>
        <v>2021</v>
      </c>
      <c r="F2263">
        <v>28184</v>
      </c>
      <c r="G2263" s="8">
        <f t="shared" si="247"/>
        <v>2</v>
      </c>
      <c r="H2263" s="8" t="str">
        <f t="shared" si="248"/>
        <v>28</v>
      </c>
      <c r="I2263" s="8" t="str">
        <f t="shared" si="249"/>
        <v>281</v>
      </c>
      <c r="J2263" t="s">
        <v>1848</v>
      </c>
      <c r="K2263">
        <v>31</v>
      </c>
      <c r="L2263" t="s">
        <v>88</v>
      </c>
      <c r="M2263" t="s">
        <v>1870</v>
      </c>
      <c r="N2263" s="7" t="str">
        <f t="shared" si="250"/>
        <v>2021-28</v>
      </c>
      <c r="O2263" s="7">
        <f t="shared" si="251"/>
        <v>84.25</v>
      </c>
      <c r="P2263">
        <v>0</v>
      </c>
      <c r="Q2263">
        <v>84.25</v>
      </c>
    </row>
    <row r="2264" spans="1:17" x14ac:dyDescent="0.25">
      <c r="A2264" t="s">
        <v>1465</v>
      </c>
      <c r="B2264" t="s">
        <v>1466</v>
      </c>
      <c r="C2264" s="1">
        <v>44286</v>
      </c>
      <c r="D2264" s="2">
        <f t="shared" si="245"/>
        <v>3</v>
      </c>
      <c r="E2264" s="2">
        <f t="shared" si="246"/>
        <v>2021</v>
      </c>
      <c r="F2264">
        <v>68112</v>
      </c>
      <c r="G2264" s="8">
        <f t="shared" si="247"/>
        <v>6</v>
      </c>
      <c r="H2264" s="8" t="str">
        <f t="shared" si="248"/>
        <v>68</v>
      </c>
      <c r="I2264" s="8" t="str">
        <f t="shared" si="249"/>
        <v>681</v>
      </c>
      <c r="J2264" t="s">
        <v>1846</v>
      </c>
      <c r="K2264">
        <v>32</v>
      </c>
      <c r="L2264" t="s">
        <v>90</v>
      </c>
      <c r="M2264" t="s">
        <v>1871</v>
      </c>
      <c r="N2264" s="7" t="str">
        <f t="shared" si="250"/>
        <v>2021-68</v>
      </c>
      <c r="O2264" s="7">
        <f t="shared" si="251"/>
        <v>-56.17</v>
      </c>
      <c r="P2264">
        <v>56.17</v>
      </c>
      <c r="Q2264">
        <v>0</v>
      </c>
    </row>
    <row r="2265" spans="1:17" x14ac:dyDescent="0.25">
      <c r="A2265" t="s">
        <v>1465</v>
      </c>
      <c r="B2265" t="s">
        <v>1466</v>
      </c>
      <c r="C2265" s="1">
        <v>44286</v>
      </c>
      <c r="D2265" s="2">
        <f t="shared" si="245"/>
        <v>3</v>
      </c>
      <c r="E2265" s="2">
        <f t="shared" si="246"/>
        <v>2021</v>
      </c>
      <c r="F2265">
        <v>28184</v>
      </c>
      <c r="G2265" s="8">
        <f t="shared" si="247"/>
        <v>2</v>
      </c>
      <c r="H2265" s="8" t="str">
        <f t="shared" si="248"/>
        <v>28</v>
      </c>
      <c r="I2265" s="8" t="str">
        <f t="shared" si="249"/>
        <v>281</v>
      </c>
      <c r="J2265" t="s">
        <v>1848</v>
      </c>
      <c r="K2265">
        <v>32</v>
      </c>
      <c r="L2265" t="s">
        <v>90</v>
      </c>
      <c r="M2265" t="s">
        <v>1871</v>
      </c>
      <c r="N2265" s="7" t="str">
        <f t="shared" si="250"/>
        <v>2021-28</v>
      </c>
      <c r="O2265" s="7">
        <f t="shared" si="251"/>
        <v>56.17</v>
      </c>
      <c r="P2265">
        <v>0</v>
      </c>
      <c r="Q2265">
        <v>56.17</v>
      </c>
    </row>
    <row r="2266" spans="1:17" x14ac:dyDescent="0.25">
      <c r="A2266" t="s">
        <v>1465</v>
      </c>
      <c r="B2266" t="s">
        <v>1466</v>
      </c>
      <c r="C2266" s="1">
        <v>44286</v>
      </c>
      <c r="D2266" s="2">
        <f t="shared" si="245"/>
        <v>3</v>
      </c>
      <c r="E2266" s="2">
        <f t="shared" si="246"/>
        <v>2021</v>
      </c>
      <c r="F2266">
        <v>68112</v>
      </c>
      <c r="G2266" s="8">
        <f t="shared" si="247"/>
        <v>6</v>
      </c>
      <c r="H2266" s="8" t="str">
        <f t="shared" si="248"/>
        <v>68</v>
      </c>
      <c r="I2266" s="8" t="str">
        <f t="shared" si="249"/>
        <v>681</v>
      </c>
      <c r="J2266" t="s">
        <v>1846</v>
      </c>
      <c r="K2266">
        <v>33</v>
      </c>
      <c r="L2266" t="s">
        <v>92</v>
      </c>
      <c r="M2266" t="s">
        <v>1872</v>
      </c>
      <c r="N2266" s="7" t="str">
        <f t="shared" si="250"/>
        <v>2021-68</v>
      </c>
      <c r="O2266" s="7">
        <f t="shared" si="251"/>
        <v>-56.17</v>
      </c>
      <c r="P2266">
        <v>56.17</v>
      </c>
      <c r="Q2266">
        <v>0</v>
      </c>
    </row>
    <row r="2267" spans="1:17" x14ac:dyDescent="0.25">
      <c r="A2267" t="s">
        <v>1465</v>
      </c>
      <c r="B2267" t="s">
        <v>1466</v>
      </c>
      <c r="C2267" s="1">
        <v>44286</v>
      </c>
      <c r="D2267" s="2">
        <f t="shared" si="245"/>
        <v>3</v>
      </c>
      <c r="E2267" s="2">
        <f t="shared" si="246"/>
        <v>2021</v>
      </c>
      <c r="F2267">
        <v>28184</v>
      </c>
      <c r="G2267" s="8">
        <f t="shared" si="247"/>
        <v>2</v>
      </c>
      <c r="H2267" s="8" t="str">
        <f t="shared" si="248"/>
        <v>28</v>
      </c>
      <c r="I2267" s="8" t="str">
        <f t="shared" si="249"/>
        <v>281</v>
      </c>
      <c r="J2267" t="s">
        <v>1848</v>
      </c>
      <c r="K2267">
        <v>33</v>
      </c>
      <c r="L2267" t="s">
        <v>92</v>
      </c>
      <c r="M2267" t="s">
        <v>1872</v>
      </c>
      <c r="N2267" s="7" t="str">
        <f t="shared" si="250"/>
        <v>2021-28</v>
      </c>
      <c r="O2267" s="7">
        <f t="shared" si="251"/>
        <v>56.17</v>
      </c>
      <c r="P2267">
        <v>0</v>
      </c>
      <c r="Q2267">
        <v>56.17</v>
      </c>
    </row>
    <row r="2268" spans="1:17" x14ac:dyDescent="0.25">
      <c r="A2268" t="s">
        <v>1465</v>
      </c>
      <c r="B2268" t="s">
        <v>1466</v>
      </c>
      <c r="C2268" s="1">
        <v>44286</v>
      </c>
      <c r="D2268" s="2">
        <f t="shared" si="245"/>
        <v>3</v>
      </c>
      <c r="E2268" s="2">
        <f t="shared" si="246"/>
        <v>2021</v>
      </c>
      <c r="F2268">
        <v>68112</v>
      </c>
      <c r="G2268" s="8">
        <f t="shared" si="247"/>
        <v>6</v>
      </c>
      <c r="H2268" s="8" t="str">
        <f t="shared" si="248"/>
        <v>68</v>
      </c>
      <c r="I2268" s="8" t="str">
        <f t="shared" si="249"/>
        <v>681</v>
      </c>
      <c r="J2268" t="s">
        <v>1846</v>
      </c>
      <c r="K2268">
        <v>34</v>
      </c>
      <c r="L2268" t="s">
        <v>94</v>
      </c>
      <c r="M2268" t="s">
        <v>1873</v>
      </c>
      <c r="N2268" s="7" t="str">
        <f t="shared" si="250"/>
        <v>2021-68</v>
      </c>
      <c r="O2268" s="7">
        <f t="shared" si="251"/>
        <v>-382.67</v>
      </c>
      <c r="P2268">
        <v>382.67</v>
      </c>
      <c r="Q2268">
        <v>0</v>
      </c>
    </row>
    <row r="2269" spans="1:17" x14ac:dyDescent="0.25">
      <c r="A2269" t="s">
        <v>1465</v>
      </c>
      <c r="B2269" t="s">
        <v>1466</v>
      </c>
      <c r="C2269" s="1">
        <v>44286</v>
      </c>
      <c r="D2269" s="2">
        <f t="shared" si="245"/>
        <v>3</v>
      </c>
      <c r="E2269" s="2">
        <f t="shared" si="246"/>
        <v>2021</v>
      </c>
      <c r="F2269">
        <v>28184</v>
      </c>
      <c r="G2269" s="8">
        <f t="shared" si="247"/>
        <v>2</v>
      </c>
      <c r="H2269" s="8" t="str">
        <f t="shared" si="248"/>
        <v>28</v>
      </c>
      <c r="I2269" s="8" t="str">
        <f t="shared" si="249"/>
        <v>281</v>
      </c>
      <c r="J2269" t="s">
        <v>1848</v>
      </c>
      <c r="K2269">
        <v>34</v>
      </c>
      <c r="L2269" t="s">
        <v>94</v>
      </c>
      <c r="M2269" t="s">
        <v>1873</v>
      </c>
      <c r="N2269" s="7" t="str">
        <f t="shared" si="250"/>
        <v>2021-28</v>
      </c>
      <c r="O2269" s="7">
        <f t="shared" si="251"/>
        <v>382.67</v>
      </c>
      <c r="P2269">
        <v>0</v>
      </c>
      <c r="Q2269">
        <v>382.67</v>
      </c>
    </row>
    <row r="2270" spans="1:17" x14ac:dyDescent="0.25">
      <c r="A2270" t="s">
        <v>1465</v>
      </c>
      <c r="B2270" t="s">
        <v>1466</v>
      </c>
      <c r="C2270" s="1">
        <v>44286</v>
      </c>
      <c r="D2270" s="2">
        <f t="shared" si="245"/>
        <v>3</v>
      </c>
      <c r="E2270" s="2">
        <f t="shared" si="246"/>
        <v>2021</v>
      </c>
      <c r="F2270">
        <v>68112</v>
      </c>
      <c r="G2270" s="8">
        <f t="shared" si="247"/>
        <v>6</v>
      </c>
      <c r="H2270" s="8" t="str">
        <f t="shared" si="248"/>
        <v>68</v>
      </c>
      <c r="I2270" s="8" t="str">
        <f t="shared" si="249"/>
        <v>681</v>
      </c>
      <c r="J2270" t="s">
        <v>1846</v>
      </c>
      <c r="K2270">
        <v>35</v>
      </c>
      <c r="L2270" t="s">
        <v>97</v>
      </c>
      <c r="M2270" t="s">
        <v>1874</v>
      </c>
      <c r="N2270" s="7" t="str">
        <f t="shared" si="250"/>
        <v>2021-68</v>
      </c>
      <c r="O2270" s="7">
        <f t="shared" si="251"/>
        <v>-261.33</v>
      </c>
      <c r="P2270">
        <v>261.33</v>
      </c>
      <c r="Q2270">
        <v>0</v>
      </c>
    </row>
    <row r="2271" spans="1:17" x14ac:dyDescent="0.25">
      <c r="A2271" t="s">
        <v>1465</v>
      </c>
      <c r="B2271" t="s">
        <v>1466</v>
      </c>
      <c r="C2271" s="1">
        <v>44286</v>
      </c>
      <c r="D2271" s="2">
        <f t="shared" si="245"/>
        <v>3</v>
      </c>
      <c r="E2271" s="2">
        <f t="shared" si="246"/>
        <v>2021</v>
      </c>
      <c r="F2271">
        <v>28184</v>
      </c>
      <c r="G2271" s="8">
        <f t="shared" si="247"/>
        <v>2</v>
      </c>
      <c r="H2271" s="8" t="str">
        <f t="shared" si="248"/>
        <v>28</v>
      </c>
      <c r="I2271" s="8" t="str">
        <f t="shared" si="249"/>
        <v>281</v>
      </c>
      <c r="J2271" t="s">
        <v>1848</v>
      </c>
      <c r="K2271">
        <v>35</v>
      </c>
      <c r="L2271" t="s">
        <v>97</v>
      </c>
      <c r="M2271" t="s">
        <v>1874</v>
      </c>
      <c r="N2271" s="7" t="str">
        <f t="shared" si="250"/>
        <v>2021-28</v>
      </c>
      <c r="O2271" s="7">
        <f t="shared" si="251"/>
        <v>261.33</v>
      </c>
      <c r="P2271">
        <v>0</v>
      </c>
      <c r="Q2271">
        <v>261.33</v>
      </c>
    </row>
    <row r="2272" spans="1:17" x14ac:dyDescent="0.25">
      <c r="A2272" t="s">
        <v>1465</v>
      </c>
      <c r="B2272" t="s">
        <v>1466</v>
      </c>
      <c r="C2272" s="1">
        <v>44286</v>
      </c>
      <c r="D2272" s="2">
        <f t="shared" si="245"/>
        <v>3</v>
      </c>
      <c r="E2272" s="2">
        <f t="shared" si="246"/>
        <v>2021</v>
      </c>
      <c r="F2272">
        <v>68112</v>
      </c>
      <c r="G2272" s="8">
        <f t="shared" si="247"/>
        <v>6</v>
      </c>
      <c r="H2272" s="8" t="str">
        <f t="shared" si="248"/>
        <v>68</v>
      </c>
      <c r="I2272" s="8" t="str">
        <f t="shared" si="249"/>
        <v>681</v>
      </c>
      <c r="J2272" t="s">
        <v>1846</v>
      </c>
      <c r="K2272">
        <v>36</v>
      </c>
      <c r="L2272" t="s">
        <v>99</v>
      </c>
      <c r="M2272" t="s">
        <v>1875</v>
      </c>
      <c r="N2272" s="7" t="str">
        <f t="shared" si="250"/>
        <v>2021-68</v>
      </c>
      <c r="O2272" s="7">
        <f t="shared" si="251"/>
        <v>-261.33</v>
      </c>
      <c r="P2272">
        <v>261.33</v>
      </c>
      <c r="Q2272">
        <v>0</v>
      </c>
    </row>
    <row r="2273" spans="1:17" x14ac:dyDescent="0.25">
      <c r="A2273" t="s">
        <v>1465</v>
      </c>
      <c r="B2273" t="s">
        <v>1466</v>
      </c>
      <c r="C2273" s="1">
        <v>44286</v>
      </c>
      <c r="D2273" s="2">
        <f t="shared" si="245"/>
        <v>3</v>
      </c>
      <c r="E2273" s="2">
        <f t="shared" si="246"/>
        <v>2021</v>
      </c>
      <c r="F2273">
        <v>28184</v>
      </c>
      <c r="G2273" s="8">
        <f t="shared" si="247"/>
        <v>2</v>
      </c>
      <c r="H2273" s="8" t="str">
        <f t="shared" si="248"/>
        <v>28</v>
      </c>
      <c r="I2273" s="8" t="str">
        <f t="shared" si="249"/>
        <v>281</v>
      </c>
      <c r="J2273" t="s">
        <v>1848</v>
      </c>
      <c r="K2273">
        <v>36</v>
      </c>
      <c r="L2273" t="s">
        <v>99</v>
      </c>
      <c r="M2273" t="s">
        <v>1875</v>
      </c>
      <c r="N2273" s="7" t="str">
        <f t="shared" si="250"/>
        <v>2021-28</v>
      </c>
      <c r="O2273" s="7">
        <f t="shared" si="251"/>
        <v>261.33</v>
      </c>
      <c r="P2273">
        <v>0</v>
      </c>
      <c r="Q2273">
        <v>261.33</v>
      </c>
    </row>
    <row r="2274" spans="1:17" x14ac:dyDescent="0.25">
      <c r="A2274" t="s">
        <v>1465</v>
      </c>
      <c r="B2274" t="s">
        <v>1466</v>
      </c>
      <c r="C2274" s="1">
        <v>44286</v>
      </c>
      <c r="D2274" s="2">
        <f t="shared" si="245"/>
        <v>3</v>
      </c>
      <c r="E2274" s="2">
        <f t="shared" si="246"/>
        <v>2021</v>
      </c>
      <c r="F2274">
        <v>68112</v>
      </c>
      <c r="G2274" s="8">
        <f t="shared" si="247"/>
        <v>6</v>
      </c>
      <c r="H2274" s="8" t="str">
        <f t="shared" si="248"/>
        <v>68</v>
      </c>
      <c r="I2274" s="8" t="str">
        <f t="shared" si="249"/>
        <v>681</v>
      </c>
      <c r="J2274" t="s">
        <v>1846</v>
      </c>
      <c r="K2274">
        <v>37</v>
      </c>
      <c r="L2274" t="s">
        <v>101</v>
      </c>
      <c r="M2274" t="s">
        <v>1876</v>
      </c>
      <c r="N2274" s="7" t="str">
        <f t="shared" si="250"/>
        <v>2021-68</v>
      </c>
      <c r="O2274" s="7">
        <f t="shared" si="251"/>
        <v>-565.6</v>
      </c>
      <c r="P2274">
        <v>565.6</v>
      </c>
      <c r="Q2274">
        <v>0</v>
      </c>
    </row>
    <row r="2275" spans="1:17" x14ac:dyDescent="0.25">
      <c r="A2275" t="s">
        <v>1465</v>
      </c>
      <c r="B2275" t="s">
        <v>1466</v>
      </c>
      <c r="C2275" s="1">
        <v>44286</v>
      </c>
      <c r="D2275" s="2">
        <f t="shared" si="245"/>
        <v>3</v>
      </c>
      <c r="E2275" s="2">
        <f t="shared" si="246"/>
        <v>2021</v>
      </c>
      <c r="F2275">
        <v>28184</v>
      </c>
      <c r="G2275" s="8">
        <f t="shared" si="247"/>
        <v>2</v>
      </c>
      <c r="H2275" s="8" t="str">
        <f t="shared" si="248"/>
        <v>28</v>
      </c>
      <c r="I2275" s="8" t="str">
        <f t="shared" si="249"/>
        <v>281</v>
      </c>
      <c r="J2275" t="s">
        <v>1848</v>
      </c>
      <c r="K2275">
        <v>37</v>
      </c>
      <c r="L2275" t="s">
        <v>101</v>
      </c>
      <c r="M2275" t="s">
        <v>1876</v>
      </c>
      <c r="N2275" s="7" t="str">
        <f t="shared" si="250"/>
        <v>2021-28</v>
      </c>
      <c r="O2275" s="7">
        <f t="shared" si="251"/>
        <v>565.6</v>
      </c>
      <c r="P2275">
        <v>0</v>
      </c>
      <c r="Q2275">
        <v>565.6</v>
      </c>
    </row>
    <row r="2276" spans="1:17" x14ac:dyDescent="0.25">
      <c r="A2276" t="s">
        <v>1465</v>
      </c>
      <c r="B2276" t="s">
        <v>1466</v>
      </c>
      <c r="C2276" s="1">
        <v>44286</v>
      </c>
      <c r="D2276" s="2">
        <f t="shared" si="245"/>
        <v>3</v>
      </c>
      <c r="E2276" s="2">
        <f t="shared" si="246"/>
        <v>2021</v>
      </c>
      <c r="F2276">
        <v>68112</v>
      </c>
      <c r="G2276" s="8">
        <f t="shared" si="247"/>
        <v>6</v>
      </c>
      <c r="H2276" s="8" t="str">
        <f t="shared" si="248"/>
        <v>68</v>
      </c>
      <c r="I2276" s="8" t="str">
        <f t="shared" si="249"/>
        <v>681</v>
      </c>
      <c r="J2276" t="s">
        <v>1846</v>
      </c>
      <c r="K2276">
        <v>38</v>
      </c>
      <c r="L2276" t="s">
        <v>105</v>
      </c>
      <c r="M2276" t="s">
        <v>1877</v>
      </c>
      <c r="N2276" s="7" t="str">
        <f t="shared" si="250"/>
        <v>2021-68</v>
      </c>
      <c r="O2276" s="7">
        <f t="shared" si="251"/>
        <v>-911.13</v>
      </c>
      <c r="P2276">
        <v>911.13</v>
      </c>
      <c r="Q2276">
        <v>0</v>
      </c>
    </row>
    <row r="2277" spans="1:17" x14ac:dyDescent="0.25">
      <c r="A2277" t="s">
        <v>1465</v>
      </c>
      <c r="B2277" t="s">
        <v>1466</v>
      </c>
      <c r="C2277" s="1">
        <v>44286</v>
      </c>
      <c r="D2277" s="2">
        <f t="shared" si="245"/>
        <v>3</v>
      </c>
      <c r="E2277" s="2">
        <f t="shared" si="246"/>
        <v>2021</v>
      </c>
      <c r="F2277">
        <v>281315</v>
      </c>
      <c r="G2277" s="8">
        <f t="shared" si="247"/>
        <v>2</v>
      </c>
      <c r="H2277" s="8" t="str">
        <f t="shared" si="248"/>
        <v>28</v>
      </c>
      <c r="I2277" s="8" t="str">
        <f t="shared" si="249"/>
        <v>281</v>
      </c>
      <c r="J2277" t="s">
        <v>1848</v>
      </c>
      <c r="K2277">
        <v>38</v>
      </c>
      <c r="L2277" t="s">
        <v>105</v>
      </c>
      <c r="M2277" t="s">
        <v>1877</v>
      </c>
      <c r="N2277" s="7" t="str">
        <f t="shared" si="250"/>
        <v>2021-28</v>
      </c>
      <c r="O2277" s="7">
        <f t="shared" si="251"/>
        <v>911.13</v>
      </c>
      <c r="P2277">
        <v>0</v>
      </c>
      <c r="Q2277">
        <v>911.13</v>
      </c>
    </row>
    <row r="2278" spans="1:17" x14ac:dyDescent="0.25">
      <c r="A2278" t="s">
        <v>1465</v>
      </c>
      <c r="B2278" t="s">
        <v>1466</v>
      </c>
      <c r="C2278" s="1">
        <v>44286</v>
      </c>
      <c r="D2278" s="2">
        <f t="shared" si="245"/>
        <v>3</v>
      </c>
      <c r="E2278" s="2">
        <f t="shared" si="246"/>
        <v>2021</v>
      </c>
      <c r="F2278">
        <v>68112</v>
      </c>
      <c r="G2278" s="8">
        <f t="shared" si="247"/>
        <v>6</v>
      </c>
      <c r="H2278" s="8" t="str">
        <f t="shared" si="248"/>
        <v>68</v>
      </c>
      <c r="I2278" s="8" t="str">
        <f t="shared" si="249"/>
        <v>681</v>
      </c>
      <c r="J2278" t="s">
        <v>1846</v>
      </c>
      <c r="K2278">
        <v>39</v>
      </c>
      <c r="L2278" t="s">
        <v>141</v>
      </c>
      <c r="M2278" t="s">
        <v>1878</v>
      </c>
      <c r="N2278" s="7" t="str">
        <f t="shared" si="250"/>
        <v>2021-68</v>
      </c>
      <c r="O2278" s="7">
        <f t="shared" si="251"/>
        <v>-419.11</v>
      </c>
      <c r="P2278">
        <v>419.11</v>
      </c>
      <c r="Q2278">
        <v>0</v>
      </c>
    </row>
    <row r="2279" spans="1:17" x14ac:dyDescent="0.25">
      <c r="A2279" t="s">
        <v>1465</v>
      </c>
      <c r="B2279" t="s">
        <v>1466</v>
      </c>
      <c r="C2279" s="1">
        <v>44286</v>
      </c>
      <c r="D2279" s="2">
        <f t="shared" si="245"/>
        <v>3</v>
      </c>
      <c r="E2279" s="2">
        <f t="shared" si="246"/>
        <v>2021</v>
      </c>
      <c r="F2279">
        <v>28183</v>
      </c>
      <c r="G2279" s="8">
        <f t="shared" si="247"/>
        <v>2</v>
      </c>
      <c r="H2279" s="8" t="str">
        <f t="shared" si="248"/>
        <v>28</v>
      </c>
      <c r="I2279" s="8" t="str">
        <f t="shared" si="249"/>
        <v>281</v>
      </c>
      <c r="J2279" t="s">
        <v>1848</v>
      </c>
      <c r="K2279">
        <v>39</v>
      </c>
      <c r="L2279" t="s">
        <v>141</v>
      </c>
      <c r="M2279" t="s">
        <v>1878</v>
      </c>
      <c r="N2279" s="7" t="str">
        <f t="shared" si="250"/>
        <v>2021-28</v>
      </c>
      <c r="O2279" s="7">
        <f t="shared" si="251"/>
        <v>419.11</v>
      </c>
      <c r="P2279">
        <v>0</v>
      </c>
      <c r="Q2279">
        <v>419.11</v>
      </c>
    </row>
    <row r="2280" spans="1:17" x14ac:dyDescent="0.25">
      <c r="A2280" t="s">
        <v>1465</v>
      </c>
      <c r="B2280" t="s">
        <v>1466</v>
      </c>
      <c r="C2280" s="1">
        <v>44286</v>
      </c>
      <c r="D2280" s="2">
        <f t="shared" si="245"/>
        <v>3</v>
      </c>
      <c r="E2280" s="2">
        <f t="shared" si="246"/>
        <v>2021</v>
      </c>
      <c r="F2280">
        <v>68112</v>
      </c>
      <c r="G2280" s="8">
        <f t="shared" si="247"/>
        <v>6</v>
      </c>
      <c r="H2280" s="8" t="str">
        <f t="shared" si="248"/>
        <v>68</v>
      </c>
      <c r="I2280" s="8" t="str">
        <f t="shared" si="249"/>
        <v>681</v>
      </c>
      <c r="J2280" t="s">
        <v>1846</v>
      </c>
      <c r="K2280">
        <v>40</v>
      </c>
      <c r="L2280" t="s">
        <v>143</v>
      </c>
      <c r="M2280" t="s">
        <v>1879</v>
      </c>
      <c r="N2280" s="7" t="str">
        <f t="shared" si="250"/>
        <v>2021-68</v>
      </c>
      <c r="O2280" s="7">
        <f t="shared" si="251"/>
        <v>-183.03</v>
      </c>
      <c r="P2280">
        <v>183.03</v>
      </c>
      <c r="Q2280">
        <v>0</v>
      </c>
    </row>
    <row r="2281" spans="1:17" x14ac:dyDescent="0.25">
      <c r="A2281" t="s">
        <v>1465</v>
      </c>
      <c r="B2281" t="s">
        <v>1466</v>
      </c>
      <c r="C2281" s="1">
        <v>44286</v>
      </c>
      <c r="D2281" s="2">
        <f t="shared" si="245"/>
        <v>3</v>
      </c>
      <c r="E2281" s="2">
        <f t="shared" si="246"/>
        <v>2021</v>
      </c>
      <c r="F2281">
        <v>28183</v>
      </c>
      <c r="G2281" s="8">
        <f t="shared" si="247"/>
        <v>2</v>
      </c>
      <c r="H2281" s="8" t="str">
        <f t="shared" si="248"/>
        <v>28</v>
      </c>
      <c r="I2281" s="8" t="str">
        <f t="shared" si="249"/>
        <v>281</v>
      </c>
      <c r="J2281" t="s">
        <v>1848</v>
      </c>
      <c r="K2281">
        <v>40</v>
      </c>
      <c r="L2281" t="s">
        <v>143</v>
      </c>
      <c r="M2281" t="s">
        <v>1879</v>
      </c>
      <c r="N2281" s="7" t="str">
        <f t="shared" si="250"/>
        <v>2021-28</v>
      </c>
      <c r="O2281" s="7">
        <f t="shared" si="251"/>
        <v>183.03</v>
      </c>
      <c r="P2281">
        <v>0</v>
      </c>
      <c r="Q2281">
        <v>183.03</v>
      </c>
    </row>
    <row r="2282" spans="1:17" x14ac:dyDescent="0.25">
      <c r="A2282" t="s">
        <v>1465</v>
      </c>
      <c r="B2282" t="s">
        <v>1466</v>
      </c>
      <c r="C2282" s="1">
        <v>44286</v>
      </c>
      <c r="D2282" s="2">
        <f t="shared" si="245"/>
        <v>3</v>
      </c>
      <c r="E2282" s="2">
        <f t="shared" si="246"/>
        <v>2021</v>
      </c>
      <c r="F2282">
        <v>68112</v>
      </c>
      <c r="G2282" s="8">
        <f t="shared" si="247"/>
        <v>6</v>
      </c>
      <c r="H2282" s="8" t="str">
        <f t="shared" si="248"/>
        <v>68</v>
      </c>
      <c r="I2282" s="8" t="str">
        <f t="shared" si="249"/>
        <v>681</v>
      </c>
      <c r="J2282" t="s">
        <v>1846</v>
      </c>
      <c r="K2282">
        <v>41</v>
      </c>
      <c r="L2282" t="s">
        <v>145</v>
      </c>
      <c r="M2282" t="s">
        <v>1880</v>
      </c>
      <c r="N2282" s="7" t="str">
        <f t="shared" si="250"/>
        <v>2021-68</v>
      </c>
      <c r="O2282" s="7">
        <f t="shared" si="251"/>
        <v>-183.03</v>
      </c>
      <c r="P2282">
        <v>183.03</v>
      </c>
      <c r="Q2282">
        <v>0</v>
      </c>
    </row>
    <row r="2283" spans="1:17" x14ac:dyDescent="0.25">
      <c r="A2283" t="s">
        <v>1465</v>
      </c>
      <c r="B2283" t="s">
        <v>1466</v>
      </c>
      <c r="C2283" s="1">
        <v>44286</v>
      </c>
      <c r="D2283" s="2">
        <f t="shared" si="245"/>
        <v>3</v>
      </c>
      <c r="E2283" s="2">
        <f t="shared" si="246"/>
        <v>2021</v>
      </c>
      <c r="F2283">
        <v>28183</v>
      </c>
      <c r="G2283" s="8">
        <f t="shared" si="247"/>
        <v>2</v>
      </c>
      <c r="H2283" s="8" t="str">
        <f t="shared" si="248"/>
        <v>28</v>
      </c>
      <c r="I2283" s="8" t="str">
        <f t="shared" si="249"/>
        <v>281</v>
      </c>
      <c r="J2283" t="s">
        <v>1848</v>
      </c>
      <c r="K2283">
        <v>41</v>
      </c>
      <c r="L2283" t="s">
        <v>145</v>
      </c>
      <c r="M2283" t="s">
        <v>1880</v>
      </c>
      <c r="N2283" s="7" t="str">
        <f t="shared" si="250"/>
        <v>2021-28</v>
      </c>
      <c r="O2283" s="7">
        <f t="shared" si="251"/>
        <v>183.03</v>
      </c>
      <c r="P2283">
        <v>0</v>
      </c>
      <c r="Q2283">
        <v>183.03</v>
      </c>
    </row>
    <row r="2284" spans="1:17" x14ac:dyDescent="0.25">
      <c r="A2284" t="s">
        <v>1465</v>
      </c>
      <c r="B2284" t="s">
        <v>1466</v>
      </c>
      <c r="C2284" s="1">
        <v>44286</v>
      </c>
      <c r="D2284" s="2">
        <f t="shared" si="245"/>
        <v>3</v>
      </c>
      <c r="E2284" s="2">
        <f t="shared" si="246"/>
        <v>2021</v>
      </c>
      <c r="F2284">
        <v>68112</v>
      </c>
      <c r="G2284" s="8">
        <f t="shared" si="247"/>
        <v>6</v>
      </c>
      <c r="H2284" s="8" t="str">
        <f t="shared" si="248"/>
        <v>68</v>
      </c>
      <c r="I2284" s="8" t="str">
        <f t="shared" si="249"/>
        <v>681</v>
      </c>
      <c r="J2284" t="s">
        <v>1846</v>
      </c>
      <c r="K2284">
        <v>42</v>
      </c>
      <c r="L2284" t="s">
        <v>147</v>
      </c>
      <c r="M2284" t="s">
        <v>1881</v>
      </c>
      <c r="N2284" s="7" t="str">
        <f t="shared" si="250"/>
        <v>2021-68</v>
      </c>
      <c r="O2284" s="7">
        <f t="shared" si="251"/>
        <v>-183.03</v>
      </c>
      <c r="P2284">
        <v>183.03</v>
      </c>
      <c r="Q2284">
        <v>0</v>
      </c>
    </row>
    <row r="2285" spans="1:17" x14ac:dyDescent="0.25">
      <c r="A2285" t="s">
        <v>1465</v>
      </c>
      <c r="B2285" t="s">
        <v>1466</v>
      </c>
      <c r="C2285" s="1">
        <v>44286</v>
      </c>
      <c r="D2285" s="2">
        <f t="shared" si="245"/>
        <v>3</v>
      </c>
      <c r="E2285" s="2">
        <f t="shared" si="246"/>
        <v>2021</v>
      </c>
      <c r="F2285">
        <v>28183</v>
      </c>
      <c r="G2285" s="8">
        <f t="shared" si="247"/>
        <v>2</v>
      </c>
      <c r="H2285" s="8" t="str">
        <f t="shared" si="248"/>
        <v>28</v>
      </c>
      <c r="I2285" s="8" t="str">
        <f t="shared" si="249"/>
        <v>281</v>
      </c>
      <c r="J2285" t="s">
        <v>1848</v>
      </c>
      <c r="K2285">
        <v>42</v>
      </c>
      <c r="L2285" t="s">
        <v>147</v>
      </c>
      <c r="M2285" t="s">
        <v>1881</v>
      </c>
      <c r="N2285" s="7" t="str">
        <f t="shared" si="250"/>
        <v>2021-28</v>
      </c>
      <c r="O2285" s="7">
        <f t="shared" si="251"/>
        <v>183.03</v>
      </c>
      <c r="P2285">
        <v>0</v>
      </c>
      <c r="Q2285">
        <v>183.03</v>
      </c>
    </row>
    <row r="2286" spans="1:17" x14ac:dyDescent="0.25">
      <c r="A2286" t="s">
        <v>1465</v>
      </c>
      <c r="B2286" t="s">
        <v>1466</v>
      </c>
      <c r="C2286" s="1">
        <v>44286</v>
      </c>
      <c r="D2286" s="2">
        <f t="shared" si="245"/>
        <v>3</v>
      </c>
      <c r="E2286" s="2">
        <f t="shared" si="246"/>
        <v>2021</v>
      </c>
      <c r="F2286">
        <v>68112</v>
      </c>
      <c r="G2286" s="8">
        <f t="shared" si="247"/>
        <v>6</v>
      </c>
      <c r="H2286" s="8" t="str">
        <f t="shared" si="248"/>
        <v>68</v>
      </c>
      <c r="I2286" s="8" t="str">
        <f t="shared" si="249"/>
        <v>681</v>
      </c>
      <c r="J2286" t="s">
        <v>1846</v>
      </c>
      <c r="K2286">
        <v>43</v>
      </c>
      <c r="L2286" t="s">
        <v>149</v>
      </c>
      <c r="M2286" t="s">
        <v>1882</v>
      </c>
      <c r="N2286" s="7" t="str">
        <f t="shared" si="250"/>
        <v>2021-68</v>
      </c>
      <c r="O2286" s="7">
        <f t="shared" si="251"/>
        <v>-205.28</v>
      </c>
      <c r="P2286">
        <v>205.28</v>
      </c>
      <c r="Q2286">
        <v>0</v>
      </c>
    </row>
    <row r="2287" spans="1:17" x14ac:dyDescent="0.25">
      <c r="A2287" t="s">
        <v>1465</v>
      </c>
      <c r="B2287" t="s">
        <v>1466</v>
      </c>
      <c r="C2287" s="1">
        <v>44286</v>
      </c>
      <c r="D2287" s="2">
        <f t="shared" si="245"/>
        <v>3</v>
      </c>
      <c r="E2287" s="2">
        <f t="shared" si="246"/>
        <v>2021</v>
      </c>
      <c r="F2287">
        <v>28183</v>
      </c>
      <c r="G2287" s="8">
        <f t="shared" si="247"/>
        <v>2</v>
      </c>
      <c r="H2287" s="8" t="str">
        <f t="shared" si="248"/>
        <v>28</v>
      </c>
      <c r="I2287" s="8" t="str">
        <f t="shared" si="249"/>
        <v>281</v>
      </c>
      <c r="J2287" t="s">
        <v>1848</v>
      </c>
      <c r="K2287">
        <v>43</v>
      </c>
      <c r="L2287" t="s">
        <v>149</v>
      </c>
      <c r="M2287" t="s">
        <v>1882</v>
      </c>
      <c r="N2287" s="7" t="str">
        <f t="shared" si="250"/>
        <v>2021-28</v>
      </c>
      <c r="O2287" s="7">
        <f t="shared" si="251"/>
        <v>205.28</v>
      </c>
      <c r="P2287">
        <v>0</v>
      </c>
      <c r="Q2287">
        <v>205.28</v>
      </c>
    </row>
    <row r="2288" spans="1:17" x14ac:dyDescent="0.25">
      <c r="A2288" t="s">
        <v>1465</v>
      </c>
      <c r="B2288" t="s">
        <v>1466</v>
      </c>
      <c r="C2288" s="1">
        <v>44286</v>
      </c>
      <c r="D2288" s="2">
        <f t="shared" si="245"/>
        <v>3</v>
      </c>
      <c r="E2288" s="2">
        <f t="shared" si="246"/>
        <v>2021</v>
      </c>
      <c r="F2288">
        <v>68112</v>
      </c>
      <c r="G2288" s="8">
        <f t="shared" si="247"/>
        <v>6</v>
      </c>
      <c r="H2288" s="8" t="str">
        <f t="shared" si="248"/>
        <v>68</v>
      </c>
      <c r="I2288" s="8" t="str">
        <f t="shared" si="249"/>
        <v>681</v>
      </c>
      <c r="J2288" t="s">
        <v>1846</v>
      </c>
      <c r="K2288">
        <v>44</v>
      </c>
      <c r="L2288" t="s">
        <v>151</v>
      </c>
      <c r="M2288" t="s">
        <v>1883</v>
      </c>
      <c r="N2288" s="7" t="str">
        <f t="shared" si="250"/>
        <v>2021-68</v>
      </c>
      <c r="O2288" s="7">
        <f t="shared" si="251"/>
        <v>-205.28</v>
      </c>
      <c r="P2288">
        <v>205.28</v>
      </c>
      <c r="Q2288">
        <v>0</v>
      </c>
    </row>
    <row r="2289" spans="1:17" x14ac:dyDescent="0.25">
      <c r="A2289" t="s">
        <v>1465</v>
      </c>
      <c r="B2289" t="s">
        <v>1466</v>
      </c>
      <c r="C2289" s="1">
        <v>44286</v>
      </c>
      <c r="D2289" s="2">
        <f t="shared" si="245"/>
        <v>3</v>
      </c>
      <c r="E2289" s="2">
        <f t="shared" si="246"/>
        <v>2021</v>
      </c>
      <c r="F2289">
        <v>28183</v>
      </c>
      <c r="G2289" s="8">
        <f t="shared" si="247"/>
        <v>2</v>
      </c>
      <c r="H2289" s="8" t="str">
        <f t="shared" si="248"/>
        <v>28</v>
      </c>
      <c r="I2289" s="8" t="str">
        <f t="shared" si="249"/>
        <v>281</v>
      </c>
      <c r="J2289" t="s">
        <v>1848</v>
      </c>
      <c r="K2289">
        <v>44</v>
      </c>
      <c r="L2289" t="s">
        <v>151</v>
      </c>
      <c r="M2289" t="s">
        <v>1883</v>
      </c>
      <c r="N2289" s="7" t="str">
        <f t="shared" si="250"/>
        <v>2021-28</v>
      </c>
      <c r="O2289" s="7">
        <f t="shared" si="251"/>
        <v>205.28</v>
      </c>
      <c r="P2289">
        <v>0</v>
      </c>
      <c r="Q2289">
        <v>205.28</v>
      </c>
    </row>
    <row r="2290" spans="1:17" x14ac:dyDescent="0.25">
      <c r="A2290" t="s">
        <v>1465</v>
      </c>
      <c r="B2290" t="s">
        <v>1466</v>
      </c>
      <c r="C2290" s="1">
        <v>44286</v>
      </c>
      <c r="D2290" s="2">
        <f t="shared" si="245"/>
        <v>3</v>
      </c>
      <c r="E2290" s="2">
        <f t="shared" si="246"/>
        <v>2021</v>
      </c>
      <c r="F2290">
        <v>68112</v>
      </c>
      <c r="G2290" s="8">
        <f t="shared" si="247"/>
        <v>6</v>
      </c>
      <c r="H2290" s="8" t="str">
        <f t="shared" si="248"/>
        <v>68</v>
      </c>
      <c r="I2290" s="8" t="str">
        <f t="shared" si="249"/>
        <v>681</v>
      </c>
      <c r="J2290" t="s">
        <v>1846</v>
      </c>
      <c r="K2290">
        <v>45</v>
      </c>
      <c r="L2290" t="s">
        <v>153</v>
      </c>
      <c r="M2290" t="s">
        <v>1884</v>
      </c>
      <c r="N2290" s="7" t="str">
        <f t="shared" si="250"/>
        <v>2021-68</v>
      </c>
      <c r="O2290" s="7">
        <f t="shared" si="251"/>
        <v>-205.28</v>
      </c>
      <c r="P2290">
        <v>205.28</v>
      </c>
      <c r="Q2290">
        <v>0</v>
      </c>
    </row>
    <row r="2291" spans="1:17" x14ac:dyDescent="0.25">
      <c r="A2291" t="s">
        <v>1465</v>
      </c>
      <c r="B2291" t="s">
        <v>1466</v>
      </c>
      <c r="C2291" s="1">
        <v>44286</v>
      </c>
      <c r="D2291" s="2">
        <f t="shared" si="245"/>
        <v>3</v>
      </c>
      <c r="E2291" s="2">
        <f t="shared" si="246"/>
        <v>2021</v>
      </c>
      <c r="F2291">
        <v>28183</v>
      </c>
      <c r="G2291" s="8">
        <f t="shared" si="247"/>
        <v>2</v>
      </c>
      <c r="H2291" s="8" t="str">
        <f t="shared" si="248"/>
        <v>28</v>
      </c>
      <c r="I2291" s="8" t="str">
        <f t="shared" si="249"/>
        <v>281</v>
      </c>
      <c r="J2291" t="s">
        <v>1848</v>
      </c>
      <c r="K2291">
        <v>45</v>
      </c>
      <c r="L2291" t="s">
        <v>153</v>
      </c>
      <c r="M2291" t="s">
        <v>1884</v>
      </c>
      <c r="N2291" s="7" t="str">
        <f t="shared" si="250"/>
        <v>2021-28</v>
      </c>
      <c r="O2291" s="7">
        <f t="shared" si="251"/>
        <v>205.28</v>
      </c>
      <c r="P2291">
        <v>0</v>
      </c>
      <c r="Q2291">
        <v>205.28</v>
      </c>
    </row>
    <row r="2292" spans="1:17" x14ac:dyDescent="0.25">
      <c r="A2292" t="s">
        <v>1465</v>
      </c>
      <c r="B2292" t="s">
        <v>1466</v>
      </c>
      <c r="C2292" s="1">
        <v>44286</v>
      </c>
      <c r="D2292" s="2">
        <f t="shared" si="245"/>
        <v>3</v>
      </c>
      <c r="E2292" s="2">
        <f t="shared" si="246"/>
        <v>2021</v>
      </c>
      <c r="F2292">
        <v>68111</v>
      </c>
      <c r="G2292" s="8">
        <f t="shared" si="247"/>
        <v>6</v>
      </c>
      <c r="H2292" s="8" t="str">
        <f t="shared" si="248"/>
        <v>68</v>
      </c>
      <c r="I2292" s="8" t="str">
        <f t="shared" si="249"/>
        <v>681</v>
      </c>
      <c r="J2292" t="s">
        <v>1885</v>
      </c>
      <c r="K2292">
        <v>46</v>
      </c>
      <c r="L2292" t="s">
        <v>156</v>
      </c>
      <c r="M2292" t="s">
        <v>1886</v>
      </c>
      <c r="N2292" s="7" t="str">
        <f t="shared" si="250"/>
        <v>2021-68</v>
      </c>
      <c r="O2292" s="7">
        <f t="shared" si="251"/>
        <v>-835.19</v>
      </c>
      <c r="P2292">
        <v>835.19</v>
      </c>
      <c r="Q2292">
        <v>0</v>
      </c>
    </row>
    <row r="2293" spans="1:17" x14ac:dyDescent="0.25">
      <c r="A2293" t="s">
        <v>1465</v>
      </c>
      <c r="B2293" t="s">
        <v>1466</v>
      </c>
      <c r="C2293" s="1">
        <v>44286</v>
      </c>
      <c r="D2293" s="2">
        <f t="shared" si="245"/>
        <v>3</v>
      </c>
      <c r="E2293" s="2">
        <f t="shared" si="246"/>
        <v>2021</v>
      </c>
      <c r="F2293">
        <v>2805</v>
      </c>
      <c r="G2293" s="8">
        <f t="shared" si="247"/>
        <v>2</v>
      </c>
      <c r="H2293" s="8" t="str">
        <f t="shared" si="248"/>
        <v>28</v>
      </c>
      <c r="I2293" s="8" t="str">
        <f t="shared" si="249"/>
        <v>280</v>
      </c>
      <c r="J2293" t="s">
        <v>1887</v>
      </c>
      <c r="K2293">
        <v>46</v>
      </c>
      <c r="L2293" t="s">
        <v>156</v>
      </c>
      <c r="M2293" t="s">
        <v>1886</v>
      </c>
      <c r="N2293" s="7" t="str">
        <f t="shared" si="250"/>
        <v>2021-28</v>
      </c>
      <c r="O2293" s="7">
        <f t="shared" si="251"/>
        <v>835.19</v>
      </c>
      <c r="P2293">
        <v>0</v>
      </c>
      <c r="Q2293">
        <v>835.19</v>
      </c>
    </row>
    <row r="2294" spans="1:17" x14ac:dyDescent="0.25">
      <c r="A2294" t="s">
        <v>1465</v>
      </c>
      <c r="B2294" t="s">
        <v>1466</v>
      </c>
      <c r="C2294" s="1">
        <v>44286</v>
      </c>
      <c r="D2294" s="2">
        <f t="shared" si="245"/>
        <v>3</v>
      </c>
      <c r="E2294" s="2">
        <f t="shared" si="246"/>
        <v>2021</v>
      </c>
      <c r="F2294">
        <v>68725</v>
      </c>
      <c r="G2294" s="8">
        <f t="shared" si="247"/>
        <v>6</v>
      </c>
      <c r="H2294" s="8" t="str">
        <f t="shared" si="248"/>
        <v>68</v>
      </c>
      <c r="I2294" s="8" t="str">
        <f t="shared" si="249"/>
        <v>687</v>
      </c>
      <c r="J2294" t="s">
        <v>1888</v>
      </c>
      <c r="K2294">
        <v>47</v>
      </c>
      <c r="L2294" t="s">
        <v>156</v>
      </c>
      <c r="M2294" t="s">
        <v>1889</v>
      </c>
      <c r="N2294" s="7" t="str">
        <f t="shared" si="250"/>
        <v>2021-68</v>
      </c>
      <c r="O2294" s="7">
        <f t="shared" si="251"/>
        <v>-1670.39</v>
      </c>
      <c r="P2294">
        <v>1670.39</v>
      </c>
      <c r="Q2294">
        <v>0</v>
      </c>
    </row>
    <row r="2295" spans="1:17" x14ac:dyDescent="0.25">
      <c r="A2295" t="s">
        <v>1465</v>
      </c>
      <c r="B2295" t="s">
        <v>1466</v>
      </c>
      <c r="C2295" s="1">
        <v>44286</v>
      </c>
      <c r="D2295" s="2">
        <f t="shared" si="245"/>
        <v>3</v>
      </c>
      <c r="E2295" s="2">
        <f t="shared" si="246"/>
        <v>2021</v>
      </c>
      <c r="F2295">
        <v>145</v>
      </c>
      <c r="G2295" s="8">
        <f t="shared" si="247"/>
        <v>1</v>
      </c>
      <c r="H2295" s="8" t="str">
        <f t="shared" si="248"/>
        <v>14</v>
      </c>
      <c r="I2295" s="8" t="str">
        <f t="shared" si="249"/>
        <v>145</v>
      </c>
      <c r="J2295" t="s">
        <v>1888</v>
      </c>
      <c r="K2295">
        <v>47</v>
      </c>
      <c r="L2295" t="s">
        <v>156</v>
      </c>
      <c r="M2295" t="s">
        <v>1889</v>
      </c>
      <c r="N2295" s="7" t="str">
        <f t="shared" si="250"/>
        <v>2021-14</v>
      </c>
      <c r="O2295" s="7">
        <f t="shared" si="251"/>
        <v>1670.39</v>
      </c>
      <c r="P2295">
        <v>0</v>
      </c>
      <c r="Q2295">
        <v>1670.39</v>
      </c>
    </row>
    <row r="2296" spans="1:17" x14ac:dyDescent="0.25">
      <c r="A2296" t="s">
        <v>1465</v>
      </c>
      <c r="B2296" t="s">
        <v>1466</v>
      </c>
      <c r="C2296" s="1">
        <v>44286</v>
      </c>
      <c r="D2296" s="2">
        <f t="shared" si="245"/>
        <v>3</v>
      </c>
      <c r="E2296" s="2">
        <f t="shared" si="246"/>
        <v>2021</v>
      </c>
      <c r="F2296">
        <v>68111</v>
      </c>
      <c r="G2296" s="8">
        <f t="shared" si="247"/>
        <v>6</v>
      </c>
      <c r="H2296" s="8" t="str">
        <f t="shared" si="248"/>
        <v>68</v>
      </c>
      <c r="I2296" s="8" t="str">
        <f t="shared" si="249"/>
        <v>681</v>
      </c>
      <c r="J2296" t="s">
        <v>1885</v>
      </c>
      <c r="K2296">
        <v>48</v>
      </c>
      <c r="L2296" t="s">
        <v>162</v>
      </c>
      <c r="M2296" t="s">
        <v>1890</v>
      </c>
      <c r="N2296" s="7" t="str">
        <f t="shared" si="250"/>
        <v>2021-68</v>
      </c>
      <c r="O2296" s="7">
        <f t="shared" si="251"/>
        <v>-1323.11</v>
      </c>
      <c r="P2296">
        <v>1323.11</v>
      </c>
      <c r="Q2296">
        <v>0</v>
      </c>
    </row>
    <row r="2297" spans="1:17" x14ac:dyDescent="0.25">
      <c r="A2297" t="s">
        <v>1465</v>
      </c>
      <c r="B2297" t="s">
        <v>1466</v>
      </c>
      <c r="C2297" s="1">
        <v>44286</v>
      </c>
      <c r="D2297" s="2">
        <f t="shared" si="245"/>
        <v>3</v>
      </c>
      <c r="E2297" s="2">
        <f t="shared" si="246"/>
        <v>2021</v>
      </c>
      <c r="F2297">
        <v>2805</v>
      </c>
      <c r="G2297" s="8">
        <f t="shared" si="247"/>
        <v>2</v>
      </c>
      <c r="H2297" s="8" t="str">
        <f t="shared" si="248"/>
        <v>28</v>
      </c>
      <c r="I2297" s="8" t="str">
        <f t="shared" si="249"/>
        <v>280</v>
      </c>
      <c r="J2297" t="s">
        <v>1887</v>
      </c>
      <c r="K2297">
        <v>48</v>
      </c>
      <c r="L2297" t="s">
        <v>162</v>
      </c>
      <c r="M2297" t="s">
        <v>1890</v>
      </c>
      <c r="N2297" s="7" t="str">
        <f t="shared" si="250"/>
        <v>2021-28</v>
      </c>
      <c r="O2297" s="7">
        <f t="shared" si="251"/>
        <v>1323.11</v>
      </c>
      <c r="P2297">
        <v>0</v>
      </c>
      <c r="Q2297">
        <v>1323.11</v>
      </c>
    </row>
    <row r="2298" spans="1:17" x14ac:dyDescent="0.25">
      <c r="A2298" t="s">
        <v>1465</v>
      </c>
      <c r="B2298" t="s">
        <v>1466</v>
      </c>
      <c r="C2298" s="1">
        <v>44286</v>
      </c>
      <c r="D2298" s="2">
        <f t="shared" si="245"/>
        <v>3</v>
      </c>
      <c r="E2298" s="2">
        <f t="shared" si="246"/>
        <v>2021</v>
      </c>
      <c r="F2298">
        <v>68725</v>
      </c>
      <c r="G2298" s="8">
        <f t="shared" si="247"/>
        <v>6</v>
      </c>
      <c r="H2298" s="8" t="str">
        <f t="shared" si="248"/>
        <v>68</v>
      </c>
      <c r="I2298" s="8" t="str">
        <f t="shared" si="249"/>
        <v>687</v>
      </c>
      <c r="J2298" t="s">
        <v>1888</v>
      </c>
      <c r="K2298">
        <v>49</v>
      </c>
      <c r="L2298" t="s">
        <v>162</v>
      </c>
      <c r="M2298" t="s">
        <v>1891</v>
      </c>
      <c r="N2298" s="7" t="str">
        <f t="shared" si="250"/>
        <v>2021-68</v>
      </c>
      <c r="O2298" s="7">
        <f t="shared" si="251"/>
        <v>-2646.22</v>
      </c>
      <c r="P2298">
        <v>2646.22</v>
      </c>
      <c r="Q2298">
        <v>0</v>
      </c>
    </row>
    <row r="2299" spans="1:17" x14ac:dyDescent="0.25">
      <c r="A2299" t="s">
        <v>1465</v>
      </c>
      <c r="B2299" t="s">
        <v>1466</v>
      </c>
      <c r="C2299" s="1">
        <v>44286</v>
      </c>
      <c r="D2299" s="2">
        <f t="shared" si="245"/>
        <v>3</v>
      </c>
      <c r="E2299" s="2">
        <f t="shared" si="246"/>
        <v>2021</v>
      </c>
      <c r="F2299">
        <v>145</v>
      </c>
      <c r="G2299" s="8">
        <f t="shared" si="247"/>
        <v>1</v>
      </c>
      <c r="H2299" s="8" t="str">
        <f t="shared" si="248"/>
        <v>14</v>
      </c>
      <c r="I2299" s="8" t="str">
        <f t="shared" si="249"/>
        <v>145</v>
      </c>
      <c r="J2299" t="s">
        <v>1888</v>
      </c>
      <c r="K2299">
        <v>49</v>
      </c>
      <c r="L2299" t="s">
        <v>162</v>
      </c>
      <c r="M2299" t="s">
        <v>1891</v>
      </c>
      <c r="N2299" s="7" t="str">
        <f t="shared" si="250"/>
        <v>2021-14</v>
      </c>
      <c r="O2299" s="7">
        <f t="shared" si="251"/>
        <v>2646.22</v>
      </c>
      <c r="P2299">
        <v>0</v>
      </c>
      <c r="Q2299">
        <v>2646.22</v>
      </c>
    </row>
    <row r="2300" spans="1:17" x14ac:dyDescent="0.25">
      <c r="A2300" t="s">
        <v>1465</v>
      </c>
      <c r="B2300" t="s">
        <v>1466</v>
      </c>
      <c r="C2300" s="1">
        <v>44286</v>
      </c>
      <c r="D2300" s="2">
        <f t="shared" si="245"/>
        <v>3</v>
      </c>
      <c r="E2300" s="2">
        <f t="shared" si="246"/>
        <v>2021</v>
      </c>
      <c r="F2300">
        <v>68112</v>
      </c>
      <c r="G2300" s="8">
        <f t="shared" si="247"/>
        <v>6</v>
      </c>
      <c r="H2300" s="8" t="str">
        <f t="shared" si="248"/>
        <v>68</v>
      </c>
      <c r="I2300" s="8" t="str">
        <f t="shared" si="249"/>
        <v>681</v>
      </c>
      <c r="J2300" t="s">
        <v>1846</v>
      </c>
      <c r="K2300">
        <v>50</v>
      </c>
      <c r="L2300" t="s">
        <v>164</v>
      </c>
      <c r="M2300" t="s">
        <v>1892</v>
      </c>
      <c r="N2300" s="7" t="str">
        <f t="shared" si="250"/>
        <v>2021-68</v>
      </c>
      <c r="O2300" s="7">
        <f t="shared" si="251"/>
        <v>-131.49</v>
      </c>
      <c r="P2300">
        <v>131.49</v>
      </c>
      <c r="Q2300">
        <v>0</v>
      </c>
    </row>
    <row r="2301" spans="1:17" x14ac:dyDescent="0.25">
      <c r="A2301" t="s">
        <v>1465</v>
      </c>
      <c r="B2301" t="s">
        <v>1466</v>
      </c>
      <c r="C2301" s="1">
        <v>44286</v>
      </c>
      <c r="D2301" s="2">
        <f t="shared" si="245"/>
        <v>3</v>
      </c>
      <c r="E2301" s="2">
        <f t="shared" si="246"/>
        <v>2021</v>
      </c>
      <c r="F2301">
        <v>28183</v>
      </c>
      <c r="G2301" s="8">
        <f t="shared" si="247"/>
        <v>2</v>
      </c>
      <c r="H2301" s="8" t="str">
        <f t="shared" si="248"/>
        <v>28</v>
      </c>
      <c r="I2301" s="8" t="str">
        <f t="shared" si="249"/>
        <v>281</v>
      </c>
      <c r="J2301" t="s">
        <v>1848</v>
      </c>
      <c r="K2301">
        <v>50</v>
      </c>
      <c r="L2301" t="s">
        <v>164</v>
      </c>
      <c r="M2301" t="s">
        <v>1892</v>
      </c>
      <c r="N2301" s="7" t="str">
        <f t="shared" si="250"/>
        <v>2021-28</v>
      </c>
      <c r="O2301" s="7">
        <f t="shared" si="251"/>
        <v>131.49</v>
      </c>
      <c r="P2301">
        <v>0</v>
      </c>
      <c r="Q2301">
        <v>131.49</v>
      </c>
    </row>
    <row r="2302" spans="1:17" x14ac:dyDescent="0.25">
      <c r="A2302" t="s">
        <v>1465</v>
      </c>
      <c r="B2302" t="s">
        <v>1466</v>
      </c>
      <c r="C2302" s="1">
        <v>44286</v>
      </c>
      <c r="D2302" s="2">
        <f t="shared" si="245"/>
        <v>3</v>
      </c>
      <c r="E2302" s="2">
        <f t="shared" si="246"/>
        <v>2021</v>
      </c>
      <c r="F2302">
        <v>68112</v>
      </c>
      <c r="G2302" s="8">
        <f t="shared" si="247"/>
        <v>6</v>
      </c>
      <c r="H2302" s="8" t="str">
        <f t="shared" si="248"/>
        <v>68</v>
      </c>
      <c r="I2302" s="8" t="str">
        <f t="shared" si="249"/>
        <v>681</v>
      </c>
      <c r="J2302" t="s">
        <v>1846</v>
      </c>
      <c r="K2302">
        <v>51</v>
      </c>
      <c r="L2302" t="s">
        <v>166</v>
      </c>
      <c r="M2302" t="s">
        <v>1893</v>
      </c>
      <c r="N2302" s="7" t="str">
        <f t="shared" si="250"/>
        <v>2021-68</v>
      </c>
      <c r="O2302" s="7">
        <f t="shared" si="251"/>
        <v>-131.49</v>
      </c>
      <c r="P2302">
        <v>131.49</v>
      </c>
      <c r="Q2302">
        <v>0</v>
      </c>
    </row>
    <row r="2303" spans="1:17" x14ac:dyDescent="0.25">
      <c r="A2303" t="s">
        <v>1465</v>
      </c>
      <c r="B2303" t="s">
        <v>1466</v>
      </c>
      <c r="C2303" s="1">
        <v>44286</v>
      </c>
      <c r="D2303" s="2">
        <f t="shared" si="245"/>
        <v>3</v>
      </c>
      <c r="E2303" s="2">
        <f t="shared" si="246"/>
        <v>2021</v>
      </c>
      <c r="F2303">
        <v>28183</v>
      </c>
      <c r="G2303" s="8">
        <f t="shared" si="247"/>
        <v>2</v>
      </c>
      <c r="H2303" s="8" t="str">
        <f t="shared" si="248"/>
        <v>28</v>
      </c>
      <c r="I2303" s="8" t="str">
        <f t="shared" si="249"/>
        <v>281</v>
      </c>
      <c r="J2303" t="s">
        <v>1848</v>
      </c>
      <c r="K2303">
        <v>51</v>
      </c>
      <c r="L2303" t="s">
        <v>166</v>
      </c>
      <c r="M2303" t="s">
        <v>1893</v>
      </c>
      <c r="N2303" s="7" t="str">
        <f t="shared" si="250"/>
        <v>2021-28</v>
      </c>
      <c r="O2303" s="7">
        <f t="shared" si="251"/>
        <v>131.49</v>
      </c>
      <c r="P2303">
        <v>0</v>
      </c>
      <c r="Q2303">
        <v>131.49</v>
      </c>
    </row>
    <row r="2304" spans="1:17" x14ac:dyDescent="0.25">
      <c r="A2304" t="s">
        <v>1465</v>
      </c>
      <c r="B2304" t="s">
        <v>1466</v>
      </c>
      <c r="C2304" s="1">
        <v>44286</v>
      </c>
      <c r="D2304" s="2">
        <f t="shared" si="245"/>
        <v>3</v>
      </c>
      <c r="E2304" s="2">
        <f t="shared" si="246"/>
        <v>2021</v>
      </c>
      <c r="F2304">
        <v>68112</v>
      </c>
      <c r="G2304" s="8">
        <f t="shared" si="247"/>
        <v>6</v>
      </c>
      <c r="H2304" s="8" t="str">
        <f t="shared" si="248"/>
        <v>68</v>
      </c>
      <c r="I2304" s="8" t="str">
        <f t="shared" si="249"/>
        <v>681</v>
      </c>
      <c r="J2304" t="s">
        <v>1846</v>
      </c>
      <c r="K2304">
        <v>52</v>
      </c>
      <c r="L2304" t="s">
        <v>168</v>
      </c>
      <c r="M2304" t="s">
        <v>1894</v>
      </c>
      <c r="N2304" s="7" t="str">
        <f t="shared" si="250"/>
        <v>2021-68</v>
      </c>
      <c r="O2304" s="7">
        <f t="shared" si="251"/>
        <v>-131.49</v>
      </c>
      <c r="P2304">
        <v>131.49</v>
      </c>
      <c r="Q2304">
        <v>0</v>
      </c>
    </row>
    <row r="2305" spans="1:17" x14ac:dyDescent="0.25">
      <c r="A2305" t="s">
        <v>1465</v>
      </c>
      <c r="B2305" t="s">
        <v>1466</v>
      </c>
      <c r="C2305" s="1">
        <v>44286</v>
      </c>
      <c r="D2305" s="2">
        <f t="shared" si="245"/>
        <v>3</v>
      </c>
      <c r="E2305" s="2">
        <f t="shared" si="246"/>
        <v>2021</v>
      </c>
      <c r="F2305">
        <v>28183</v>
      </c>
      <c r="G2305" s="8">
        <f t="shared" si="247"/>
        <v>2</v>
      </c>
      <c r="H2305" s="8" t="str">
        <f t="shared" si="248"/>
        <v>28</v>
      </c>
      <c r="I2305" s="8" t="str">
        <f t="shared" si="249"/>
        <v>281</v>
      </c>
      <c r="J2305" t="s">
        <v>1848</v>
      </c>
      <c r="K2305">
        <v>52</v>
      </c>
      <c r="L2305" t="s">
        <v>168</v>
      </c>
      <c r="M2305" t="s">
        <v>1894</v>
      </c>
      <c r="N2305" s="7" t="str">
        <f t="shared" si="250"/>
        <v>2021-28</v>
      </c>
      <c r="O2305" s="7">
        <f t="shared" si="251"/>
        <v>131.49</v>
      </c>
      <c r="P2305">
        <v>0</v>
      </c>
      <c r="Q2305">
        <v>131.49</v>
      </c>
    </row>
    <row r="2306" spans="1:17" x14ac:dyDescent="0.25">
      <c r="A2306" t="s">
        <v>1465</v>
      </c>
      <c r="B2306" t="s">
        <v>1466</v>
      </c>
      <c r="C2306" s="1">
        <v>44286</v>
      </c>
      <c r="D2306" s="2">
        <f t="shared" si="245"/>
        <v>3</v>
      </c>
      <c r="E2306" s="2">
        <f t="shared" si="246"/>
        <v>2021</v>
      </c>
      <c r="F2306">
        <v>68112</v>
      </c>
      <c r="G2306" s="8">
        <f t="shared" si="247"/>
        <v>6</v>
      </c>
      <c r="H2306" s="8" t="str">
        <f t="shared" si="248"/>
        <v>68</v>
      </c>
      <c r="I2306" s="8" t="str">
        <f t="shared" si="249"/>
        <v>681</v>
      </c>
      <c r="J2306" t="s">
        <v>1846</v>
      </c>
      <c r="K2306">
        <v>53</v>
      </c>
      <c r="L2306" t="s">
        <v>170</v>
      </c>
      <c r="M2306" t="s">
        <v>1895</v>
      </c>
      <c r="N2306" s="7" t="str">
        <f t="shared" si="250"/>
        <v>2021-68</v>
      </c>
      <c r="O2306" s="7">
        <f t="shared" si="251"/>
        <v>-131.49</v>
      </c>
      <c r="P2306">
        <v>131.49</v>
      </c>
      <c r="Q2306">
        <v>0</v>
      </c>
    </row>
    <row r="2307" spans="1:17" x14ac:dyDescent="0.25">
      <c r="A2307" t="s">
        <v>1465</v>
      </c>
      <c r="B2307" t="s">
        <v>1466</v>
      </c>
      <c r="C2307" s="1">
        <v>44286</v>
      </c>
      <c r="D2307" s="2">
        <f t="shared" ref="D2307:D2370" si="252">MONTH(C2307)</f>
        <v>3</v>
      </c>
      <c r="E2307" s="2">
        <f t="shared" ref="E2307:E2370" si="253">YEAR(C2307)</f>
        <v>2021</v>
      </c>
      <c r="F2307">
        <v>28183</v>
      </c>
      <c r="G2307" s="8">
        <f t="shared" ref="G2307:G2370" si="254">VALUE(LEFT($F2307,1))</f>
        <v>2</v>
      </c>
      <c r="H2307" s="8" t="str">
        <f t="shared" ref="H2307:H2370" si="255">LEFT($F2307,2)</f>
        <v>28</v>
      </c>
      <c r="I2307" s="8" t="str">
        <f t="shared" ref="I2307:I2370" si="256">LEFT($F2307,3)</f>
        <v>281</v>
      </c>
      <c r="J2307" t="s">
        <v>1848</v>
      </c>
      <c r="K2307">
        <v>53</v>
      </c>
      <c r="L2307" t="s">
        <v>170</v>
      </c>
      <c r="M2307" t="s">
        <v>1895</v>
      </c>
      <c r="N2307" s="7" t="str">
        <f t="shared" ref="N2307:N2370" si="257">$E2307&amp;"-"&amp;H2307</f>
        <v>2021-28</v>
      </c>
      <c r="O2307" s="7">
        <f t="shared" ref="O2307:O2370" si="258">Q2307-P2307</f>
        <v>131.49</v>
      </c>
      <c r="P2307">
        <v>0</v>
      </c>
      <c r="Q2307">
        <v>131.49</v>
      </c>
    </row>
    <row r="2308" spans="1:17" x14ac:dyDescent="0.25">
      <c r="A2308" t="s">
        <v>1465</v>
      </c>
      <c r="B2308" t="s">
        <v>1466</v>
      </c>
      <c r="C2308" s="1">
        <v>44286</v>
      </c>
      <c r="D2308" s="2">
        <f t="shared" si="252"/>
        <v>3</v>
      </c>
      <c r="E2308" s="2">
        <f t="shared" si="253"/>
        <v>2021</v>
      </c>
      <c r="F2308">
        <v>68112</v>
      </c>
      <c r="G2308" s="8">
        <f t="shared" si="254"/>
        <v>6</v>
      </c>
      <c r="H2308" s="8" t="str">
        <f t="shared" si="255"/>
        <v>68</v>
      </c>
      <c r="I2308" s="8" t="str">
        <f t="shared" si="256"/>
        <v>681</v>
      </c>
      <c r="J2308" t="s">
        <v>1846</v>
      </c>
      <c r="K2308">
        <v>54</v>
      </c>
      <c r="L2308" t="s">
        <v>172</v>
      </c>
      <c r="M2308" t="s">
        <v>1896</v>
      </c>
      <c r="N2308" s="7" t="str">
        <f t="shared" si="257"/>
        <v>2021-68</v>
      </c>
      <c r="O2308" s="7">
        <f t="shared" si="258"/>
        <v>-131.49</v>
      </c>
      <c r="P2308">
        <v>131.49</v>
      </c>
      <c r="Q2308">
        <v>0</v>
      </c>
    </row>
    <row r="2309" spans="1:17" x14ac:dyDescent="0.25">
      <c r="A2309" t="s">
        <v>1465</v>
      </c>
      <c r="B2309" t="s">
        <v>1466</v>
      </c>
      <c r="C2309" s="1">
        <v>44286</v>
      </c>
      <c r="D2309" s="2">
        <f t="shared" si="252"/>
        <v>3</v>
      </c>
      <c r="E2309" s="2">
        <f t="shared" si="253"/>
        <v>2021</v>
      </c>
      <c r="F2309">
        <v>28183</v>
      </c>
      <c r="G2309" s="8">
        <f t="shared" si="254"/>
        <v>2</v>
      </c>
      <c r="H2309" s="8" t="str">
        <f t="shared" si="255"/>
        <v>28</v>
      </c>
      <c r="I2309" s="8" t="str">
        <f t="shared" si="256"/>
        <v>281</v>
      </c>
      <c r="J2309" t="s">
        <v>1848</v>
      </c>
      <c r="K2309">
        <v>54</v>
      </c>
      <c r="L2309" t="s">
        <v>172</v>
      </c>
      <c r="M2309" t="s">
        <v>1896</v>
      </c>
      <c r="N2309" s="7" t="str">
        <f t="shared" si="257"/>
        <v>2021-28</v>
      </c>
      <c r="O2309" s="7">
        <f t="shared" si="258"/>
        <v>131.49</v>
      </c>
      <c r="P2309">
        <v>0</v>
      </c>
      <c r="Q2309">
        <v>131.49</v>
      </c>
    </row>
    <row r="2310" spans="1:17" x14ac:dyDescent="0.25">
      <c r="A2310" t="s">
        <v>1465</v>
      </c>
      <c r="B2310" t="s">
        <v>1466</v>
      </c>
      <c r="C2310" s="1">
        <v>44286</v>
      </c>
      <c r="D2310" s="2">
        <f t="shared" si="252"/>
        <v>3</v>
      </c>
      <c r="E2310" s="2">
        <f t="shared" si="253"/>
        <v>2021</v>
      </c>
      <c r="F2310">
        <v>68112</v>
      </c>
      <c r="G2310" s="8">
        <f t="shared" si="254"/>
        <v>6</v>
      </c>
      <c r="H2310" s="8" t="str">
        <f t="shared" si="255"/>
        <v>68</v>
      </c>
      <c r="I2310" s="8" t="str">
        <f t="shared" si="256"/>
        <v>681</v>
      </c>
      <c r="J2310" t="s">
        <v>1846</v>
      </c>
      <c r="K2310">
        <v>55</v>
      </c>
      <c r="L2310" t="s">
        <v>174</v>
      </c>
      <c r="M2310" t="s">
        <v>1897</v>
      </c>
      <c r="N2310" s="7" t="str">
        <f t="shared" si="257"/>
        <v>2021-68</v>
      </c>
      <c r="O2310" s="7">
        <f t="shared" si="258"/>
        <v>-131.49</v>
      </c>
      <c r="P2310">
        <v>131.49</v>
      </c>
      <c r="Q2310">
        <v>0</v>
      </c>
    </row>
    <row r="2311" spans="1:17" x14ac:dyDescent="0.25">
      <c r="A2311" t="s">
        <v>1465</v>
      </c>
      <c r="B2311" t="s">
        <v>1466</v>
      </c>
      <c r="C2311" s="1">
        <v>44286</v>
      </c>
      <c r="D2311" s="2">
        <f t="shared" si="252"/>
        <v>3</v>
      </c>
      <c r="E2311" s="2">
        <f t="shared" si="253"/>
        <v>2021</v>
      </c>
      <c r="F2311">
        <v>28183</v>
      </c>
      <c r="G2311" s="8">
        <f t="shared" si="254"/>
        <v>2</v>
      </c>
      <c r="H2311" s="8" t="str">
        <f t="shared" si="255"/>
        <v>28</v>
      </c>
      <c r="I2311" s="8" t="str">
        <f t="shared" si="256"/>
        <v>281</v>
      </c>
      <c r="J2311" t="s">
        <v>1848</v>
      </c>
      <c r="K2311">
        <v>55</v>
      </c>
      <c r="L2311" t="s">
        <v>174</v>
      </c>
      <c r="M2311" t="s">
        <v>1897</v>
      </c>
      <c r="N2311" s="7" t="str">
        <f t="shared" si="257"/>
        <v>2021-28</v>
      </c>
      <c r="O2311" s="7">
        <f t="shared" si="258"/>
        <v>131.49</v>
      </c>
      <c r="P2311">
        <v>0</v>
      </c>
      <c r="Q2311">
        <v>131.49</v>
      </c>
    </row>
    <row r="2312" spans="1:17" x14ac:dyDescent="0.25">
      <c r="A2312" t="s">
        <v>1465</v>
      </c>
      <c r="B2312" t="s">
        <v>1466</v>
      </c>
      <c r="C2312" s="1">
        <v>44286</v>
      </c>
      <c r="D2312" s="2">
        <f t="shared" si="252"/>
        <v>3</v>
      </c>
      <c r="E2312" s="2">
        <f t="shared" si="253"/>
        <v>2021</v>
      </c>
      <c r="F2312">
        <v>68112</v>
      </c>
      <c r="G2312" s="8">
        <f t="shared" si="254"/>
        <v>6</v>
      </c>
      <c r="H2312" s="8" t="str">
        <f t="shared" si="255"/>
        <v>68</v>
      </c>
      <c r="I2312" s="8" t="str">
        <f t="shared" si="256"/>
        <v>681</v>
      </c>
      <c r="J2312" t="s">
        <v>1846</v>
      </c>
      <c r="K2312">
        <v>56</v>
      </c>
      <c r="L2312" t="s">
        <v>176</v>
      </c>
      <c r="M2312" t="s">
        <v>1898</v>
      </c>
      <c r="N2312" s="7" t="str">
        <f t="shared" si="257"/>
        <v>2021-68</v>
      </c>
      <c r="O2312" s="7">
        <f t="shared" si="258"/>
        <v>-131.49</v>
      </c>
      <c r="P2312">
        <v>131.49</v>
      </c>
      <c r="Q2312">
        <v>0</v>
      </c>
    </row>
    <row r="2313" spans="1:17" x14ac:dyDescent="0.25">
      <c r="A2313" t="s">
        <v>1465</v>
      </c>
      <c r="B2313" t="s">
        <v>1466</v>
      </c>
      <c r="C2313" s="1">
        <v>44286</v>
      </c>
      <c r="D2313" s="2">
        <f t="shared" si="252"/>
        <v>3</v>
      </c>
      <c r="E2313" s="2">
        <f t="shared" si="253"/>
        <v>2021</v>
      </c>
      <c r="F2313">
        <v>28183</v>
      </c>
      <c r="G2313" s="8">
        <f t="shared" si="254"/>
        <v>2</v>
      </c>
      <c r="H2313" s="8" t="str">
        <f t="shared" si="255"/>
        <v>28</v>
      </c>
      <c r="I2313" s="8" t="str">
        <f t="shared" si="256"/>
        <v>281</v>
      </c>
      <c r="J2313" t="s">
        <v>1848</v>
      </c>
      <c r="K2313">
        <v>56</v>
      </c>
      <c r="L2313" t="s">
        <v>176</v>
      </c>
      <c r="M2313" t="s">
        <v>1898</v>
      </c>
      <c r="N2313" s="7" t="str">
        <f t="shared" si="257"/>
        <v>2021-28</v>
      </c>
      <c r="O2313" s="7">
        <f t="shared" si="258"/>
        <v>131.49</v>
      </c>
      <c r="P2313">
        <v>0</v>
      </c>
      <c r="Q2313">
        <v>131.49</v>
      </c>
    </row>
    <row r="2314" spans="1:17" x14ac:dyDescent="0.25">
      <c r="A2314" t="s">
        <v>1465</v>
      </c>
      <c r="B2314" t="s">
        <v>1466</v>
      </c>
      <c r="C2314" s="1">
        <v>44286</v>
      </c>
      <c r="D2314" s="2">
        <f t="shared" si="252"/>
        <v>3</v>
      </c>
      <c r="E2314" s="2">
        <f t="shared" si="253"/>
        <v>2021</v>
      </c>
      <c r="F2314">
        <v>68112</v>
      </c>
      <c r="G2314" s="8">
        <f t="shared" si="254"/>
        <v>6</v>
      </c>
      <c r="H2314" s="8" t="str">
        <f t="shared" si="255"/>
        <v>68</v>
      </c>
      <c r="I2314" s="8" t="str">
        <f t="shared" si="256"/>
        <v>681</v>
      </c>
      <c r="J2314" t="s">
        <v>1846</v>
      </c>
      <c r="K2314">
        <v>57</v>
      </c>
      <c r="L2314" t="s">
        <v>178</v>
      </c>
      <c r="M2314" t="s">
        <v>1899</v>
      </c>
      <c r="N2314" s="7" t="str">
        <f t="shared" si="257"/>
        <v>2021-68</v>
      </c>
      <c r="O2314" s="7">
        <f t="shared" si="258"/>
        <v>-131.49</v>
      </c>
      <c r="P2314">
        <v>131.49</v>
      </c>
      <c r="Q2314">
        <v>0</v>
      </c>
    </row>
    <row r="2315" spans="1:17" x14ac:dyDescent="0.25">
      <c r="A2315" t="s">
        <v>1465</v>
      </c>
      <c r="B2315" t="s">
        <v>1466</v>
      </c>
      <c r="C2315" s="1">
        <v>44286</v>
      </c>
      <c r="D2315" s="2">
        <f t="shared" si="252"/>
        <v>3</v>
      </c>
      <c r="E2315" s="2">
        <f t="shared" si="253"/>
        <v>2021</v>
      </c>
      <c r="F2315">
        <v>28183</v>
      </c>
      <c r="G2315" s="8">
        <f t="shared" si="254"/>
        <v>2</v>
      </c>
      <c r="H2315" s="8" t="str">
        <f t="shared" si="255"/>
        <v>28</v>
      </c>
      <c r="I2315" s="8" t="str">
        <f t="shared" si="256"/>
        <v>281</v>
      </c>
      <c r="J2315" t="s">
        <v>1848</v>
      </c>
      <c r="K2315">
        <v>57</v>
      </c>
      <c r="L2315" t="s">
        <v>178</v>
      </c>
      <c r="M2315" t="s">
        <v>1899</v>
      </c>
      <c r="N2315" s="7" t="str">
        <f t="shared" si="257"/>
        <v>2021-28</v>
      </c>
      <c r="O2315" s="7">
        <f t="shared" si="258"/>
        <v>131.49</v>
      </c>
      <c r="P2315">
        <v>0</v>
      </c>
      <c r="Q2315">
        <v>131.49</v>
      </c>
    </row>
    <row r="2316" spans="1:17" x14ac:dyDescent="0.25">
      <c r="A2316" t="s">
        <v>1465</v>
      </c>
      <c r="B2316" t="s">
        <v>1466</v>
      </c>
      <c r="C2316" s="1">
        <v>44286</v>
      </c>
      <c r="D2316" s="2">
        <f t="shared" si="252"/>
        <v>3</v>
      </c>
      <c r="E2316" s="2">
        <f t="shared" si="253"/>
        <v>2021</v>
      </c>
      <c r="F2316">
        <v>68112</v>
      </c>
      <c r="G2316" s="8">
        <f t="shared" si="254"/>
        <v>6</v>
      </c>
      <c r="H2316" s="8" t="str">
        <f t="shared" si="255"/>
        <v>68</v>
      </c>
      <c r="I2316" s="8" t="str">
        <f t="shared" si="256"/>
        <v>681</v>
      </c>
      <c r="J2316" t="s">
        <v>1846</v>
      </c>
      <c r="K2316">
        <v>58</v>
      </c>
      <c r="L2316" t="s">
        <v>195</v>
      </c>
      <c r="M2316" t="s">
        <v>1900</v>
      </c>
      <c r="N2316" s="7" t="str">
        <f t="shared" si="257"/>
        <v>2021-68</v>
      </c>
      <c r="O2316" s="7">
        <f t="shared" si="258"/>
        <v>-3246.67</v>
      </c>
      <c r="P2316">
        <v>3246.67</v>
      </c>
      <c r="Q2316">
        <v>0</v>
      </c>
    </row>
    <row r="2317" spans="1:17" x14ac:dyDescent="0.25">
      <c r="A2317" t="s">
        <v>1465</v>
      </c>
      <c r="B2317" t="s">
        <v>1466</v>
      </c>
      <c r="C2317" s="1">
        <v>44286</v>
      </c>
      <c r="D2317" s="2">
        <f t="shared" si="252"/>
        <v>3</v>
      </c>
      <c r="E2317" s="2">
        <f t="shared" si="253"/>
        <v>2021</v>
      </c>
      <c r="F2317">
        <v>281315</v>
      </c>
      <c r="G2317" s="8">
        <f t="shared" si="254"/>
        <v>2</v>
      </c>
      <c r="H2317" s="8" t="str">
        <f t="shared" si="255"/>
        <v>28</v>
      </c>
      <c r="I2317" s="8" t="str">
        <f t="shared" si="256"/>
        <v>281</v>
      </c>
      <c r="J2317" t="s">
        <v>1848</v>
      </c>
      <c r="K2317">
        <v>58</v>
      </c>
      <c r="L2317" t="s">
        <v>195</v>
      </c>
      <c r="M2317" t="s">
        <v>1900</v>
      </c>
      <c r="N2317" s="7" t="str">
        <f t="shared" si="257"/>
        <v>2021-28</v>
      </c>
      <c r="O2317" s="7">
        <f t="shared" si="258"/>
        <v>3246.67</v>
      </c>
      <c r="P2317">
        <v>0</v>
      </c>
      <c r="Q2317">
        <v>3246.67</v>
      </c>
    </row>
    <row r="2318" spans="1:17" x14ac:dyDescent="0.25">
      <c r="A2318" t="s">
        <v>1465</v>
      </c>
      <c r="B2318" t="s">
        <v>1466</v>
      </c>
      <c r="C2318" s="1">
        <v>44286</v>
      </c>
      <c r="D2318" s="2">
        <f t="shared" si="252"/>
        <v>3</v>
      </c>
      <c r="E2318" s="2">
        <f t="shared" si="253"/>
        <v>2021</v>
      </c>
      <c r="F2318">
        <v>68725</v>
      </c>
      <c r="G2318" s="8">
        <f t="shared" si="254"/>
        <v>6</v>
      </c>
      <c r="H2318" s="8" t="str">
        <f t="shared" si="255"/>
        <v>68</v>
      </c>
      <c r="I2318" s="8" t="str">
        <f t="shared" si="256"/>
        <v>687</v>
      </c>
      <c r="J2318" t="s">
        <v>1888</v>
      </c>
      <c r="K2318">
        <v>59</v>
      </c>
      <c r="L2318" t="s">
        <v>195</v>
      </c>
      <c r="M2318" t="s">
        <v>1901</v>
      </c>
      <c r="N2318" s="7" t="str">
        <f t="shared" si="257"/>
        <v>2021-68</v>
      </c>
      <c r="O2318" s="7">
        <f t="shared" si="258"/>
        <v>-1000</v>
      </c>
      <c r="P2318">
        <v>1000</v>
      </c>
      <c r="Q2318">
        <v>0</v>
      </c>
    </row>
    <row r="2319" spans="1:17" x14ac:dyDescent="0.25">
      <c r="A2319" t="s">
        <v>1465</v>
      </c>
      <c r="B2319" t="s">
        <v>1466</v>
      </c>
      <c r="C2319" s="1">
        <v>44286</v>
      </c>
      <c r="D2319" s="2">
        <f t="shared" si="252"/>
        <v>3</v>
      </c>
      <c r="E2319" s="2">
        <f t="shared" si="253"/>
        <v>2021</v>
      </c>
      <c r="F2319">
        <v>145</v>
      </c>
      <c r="G2319" s="8">
        <f t="shared" si="254"/>
        <v>1</v>
      </c>
      <c r="H2319" s="8" t="str">
        <f t="shared" si="255"/>
        <v>14</v>
      </c>
      <c r="I2319" s="8" t="str">
        <f t="shared" si="256"/>
        <v>145</v>
      </c>
      <c r="J2319" t="s">
        <v>1888</v>
      </c>
      <c r="K2319">
        <v>59</v>
      </c>
      <c r="L2319" t="s">
        <v>195</v>
      </c>
      <c r="M2319" t="s">
        <v>1901</v>
      </c>
      <c r="N2319" s="7" t="str">
        <f t="shared" si="257"/>
        <v>2021-14</v>
      </c>
      <c r="O2319" s="7">
        <f t="shared" si="258"/>
        <v>1000</v>
      </c>
      <c r="P2319">
        <v>0</v>
      </c>
      <c r="Q2319">
        <v>1000</v>
      </c>
    </row>
    <row r="2320" spans="1:17" x14ac:dyDescent="0.25">
      <c r="A2320" t="s">
        <v>1465</v>
      </c>
      <c r="B2320" t="s">
        <v>1466</v>
      </c>
      <c r="C2320" s="1">
        <v>44286</v>
      </c>
      <c r="D2320" s="2">
        <f t="shared" si="252"/>
        <v>3</v>
      </c>
      <c r="E2320" s="2">
        <f t="shared" si="253"/>
        <v>2021</v>
      </c>
      <c r="F2320">
        <v>44521</v>
      </c>
      <c r="G2320" s="8">
        <f t="shared" si="254"/>
        <v>4</v>
      </c>
      <c r="H2320" s="8" t="str">
        <f t="shared" si="255"/>
        <v>44</v>
      </c>
      <c r="I2320" s="8" t="str">
        <f t="shared" si="256"/>
        <v>445</v>
      </c>
      <c r="J2320" t="s">
        <v>18</v>
      </c>
      <c r="K2320">
        <v>74</v>
      </c>
      <c r="L2320" t="s">
        <v>1902</v>
      </c>
      <c r="M2320" t="s">
        <v>1903</v>
      </c>
      <c r="N2320" s="7" t="str">
        <f t="shared" si="257"/>
        <v>2021-44</v>
      </c>
      <c r="O2320" s="7">
        <f t="shared" si="258"/>
        <v>-13184.08</v>
      </c>
      <c r="P2320">
        <v>13184.08</v>
      </c>
      <c r="Q2320">
        <v>0</v>
      </c>
    </row>
    <row r="2321" spans="1:17" x14ac:dyDescent="0.25">
      <c r="A2321" t="s">
        <v>1465</v>
      </c>
      <c r="B2321" t="s">
        <v>1466</v>
      </c>
      <c r="C2321" s="1">
        <v>44286</v>
      </c>
      <c r="D2321" s="2">
        <f t="shared" si="252"/>
        <v>3</v>
      </c>
      <c r="E2321" s="2">
        <f t="shared" si="253"/>
        <v>2021</v>
      </c>
      <c r="F2321">
        <v>44566</v>
      </c>
      <c r="G2321" s="8">
        <f t="shared" si="254"/>
        <v>4</v>
      </c>
      <c r="H2321" s="8" t="str">
        <f t="shared" si="255"/>
        <v>44</v>
      </c>
      <c r="I2321" s="8" t="str">
        <f t="shared" si="256"/>
        <v>445</v>
      </c>
      <c r="J2321" t="s">
        <v>17</v>
      </c>
      <c r="K2321">
        <v>74</v>
      </c>
      <c r="L2321" t="s">
        <v>1902</v>
      </c>
      <c r="M2321" t="s">
        <v>1904</v>
      </c>
      <c r="N2321" s="7" t="str">
        <f t="shared" si="257"/>
        <v>2021-44</v>
      </c>
      <c r="O2321" s="7">
        <f t="shared" si="258"/>
        <v>13184.08</v>
      </c>
      <c r="P2321">
        <v>0</v>
      </c>
      <c r="Q2321">
        <v>13184.08</v>
      </c>
    </row>
    <row r="2322" spans="1:17" x14ac:dyDescent="0.25">
      <c r="A2322" t="s">
        <v>1465</v>
      </c>
      <c r="B2322" t="s">
        <v>1466</v>
      </c>
      <c r="C2322" s="1">
        <v>44286</v>
      </c>
      <c r="D2322" s="2">
        <f t="shared" si="252"/>
        <v>3</v>
      </c>
      <c r="E2322" s="2">
        <f t="shared" si="253"/>
        <v>2021</v>
      </c>
      <c r="F2322">
        <v>445661</v>
      </c>
      <c r="G2322" s="8">
        <f t="shared" si="254"/>
        <v>4</v>
      </c>
      <c r="H2322" s="8" t="str">
        <f t="shared" si="255"/>
        <v>44</v>
      </c>
      <c r="I2322" s="8" t="str">
        <f t="shared" si="256"/>
        <v>445</v>
      </c>
      <c r="J2322" t="s">
        <v>29</v>
      </c>
      <c r="K2322">
        <v>74</v>
      </c>
      <c r="L2322" t="s">
        <v>1902</v>
      </c>
      <c r="M2322" t="s">
        <v>1904</v>
      </c>
      <c r="N2322" s="7" t="str">
        <f t="shared" si="257"/>
        <v>2021-44</v>
      </c>
      <c r="O2322" s="7">
        <f t="shared" si="258"/>
        <v>17718.21</v>
      </c>
      <c r="P2322">
        <v>0</v>
      </c>
      <c r="Q2322">
        <v>17718.21</v>
      </c>
    </row>
    <row r="2323" spans="1:17" x14ac:dyDescent="0.25">
      <c r="A2323" t="s">
        <v>1465</v>
      </c>
      <c r="B2323" t="s">
        <v>1466</v>
      </c>
      <c r="C2323" s="1">
        <v>44286</v>
      </c>
      <c r="D2323" s="2">
        <f t="shared" si="252"/>
        <v>3</v>
      </c>
      <c r="E2323" s="2">
        <f t="shared" si="253"/>
        <v>2021</v>
      </c>
      <c r="F2323">
        <v>4456611</v>
      </c>
      <c r="G2323" s="8">
        <f t="shared" si="254"/>
        <v>4</v>
      </c>
      <c r="H2323" s="8" t="str">
        <f t="shared" si="255"/>
        <v>44</v>
      </c>
      <c r="I2323" s="8" t="str">
        <f t="shared" si="256"/>
        <v>445</v>
      </c>
      <c r="J2323" t="s">
        <v>1307</v>
      </c>
      <c r="K2323">
        <v>74</v>
      </c>
      <c r="L2323" t="s">
        <v>1902</v>
      </c>
      <c r="M2323" t="s">
        <v>1905</v>
      </c>
      <c r="N2323" s="7" t="str">
        <f t="shared" si="257"/>
        <v>2021-44</v>
      </c>
      <c r="O2323" s="7">
        <f t="shared" si="258"/>
        <v>0.55000000000000004</v>
      </c>
      <c r="P2323">
        <v>0</v>
      </c>
      <c r="Q2323">
        <v>0.55000000000000004</v>
      </c>
    </row>
    <row r="2324" spans="1:17" x14ac:dyDescent="0.25">
      <c r="A2324" t="s">
        <v>1465</v>
      </c>
      <c r="B2324" t="s">
        <v>1466</v>
      </c>
      <c r="C2324" s="1">
        <v>44286</v>
      </c>
      <c r="D2324" s="2">
        <f t="shared" si="252"/>
        <v>3</v>
      </c>
      <c r="E2324" s="2">
        <f t="shared" si="253"/>
        <v>2021</v>
      </c>
      <c r="F2324">
        <v>4456613</v>
      </c>
      <c r="G2324" s="8">
        <f t="shared" si="254"/>
        <v>4</v>
      </c>
      <c r="H2324" s="8" t="str">
        <f t="shared" si="255"/>
        <v>44</v>
      </c>
      <c r="I2324" s="8" t="str">
        <f t="shared" si="256"/>
        <v>445</v>
      </c>
      <c r="J2324" t="s">
        <v>1055</v>
      </c>
      <c r="K2324">
        <v>74</v>
      </c>
      <c r="L2324" t="s">
        <v>1902</v>
      </c>
      <c r="M2324" t="s">
        <v>1906</v>
      </c>
      <c r="N2324" s="7" t="str">
        <f t="shared" si="257"/>
        <v>2021-44</v>
      </c>
      <c r="O2324" s="7">
        <f t="shared" si="258"/>
        <v>5.4</v>
      </c>
      <c r="P2324">
        <v>0</v>
      </c>
      <c r="Q2324">
        <v>5.4</v>
      </c>
    </row>
    <row r="2325" spans="1:17" x14ac:dyDescent="0.25">
      <c r="A2325" t="s">
        <v>1465</v>
      </c>
      <c r="B2325" t="s">
        <v>1466</v>
      </c>
      <c r="C2325" s="1">
        <v>44286</v>
      </c>
      <c r="D2325" s="2">
        <f t="shared" si="252"/>
        <v>3</v>
      </c>
      <c r="E2325" s="2">
        <f t="shared" si="253"/>
        <v>2021</v>
      </c>
      <c r="F2325">
        <v>445711</v>
      </c>
      <c r="G2325" s="8">
        <f t="shared" si="254"/>
        <v>4</v>
      </c>
      <c r="H2325" s="8" t="str">
        <f t="shared" si="255"/>
        <v>44</v>
      </c>
      <c r="I2325" s="8" t="str">
        <f t="shared" si="256"/>
        <v>445</v>
      </c>
      <c r="J2325" t="s">
        <v>1501</v>
      </c>
      <c r="K2325">
        <v>74</v>
      </c>
      <c r="L2325" t="s">
        <v>1902</v>
      </c>
      <c r="M2325" t="s">
        <v>1903</v>
      </c>
      <c r="N2325" s="7" t="str">
        <f t="shared" si="257"/>
        <v>2021-44</v>
      </c>
      <c r="O2325" s="7">
        <f t="shared" si="258"/>
        <v>-37455.14</v>
      </c>
      <c r="P2325">
        <v>37455.14</v>
      </c>
      <c r="Q2325">
        <v>0</v>
      </c>
    </row>
    <row r="2326" spans="1:17" x14ac:dyDescent="0.25">
      <c r="A2326" t="s">
        <v>1465</v>
      </c>
      <c r="B2326" t="s">
        <v>1466</v>
      </c>
      <c r="C2326" s="1">
        <v>44286</v>
      </c>
      <c r="D2326" s="2">
        <f t="shared" si="252"/>
        <v>3</v>
      </c>
      <c r="E2326" s="2">
        <f t="shared" si="253"/>
        <v>2021</v>
      </c>
      <c r="F2326">
        <v>658</v>
      </c>
      <c r="G2326" s="8">
        <f t="shared" si="254"/>
        <v>6</v>
      </c>
      <c r="H2326" s="8" t="str">
        <f t="shared" si="255"/>
        <v>65</v>
      </c>
      <c r="I2326" s="8" t="str">
        <f t="shared" si="256"/>
        <v>658</v>
      </c>
      <c r="J2326" t="s">
        <v>1502</v>
      </c>
      <c r="K2326">
        <v>74</v>
      </c>
      <c r="L2326" t="s">
        <v>1902</v>
      </c>
      <c r="M2326" t="s">
        <v>1907</v>
      </c>
      <c r="N2326" s="7" t="str">
        <f t="shared" si="257"/>
        <v>2021-65</v>
      </c>
      <c r="O2326" s="7">
        <f t="shared" si="258"/>
        <v>-0.02</v>
      </c>
      <c r="P2326">
        <v>0.02</v>
      </c>
      <c r="Q2326">
        <v>0</v>
      </c>
    </row>
    <row r="2327" spans="1:17" x14ac:dyDescent="0.25">
      <c r="A2327" t="s">
        <v>1465</v>
      </c>
      <c r="B2327" t="s">
        <v>1466</v>
      </c>
      <c r="C2327" s="1">
        <v>44286</v>
      </c>
      <c r="D2327" s="2">
        <f t="shared" si="252"/>
        <v>3</v>
      </c>
      <c r="E2327" s="2">
        <f t="shared" si="253"/>
        <v>2021</v>
      </c>
      <c r="F2327">
        <v>445511</v>
      </c>
      <c r="G2327" s="8">
        <f t="shared" si="254"/>
        <v>4</v>
      </c>
      <c r="H2327" s="8" t="str">
        <f t="shared" si="255"/>
        <v>44</v>
      </c>
      <c r="I2327" s="8" t="str">
        <f t="shared" si="256"/>
        <v>445</v>
      </c>
      <c r="J2327" t="s">
        <v>556</v>
      </c>
      <c r="K2327">
        <v>74</v>
      </c>
      <c r="L2327" t="s">
        <v>1902</v>
      </c>
      <c r="M2327" t="s">
        <v>1907</v>
      </c>
      <c r="N2327" s="7" t="str">
        <f t="shared" si="257"/>
        <v>2021-44</v>
      </c>
      <c r="O2327" s="7">
        <f t="shared" si="258"/>
        <v>19731</v>
      </c>
      <c r="P2327">
        <v>0</v>
      </c>
      <c r="Q2327">
        <v>19731</v>
      </c>
    </row>
    <row r="2328" spans="1:17" x14ac:dyDescent="0.25">
      <c r="A2328" t="s">
        <v>1465</v>
      </c>
      <c r="B2328" t="s">
        <v>1466</v>
      </c>
      <c r="C2328" s="1">
        <v>44286</v>
      </c>
      <c r="D2328" s="2">
        <f t="shared" si="252"/>
        <v>3</v>
      </c>
      <c r="E2328" s="2">
        <f t="shared" si="253"/>
        <v>2021</v>
      </c>
      <c r="F2328" t="s">
        <v>878</v>
      </c>
      <c r="G2328" s="8">
        <f t="shared" si="254"/>
        <v>4</v>
      </c>
      <c r="H2328" s="8" t="str">
        <f t="shared" si="255"/>
        <v>42</v>
      </c>
      <c r="I2328" s="8" t="str">
        <f t="shared" si="256"/>
        <v>421</v>
      </c>
      <c r="J2328" t="s">
        <v>879</v>
      </c>
      <c r="K2328">
        <v>89</v>
      </c>
      <c r="L2328" t="s">
        <v>1024</v>
      </c>
      <c r="M2328" t="s">
        <v>1908</v>
      </c>
      <c r="N2328" s="7" t="str">
        <f t="shared" si="257"/>
        <v>2021-42</v>
      </c>
      <c r="O2328" s="7">
        <f t="shared" si="258"/>
        <v>1060.46</v>
      </c>
      <c r="P2328">
        <v>0</v>
      </c>
      <c r="Q2328">
        <v>1060.46</v>
      </c>
    </row>
    <row r="2329" spans="1:17" x14ac:dyDescent="0.25">
      <c r="A2329" t="s">
        <v>1465</v>
      </c>
      <c r="B2329" t="s">
        <v>1466</v>
      </c>
      <c r="C2329" s="1">
        <v>44286</v>
      </c>
      <c r="D2329" s="2">
        <f t="shared" si="252"/>
        <v>3</v>
      </c>
      <c r="E2329" s="2">
        <f t="shared" si="253"/>
        <v>2021</v>
      </c>
      <c r="F2329" t="s">
        <v>882</v>
      </c>
      <c r="G2329" s="8">
        <f t="shared" si="254"/>
        <v>4</v>
      </c>
      <c r="H2329" s="8" t="str">
        <f t="shared" si="255"/>
        <v>42</v>
      </c>
      <c r="I2329" s="8" t="str">
        <f t="shared" si="256"/>
        <v>421</v>
      </c>
      <c r="J2329" t="s">
        <v>883</v>
      </c>
      <c r="K2329">
        <v>89</v>
      </c>
      <c r="L2329" t="s">
        <v>1024</v>
      </c>
      <c r="M2329" t="s">
        <v>1909</v>
      </c>
      <c r="N2329" s="7" t="str">
        <f t="shared" si="257"/>
        <v>2021-42</v>
      </c>
      <c r="O2329" s="7">
        <f t="shared" si="258"/>
        <v>4275.42</v>
      </c>
      <c r="P2329">
        <v>0</v>
      </c>
      <c r="Q2329">
        <v>4275.42</v>
      </c>
    </row>
    <row r="2330" spans="1:17" x14ac:dyDescent="0.25">
      <c r="A2330" t="s">
        <v>1465</v>
      </c>
      <c r="B2330" t="s">
        <v>1466</v>
      </c>
      <c r="C2330" s="1">
        <v>44286</v>
      </c>
      <c r="D2330" s="2">
        <f t="shared" si="252"/>
        <v>3</v>
      </c>
      <c r="E2330" s="2">
        <f t="shared" si="253"/>
        <v>2021</v>
      </c>
      <c r="F2330" t="s">
        <v>885</v>
      </c>
      <c r="G2330" s="8">
        <f t="shared" si="254"/>
        <v>4</v>
      </c>
      <c r="H2330" s="8" t="str">
        <f t="shared" si="255"/>
        <v>42</v>
      </c>
      <c r="I2330" s="8" t="str">
        <f t="shared" si="256"/>
        <v>421</v>
      </c>
      <c r="J2330" t="s">
        <v>886</v>
      </c>
      <c r="K2330">
        <v>89</v>
      </c>
      <c r="L2330" t="s">
        <v>1024</v>
      </c>
      <c r="M2330" t="s">
        <v>1910</v>
      </c>
      <c r="N2330" s="7" t="str">
        <f t="shared" si="257"/>
        <v>2021-42</v>
      </c>
      <c r="O2330" s="7">
        <f t="shared" si="258"/>
        <v>2016.18</v>
      </c>
      <c r="P2330">
        <v>0</v>
      </c>
      <c r="Q2330">
        <v>2016.18</v>
      </c>
    </row>
    <row r="2331" spans="1:17" x14ac:dyDescent="0.25">
      <c r="A2331" t="s">
        <v>1465</v>
      </c>
      <c r="B2331" t="s">
        <v>1466</v>
      </c>
      <c r="C2331" s="1">
        <v>44286</v>
      </c>
      <c r="D2331" s="2">
        <f t="shared" si="252"/>
        <v>3</v>
      </c>
      <c r="E2331" s="2">
        <f t="shared" si="253"/>
        <v>2021</v>
      </c>
      <c r="F2331" t="s">
        <v>888</v>
      </c>
      <c r="G2331" s="8">
        <f t="shared" si="254"/>
        <v>4</v>
      </c>
      <c r="H2331" s="8" t="str">
        <f t="shared" si="255"/>
        <v>42</v>
      </c>
      <c r="I2331" s="8" t="str">
        <f t="shared" si="256"/>
        <v>421</v>
      </c>
      <c r="J2331" t="s">
        <v>889</v>
      </c>
      <c r="K2331">
        <v>89</v>
      </c>
      <c r="L2331" t="s">
        <v>1024</v>
      </c>
      <c r="M2331" t="s">
        <v>1911</v>
      </c>
      <c r="N2331" s="7" t="str">
        <f t="shared" si="257"/>
        <v>2021-42</v>
      </c>
      <c r="O2331" s="7">
        <f t="shared" si="258"/>
        <v>3140.62</v>
      </c>
      <c r="P2331">
        <v>0</v>
      </c>
      <c r="Q2331">
        <v>3140.62</v>
      </c>
    </row>
    <row r="2332" spans="1:17" x14ac:dyDescent="0.25">
      <c r="A2332" t="s">
        <v>1465</v>
      </c>
      <c r="B2332" t="s">
        <v>1466</v>
      </c>
      <c r="C2332" s="1">
        <v>44286</v>
      </c>
      <c r="D2332" s="2">
        <f t="shared" si="252"/>
        <v>3</v>
      </c>
      <c r="E2332" s="2">
        <f t="shared" si="253"/>
        <v>2021</v>
      </c>
      <c r="F2332" t="s">
        <v>891</v>
      </c>
      <c r="G2332" s="8">
        <f t="shared" si="254"/>
        <v>4</v>
      </c>
      <c r="H2332" s="8" t="str">
        <f t="shared" si="255"/>
        <v>42</v>
      </c>
      <c r="I2332" s="8" t="str">
        <f t="shared" si="256"/>
        <v>421</v>
      </c>
      <c r="J2332" t="s">
        <v>892</v>
      </c>
      <c r="K2332">
        <v>89</v>
      </c>
      <c r="L2332" t="s">
        <v>1024</v>
      </c>
      <c r="M2332" t="s">
        <v>1912</v>
      </c>
      <c r="N2332" s="7" t="str">
        <f t="shared" si="257"/>
        <v>2021-42</v>
      </c>
      <c r="O2332" s="7">
        <f t="shared" si="258"/>
        <v>2155.38</v>
      </c>
      <c r="P2332">
        <v>0</v>
      </c>
      <c r="Q2332">
        <v>2155.38</v>
      </c>
    </row>
    <row r="2333" spans="1:17" x14ac:dyDescent="0.25">
      <c r="A2333" t="s">
        <v>1465</v>
      </c>
      <c r="B2333" t="s">
        <v>1466</v>
      </c>
      <c r="C2333" s="1">
        <v>44286</v>
      </c>
      <c r="D2333" s="2">
        <f t="shared" si="252"/>
        <v>3</v>
      </c>
      <c r="E2333" s="2">
        <f t="shared" si="253"/>
        <v>2021</v>
      </c>
      <c r="F2333" t="s">
        <v>894</v>
      </c>
      <c r="G2333" s="8">
        <f t="shared" si="254"/>
        <v>4</v>
      </c>
      <c r="H2333" s="8" t="str">
        <f t="shared" si="255"/>
        <v>42</v>
      </c>
      <c r="I2333" s="8" t="str">
        <f t="shared" si="256"/>
        <v>421</v>
      </c>
      <c r="J2333" t="s">
        <v>895</v>
      </c>
      <c r="K2333">
        <v>89</v>
      </c>
      <c r="L2333" t="s">
        <v>1024</v>
      </c>
      <c r="M2333" t="s">
        <v>1913</v>
      </c>
      <c r="N2333" s="7" t="str">
        <f t="shared" si="257"/>
        <v>2021-42</v>
      </c>
      <c r="O2333" s="7">
        <f t="shared" si="258"/>
        <v>2692.24</v>
      </c>
      <c r="P2333">
        <v>0</v>
      </c>
      <c r="Q2333">
        <v>2692.24</v>
      </c>
    </row>
    <row r="2334" spans="1:17" x14ac:dyDescent="0.25">
      <c r="A2334" t="s">
        <v>1465</v>
      </c>
      <c r="B2334" t="s">
        <v>1466</v>
      </c>
      <c r="C2334" s="1">
        <v>44286</v>
      </c>
      <c r="D2334" s="2">
        <f t="shared" si="252"/>
        <v>3</v>
      </c>
      <c r="E2334" s="2">
        <f t="shared" si="253"/>
        <v>2021</v>
      </c>
      <c r="F2334" t="s">
        <v>897</v>
      </c>
      <c r="G2334" s="8">
        <f t="shared" si="254"/>
        <v>4</v>
      </c>
      <c r="H2334" s="8" t="str">
        <f t="shared" si="255"/>
        <v>42</v>
      </c>
      <c r="I2334" s="8" t="str">
        <f t="shared" si="256"/>
        <v>421</v>
      </c>
      <c r="J2334" t="s">
        <v>898</v>
      </c>
      <c r="K2334">
        <v>89</v>
      </c>
      <c r="L2334" t="s">
        <v>1024</v>
      </c>
      <c r="M2334" t="s">
        <v>1914</v>
      </c>
      <c r="N2334" s="7" t="str">
        <f t="shared" si="257"/>
        <v>2021-42</v>
      </c>
      <c r="O2334" s="7">
        <f t="shared" si="258"/>
        <v>1219.04</v>
      </c>
      <c r="P2334">
        <v>0</v>
      </c>
      <c r="Q2334">
        <v>1219.04</v>
      </c>
    </row>
    <row r="2335" spans="1:17" x14ac:dyDescent="0.25">
      <c r="A2335" t="s">
        <v>1465</v>
      </c>
      <c r="B2335" t="s">
        <v>1466</v>
      </c>
      <c r="C2335" s="1">
        <v>44286</v>
      </c>
      <c r="D2335" s="2">
        <f t="shared" si="252"/>
        <v>3</v>
      </c>
      <c r="E2335" s="2">
        <f t="shared" si="253"/>
        <v>2021</v>
      </c>
      <c r="F2335" t="s">
        <v>900</v>
      </c>
      <c r="G2335" s="8">
        <f t="shared" si="254"/>
        <v>4</v>
      </c>
      <c r="H2335" s="8" t="str">
        <f t="shared" si="255"/>
        <v>42</v>
      </c>
      <c r="I2335" s="8" t="str">
        <f t="shared" si="256"/>
        <v>421</v>
      </c>
      <c r="J2335" t="s">
        <v>901</v>
      </c>
      <c r="K2335">
        <v>89</v>
      </c>
      <c r="L2335" t="s">
        <v>1024</v>
      </c>
      <c r="M2335" t="s">
        <v>1915</v>
      </c>
      <c r="N2335" s="7" t="str">
        <f t="shared" si="257"/>
        <v>2021-42</v>
      </c>
      <c r="O2335" s="7">
        <f t="shared" si="258"/>
        <v>2191.17</v>
      </c>
      <c r="P2335">
        <v>0</v>
      </c>
      <c r="Q2335">
        <v>2191.17</v>
      </c>
    </row>
    <row r="2336" spans="1:17" x14ac:dyDescent="0.25">
      <c r="A2336" t="s">
        <v>1465</v>
      </c>
      <c r="B2336" t="s">
        <v>1466</v>
      </c>
      <c r="C2336" s="1">
        <v>44286</v>
      </c>
      <c r="D2336" s="2">
        <f t="shared" si="252"/>
        <v>3</v>
      </c>
      <c r="E2336" s="2">
        <f t="shared" si="253"/>
        <v>2021</v>
      </c>
      <c r="F2336" t="s">
        <v>903</v>
      </c>
      <c r="G2336" s="8">
        <f t="shared" si="254"/>
        <v>4</v>
      </c>
      <c r="H2336" s="8" t="str">
        <f t="shared" si="255"/>
        <v>42</v>
      </c>
      <c r="I2336" s="8" t="str">
        <f t="shared" si="256"/>
        <v>421</v>
      </c>
      <c r="J2336" t="s">
        <v>904</v>
      </c>
      <c r="K2336">
        <v>89</v>
      </c>
      <c r="L2336" t="s">
        <v>1024</v>
      </c>
      <c r="M2336" t="s">
        <v>1916</v>
      </c>
      <c r="N2336" s="7" t="str">
        <f t="shared" si="257"/>
        <v>2021-42</v>
      </c>
      <c r="O2336" s="7">
        <f t="shared" si="258"/>
        <v>1314.46</v>
      </c>
      <c r="P2336">
        <v>0</v>
      </c>
      <c r="Q2336">
        <v>1314.46</v>
      </c>
    </row>
    <row r="2337" spans="1:17" x14ac:dyDescent="0.25">
      <c r="A2337" t="s">
        <v>1465</v>
      </c>
      <c r="B2337" t="s">
        <v>1466</v>
      </c>
      <c r="C2337" s="1">
        <v>44286</v>
      </c>
      <c r="D2337" s="2">
        <f t="shared" si="252"/>
        <v>3</v>
      </c>
      <c r="E2337" s="2">
        <f t="shared" si="253"/>
        <v>2021</v>
      </c>
      <c r="F2337" t="s">
        <v>907</v>
      </c>
      <c r="G2337" s="8">
        <f t="shared" si="254"/>
        <v>4</v>
      </c>
      <c r="H2337" s="8" t="str">
        <f t="shared" si="255"/>
        <v>42</v>
      </c>
      <c r="I2337" s="8" t="str">
        <f t="shared" si="256"/>
        <v>421</v>
      </c>
      <c r="J2337" t="s">
        <v>908</v>
      </c>
      <c r="K2337">
        <v>89</v>
      </c>
      <c r="L2337" t="s">
        <v>1024</v>
      </c>
      <c r="M2337" t="s">
        <v>1917</v>
      </c>
      <c r="N2337" s="7" t="str">
        <f t="shared" si="257"/>
        <v>2021-42</v>
      </c>
      <c r="O2337" s="7">
        <f t="shared" si="258"/>
        <v>3083.29</v>
      </c>
      <c r="P2337">
        <v>0</v>
      </c>
      <c r="Q2337">
        <v>3083.29</v>
      </c>
    </row>
    <row r="2338" spans="1:17" x14ac:dyDescent="0.25">
      <c r="A2338" t="s">
        <v>1465</v>
      </c>
      <c r="B2338" t="s">
        <v>1466</v>
      </c>
      <c r="C2338" s="1">
        <v>44286</v>
      </c>
      <c r="D2338" s="2">
        <f t="shared" si="252"/>
        <v>3</v>
      </c>
      <c r="E2338" s="2">
        <f t="shared" si="253"/>
        <v>2021</v>
      </c>
      <c r="F2338" t="s">
        <v>910</v>
      </c>
      <c r="G2338" s="8">
        <f t="shared" si="254"/>
        <v>4</v>
      </c>
      <c r="H2338" s="8" t="str">
        <f t="shared" si="255"/>
        <v>42</v>
      </c>
      <c r="I2338" s="8" t="str">
        <f t="shared" si="256"/>
        <v>421</v>
      </c>
      <c r="J2338" t="s">
        <v>911</v>
      </c>
      <c r="K2338">
        <v>89</v>
      </c>
      <c r="L2338" t="s">
        <v>1024</v>
      </c>
      <c r="M2338" t="s">
        <v>1918</v>
      </c>
      <c r="N2338" s="7" t="str">
        <f t="shared" si="257"/>
        <v>2021-42</v>
      </c>
      <c r="O2338" s="7">
        <f t="shared" si="258"/>
        <v>2139.27</v>
      </c>
      <c r="P2338">
        <v>0</v>
      </c>
      <c r="Q2338">
        <v>2139.27</v>
      </c>
    </row>
    <row r="2339" spans="1:17" x14ac:dyDescent="0.25">
      <c r="A2339" t="s">
        <v>1465</v>
      </c>
      <c r="B2339" t="s">
        <v>1466</v>
      </c>
      <c r="C2339" s="1">
        <v>44286</v>
      </c>
      <c r="D2339" s="2">
        <f t="shared" si="252"/>
        <v>3</v>
      </c>
      <c r="E2339" s="2">
        <f t="shared" si="253"/>
        <v>2021</v>
      </c>
      <c r="F2339" t="s">
        <v>913</v>
      </c>
      <c r="G2339" s="8">
        <f t="shared" si="254"/>
        <v>4</v>
      </c>
      <c r="H2339" s="8" t="str">
        <f t="shared" si="255"/>
        <v>42</v>
      </c>
      <c r="I2339" s="8" t="str">
        <f t="shared" si="256"/>
        <v>421</v>
      </c>
      <c r="J2339" t="s">
        <v>914</v>
      </c>
      <c r="K2339">
        <v>89</v>
      </c>
      <c r="L2339" t="s">
        <v>1024</v>
      </c>
      <c r="M2339" t="s">
        <v>1919</v>
      </c>
      <c r="N2339" s="7" t="str">
        <f t="shared" si="257"/>
        <v>2021-42</v>
      </c>
      <c r="O2339" s="7">
        <f t="shared" si="258"/>
        <v>3642.93</v>
      </c>
      <c r="P2339">
        <v>0</v>
      </c>
      <c r="Q2339">
        <v>3642.93</v>
      </c>
    </row>
    <row r="2340" spans="1:17" x14ac:dyDescent="0.25">
      <c r="A2340" t="s">
        <v>1465</v>
      </c>
      <c r="B2340" t="s">
        <v>1466</v>
      </c>
      <c r="C2340" s="1">
        <v>44286</v>
      </c>
      <c r="D2340" s="2">
        <f t="shared" si="252"/>
        <v>3</v>
      </c>
      <c r="E2340" s="2">
        <f t="shared" si="253"/>
        <v>2021</v>
      </c>
      <c r="F2340" t="s">
        <v>916</v>
      </c>
      <c r="G2340" s="8">
        <f t="shared" si="254"/>
        <v>4</v>
      </c>
      <c r="H2340" s="8" t="str">
        <f t="shared" si="255"/>
        <v>42</v>
      </c>
      <c r="I2340" s="8" t="str">
        <f t="shared" si="256"/>
        <v>421</v>
      </c>
      <c r="J2340" t="s">
        <v>917</v>
      </c>
      <c r="K2340">
        <v>89</v>
      </c>
      <c r="L2340" t="s">
        <v>1024</v>
      </c>
      <c r="M2340" t="s">
        <v>1920</v>
      </c>
      <c r="N2340" s="7" t="str">
        <f t="shared" si="257"/>
        <v>2021-42</v>
      </c>
      <c r="O2340" s="7">
        <f t="shared" si="258"/>
        <v>1239.77</v>
      </c>
      <c r="P2340">
        <v>0</v>
      </c>
      <c r="Q2340">
        <v>1239.77</v>
      </c>
    </row>
    <row r="2341" spans="1:17" x14ac:dyDescent="0.25">
      <c r="A2341" t="s">
        <v>1465</v>
      </c>
      <c r="B2341" t="s">
        <v>1466</v>
      </c>
      <c r="C2341" s="1">
        <v>44286</v>
      </c>
      <c r="D2341" s="2">
        <f t="shared" si="252"/>
        <v>3</v>
      </c>
      <c r="E2341" s="2">
        <f t="shared" si="253"/>
        <v>2021</v>
      </c>
      <c r="F2341" t="s">
        <v>919</v>
      </c>
      <c r="G2341" s="8">
        <f t="shared" si="254"/>
        <v>4</v>
      </c>
      <c r="H2341" s="8" t="str">
        <f t="shared" si="255"/>
        <v>42</v>
      </c>
      <c r="I2341" s="8" t="str">
        <f t="shared" si="256"/>
        <v>421</v>
      </c>
      <c r="J2341" t="s">
        <v>920</v>
      </c>
      <c r="K2341">
        <v>89</v>
      </c>
      <c r="L2341" t="s">
        <v>1024</v>
      </c>
      <c r="M2341" t="s">
        <v>1921</v>
      </c>
      <c r="N2341" s="7" t="str">
        <f t="shared" si="257"/>
        <v>2021-42</v>
      </c>
      <c r="O2341" s="7">
        <f t="shared" si="258"/>
        <v>2126.19</v>
      </c>
      <c r="P2341">
        <v>0</v>
      </c>
      <c r="Q2341">
        <v>2126.19</v>
      </c>
    </row>
    <row r="2342" spans="1:17" x14ac:dyDescent="0.25">
      <c r="A2342" t="s">
        <v>1465</v>
      </c>
      <c r="B2342" t="s">
        <v>1466</v>
      </c>
      <c r="C2342" s="1">
        <v>44286</v>
      </c>
      <c r="D2342" s="2">
        <f t="shared" si="252"/>
        <v>3</v>
      </c>
      <c r="E2342" s="2">
        <f t="shared" si="253"/>
        <v>2021</v>
      </c>
      <c r="F2342" t="s">
        <v>922</v>
      </c>
      <c r="G2342" s="8">
        <f t="shared" si="254"/>
        <v>4</v>
      </c>
      <c r="H2342" s="8" t="str">
        <f t="shared" si="255"/>
        <v>42</v>
      </c>
      <c r="I2342" s="8" t="str">
        <f t="shared" si="256"/>
        <v>421</v>
      </c>
      <c r="J2342" t="s">
        <v>923</v>
      </c>
      <c r="K2342">
        <v>89</v>
      </c>
      <c r="L2342" t="s">
        <v>1024</v>
      </c>
      <c r="M2342" t="s">
        <v>1922</v>
      </c>
      <c r="N2342" s="7" t="str">
        <f t="shared" si="257"/>
        <v>2021-42</v>
      </c>
      <c r="O2342" s="7">
        <f t="shared" si="258"/>
        <v>1285.97</v>
      </c>
      <c r="P2342">
        <v>0</v>
      </c>
      <c r="Q2342">
        <v>1285.97</v>
      </c>
    </row>
    <row r="2343" spans="1:17" x14ac:dyDescent="0.25">
      <c r="A2343" t="s">
        <v>1465</v>
      </c>
      <c r="B2343" t="s">
        <v>1466</v>
      </c>
      <c r="C2343" s="1">
        <v>44286</v>
      </c>
      <c r="D2343" s="2">
        <f t="shared" si="252"/>
        <v>3</v>
      </c>
      <c r="E2343" s="2">
        <f t="shared" si="253"/>
        <v>2021</v>
      </c>
      <c r="F2343" t="s">
        <v>925</v>
      </c>
      <c r="G2343" s="8">
        <f t="shared" si="254"/>
        <v>4</v>
      </c>
      <c r="H2343" s="8" t="str">
        <f t="shared" si="255"/>
        <v>42</v>
      </c>
      <c r="I2343" s="8" t="str">
        <f t="shared" si="256"/>
        <v>421</v>
      </c>
      <c r="J2343" t="s">
        <v>926</v>
      </c>
      <c r="K2343">
        <v>89</v>
      </c>
      <c r="L2343" t="s">
        <v>1024</v>
      </c>
      <c r="M2343" t="s">
        <v>1923</v>
      </c>
      <c r="N2343" s="7" t="str">
        <f t="shared" si="257"/>
        <v>2021-42</v>
      </c>
      <c r="O2343" s="7">
        <f t="shared" si="258"/>
        <v>738.6</v>
      </c>
      <c r="P2343">
        <v>0</v>
      </c>
      <c r="Q2343">
        <v>738.6</v>
      </c>
    </row>
    <row r="2344" spans="1:17" x14ac:dyDescent="0.25">
      <c r="A2344" t="s">
        <v>1465</v>
      </c>
      <c r="B2344" t="s">
        <v>1466</v>
      </c>
      <c r="C2344" s="1">
        <v>44286</v>
      </c>
      <c r="D2344" s="2">
        <f t="shared" si="252"/>
        <v>3</v>
      </c>
      <c r="E2344" s="2">
        <f t="shared" si="253"/>
        <v>2021</v>
      </c>
      <c r="F2344" t="s">
        <v>928</v>
      </c>
      <c r="G2344" s="8">
        <f t="shared" si="254"/>
        <v>4</v>
      </c>
      <c r="H2344" s="8" t="str">
        <f t="shared" si="255"/>
        <v>42</v>
      </c>
      <c r="I2344" s="8" t="str">
        <f t="shared" si="256"/>
        <v>421</v>
      </c>
      <c r="J2344" t="s">
        <v>929</v>
      </c>
      <c r="K2344">
        <v>89</v>
      </c>
      <c r="L2344" t="s">
        <v>1024</v>
      </c>
      <c r="M2344" t="s">
        <v>1924</v>
      </c>
      <c r="N2344" s="7" t="str">
        <f t="shared" si="257"/>
        <v>2021-42</v>
      </c>
      <c r="O2344" s="7">
        <f t="shared" si="258"/>
        <v>1278.3900000000001</v>
      </c>
      <c r="P2344">
        <v>0</v>
      </c>
      <c r="Q2344">
        <v>1278.3900000000001</v>
      </c>
    </row>
    <row r="2345" spans="1:17" x14ac:dyDescent="0.25">
      <c r="A2345" t="s">
        <v>1465</v>
      </c>
      <c r="B2345" t="s">
        <v>1466</v>
      </c>
      <c r="C2345" s="1">
        <v>44286</v>
      </c>
      <c r="D2345" s="2">
        <f t="shared" si="252"/>
        <v>3</v>
      </c>
      <c r="E2345" s="2">
        <f t="shared" si="253"/>
        <v>2021</v>
      </c>
      <c r="F2345" t="s">
        <v>931</v>
      </c>
      <c r="G2345" s="8">
        <f t="shared" si="254"/>
        <v>4</v>
      </c>
      <c r="H2345" s="8" t="str">
        <f t="shared" si="255"/>
        <v>42</v>
      </c>
      <c r="I2345" s="8" t="str">
        <f t="shared" si="256"/>
        <v>421</v>
      </c>
      <c r="J2345" t="s">
        <v>932</v>
      </c>
      <c r="K2345">
        <v>89</v>
      </c>
      <c r="L2345" t="s">
        <v>1024</v>
      </c>
      <c r="M2345" t="s">
        <v>1925</v>
      </c>
      <c r="N2345" s="7" t="str">
        <f t="shared" si="257"/>
        <v>2021-42</v>
      </c>
      <c r="O2345" s="7">
        <f t="shared" si="258"/>
        <v>3522.73</v>
      </c>
      <c r="P2345">
        <v>0</v>
      </c>
      <c r="Q2345">
        <v>3522.73</v>
      </c>
    </row>
    <row r="2346" spans="1:17" x14ac:dyDescent="0.25">
      <c r="A2346" t="s">
        <v>1465</v>
      </c>
      <c r="B2346" t="s">
        <v>1466</v>
      </c>
      <c r="C2346" s="1">
        <v>44286</v>
      </c>
      <c r="D2346" s="2">
        <f t="shared" si="252"/>
        <v>3</v>
      </c>
      <c r="E2346" s="2">
        <f t="shared" si="253"/>
        <v>2021</v>
      </c>
      <c r="F2346" t="s">
        <v>934</v>
      </c>
      <c r="G2346" s="8">
        <f t="shared" si="254"/>
        <v>4</v>
      </c>
      <c r="H2346" s="8" t="str">
        <f t="shared" si="255"/>
        <v>42</v>
      </c>
      <c r="I2346" s="8" t="str">
        <f t="shared" si="256"/>
        <v>421</v>
      </c>
      <c r="J2346" t="s">
        <v>935</v>
      </c>
      <c r="K2346">
        <v>89</v>
      </c>
      <c r="L2346" t="s">
        <v>1024</v>
      </c>
      <c r="M2346" t="s">
        <v>1926</v>
      </c>
      <c r="N2346" s="7" t="str">
        <f t="shared" si="257"/>
        <v>2021-42</v>
      </c>
      <c r="O2346" s="7">
        <f t="shared" si="258"/>
        <v>608.24</v>
      </c>
      <c r="P2346">
        <v>0</v>
      </c>
      <c r="Q2346">
        <v>608.24</v>
      </c>
    </row>
    <row r="2347" spans="1:17" x14ac:dyDescent="0.25">
      <c r="A2347" t="s">
        <v>1465</v>
      </c>
      <c r="B2347" t="s">
        <v>1466</v>
      </c>
      <c r="C2347" s="1">
        <v>44286</v>
      </c>
      <c r="D2347" s="2">
        <f t="shared" si="252"/>
        <v>3</v>
      </c>
      <c r="E2347" s="2">
        <f t="shared" si="253"/>
        <v>2021</v>
      </c>
      <c r="F2347">
        <v>431</v>
      </c>
      <c r="G2347" s="8">
        <f t="shared" si="254"/>
        <v>4</v>
      </c>
      <c r="H2347" s="8" t="str">
        <f t="shared" si="255"/>
        <v>43</v>
      </c>
      <c r="I2347" s="8" t="str">
        <f t="shared" si="256"/>
        <v>431</v>
      </c>
      <c r="J2347" t="s">
        <v>967</v>
      </c>
      <c r="K2347">
        <v>89</v>
      </c>
      <c r="L2347" t="s">
        <v>1024</v>
      </c>
      <c r="M2347" t="s">
        <v>1927</v>
      </c>
      <c r="N2347" s="7" t="str">
        <f t="shared" si="257"/>
        <v>2021-43</v>
      </c>
      <c r="O2347" s="7">
        <f t="shared" si="258"/>
        <v>22098.31</v>
      </c>
      <c r="P2347">
        <v>0</v>
      </c>
      <c r="Q2347">
        <v>22098.31</v>
      </c>
    </row>
    <row r="2348" spans="1:17" x14ac:dyDescent="0.25">
      <c r="A2348" t="s">
        <v>1465</v>
      </c>
      <c r="B2348" t="s">
        <v>1466</v>
      </c>
      <c r="C2348" s="1">
        <v>44286</v>
      </c>
      <c r="D2348" s="2">
        <f t="shared" si="252"/>
        <v>3</v>
      </c>
      <c r="E2348" s="2">
        <f t="shared" si="253"/>
        <v>2021</v>
      </c>
      <c r="F2348">
        <v>4372</v>
      </c>
      <c r="G2348" s="8">
        <f t="shared" si="254"/>
        <v>4</v>
      </c>
      <c r="H2348" s="8" t="str">
        <f t="shared" si="255"/>
        <v>43</v>
      </c>
      <c r="I2348" s="8" t="str">
        <f t="shared" si="256"/>
        <v>437</v>
      </c>
      <c r="J2348" t="s">
        <v>937</v>
      </c>
      <c r="K2348">
        <v>89</v>
      </c>
      <c r="L2348" t="s">
        <v>1024</v>
      </c>
      <c r="M2348" t="s">
        <v>1928</v>
      </c>
      <c r="N2348" s="7" t="str">
        <f t="shared" si="257"/>
        <v>2021-43</v>
      </c>
      <c r="O2348" s="7">
        <f t="shared" si="258"/>
        <v>5327.79</v>
      </c>
      <c r="P2348">
        <v>0</v>
      </c>
      <c r="Q2348">
        <v>5327.79</v>
      </c>
    </row>
    <row r="2349" spans="1:17" x14ac:dyDescent="0.25">
      <c r="A2349" t="s">
        <v>1465</v>
      </c>
      <c r="B2349" t="s">
        <v>1466</v>
      </c>
      <c r="C2349" s="1">
        <v>44286</v>
      </c>
      <c r="D2349" s="2">
        <f t="shared" si="252"/>
        <v>3</v>
      </c>
      <c r="E2349" s="2">
        <f t="shared" si="253"/>
        <v>2021</v>
      </c>
      <c r="F2349">
        <v>4373</v>
      </c>
      <c r="G2349" s="8">
        <f t="shared" si="254"/>
        <v>4</v>
      </c>
      <c r="H2349" s="8" t="str">
        <f t="shared" si="255"/>
        <v>43</v>
      </c>
      <c r="I2349" s="8" t="str">
        <f t="shared" si="256"/>
        <v>437</v>
      </c>
      <c r="J2349" t="s">
        <v>939</v>
      </c>
      <c r="K2349">
        <v>89</v>
      </c>
      <c r="L2349" t="s">
        <v>1024</v>
      </c>
      <c r="M2349" t="s">
        <v>1929</v>
      </c>
      <c r="N2349" s="7" t="str">
        <f t="shared" si="257"/>
        <v>2021-43</v>
      </c>
      <c r="O2349" s="7">
        <f t="shared" si="258"/>
        <v>2680.65</v>
      </c>
      <c r="P2349">
        <v>0</v>
      </c>
      <c r="Q2349">
        <v>2680.65</v>
      </c>
    </row>
    <row r="2350" spans="1:17" x14ac:dyDescent="0.25">
      <c r="A2350" t="s">
        <v>1465</v>
      </c>
      <c r="B2350" t="s">
        <v>1466</v>
      </c>
      <c r="C2350" s="1">
        <v>44286</v>
      </c>
      <c r="D2350" s="2">
        <f t="shared" si="252"/>
        <v>3</v>
      </c>
      <c r="E2350" s="2">
        <f t="shared" si="253"/>
        <v>2021</v>
      </c>
      <c r="F2350">
        <v>641</v>
      </c>
      <c r="G2350" s="8">
        <f t="shared" si="254"/>
        <v>6</v>
      </c>
      <c r="H2350" s="8" t="str">
        <f t="shared" si="255"/>
        <v>64</v>
      </c>
      <c r="I2350" s="8" t="str">
        <f t="shared" si="256"/>
        <v>641</v>
      </c>
      <c r="J2350" t="s">
        <v>1812</v>
      </c>
      <c r="K2350">
        <v>89</v>
      </c>
      <c r="L2350" t="s">
        <v>1024</v>
      </c>
      <c r="M2350" t="s">
        <v>1930</v>
      </c>
      <c r="N2350" s="7" t="str">
        <f t="shared" si="257"/>
        <v>2021-64</v>
      </c>
      <c r="O2350" s="7">
        <f t="shared" si="258"/>
        <v>-6023.25</v>
      </c>
      <c r="P2350">
        <v>6023.25</v>
      </c>
      <c r="Q2350">
        <v>0</v>
      </c>
    </row>
    <row r="2351" spans="1:17" x14ac:dyDescent="0.25">
      <c r="A2351" t="s">
        <v>1465</v>
      </c>
      <c r="B2351" t="s">
        <v>1466</v>
      </c>
      <c r="C2351" s="1">
        <v>44286</v>
      </c>
      <c r="D2351" s="2">
        <f t="shared" si="252"/>
        <v>3</v>
      </c>
      <c r="E2351" s="2">
        <f t="shared" si="253"/>
        <v>2021</v>
      </c>
      <c r="F2351">
        <v>6411</v>
      </c>
      <c r="G2351" s="8">
        <f t="shared" si="254"/>
        <v>6</v>
      </c>
      <c r="H2351" s="8" t="str">
        <f t="shared" si="255"/>
        <v>64</v>
      </c>
      <c r="I2351" s="8" t="str">
        <f t="shared" si="256"/>
        <v>641</v>
      </c>
      <c r="J2351" t="s">
        <v>1504</v>
      </c>
      <c r="K2351">
        <v>89</v>
      </c>
      <c r="L2351" t="s">
        <v>1024</v>
      </c>
      <c r="M2351" t="s">
        <v>1930</v>
      </c>
      <c r="N2351" s="7" t="str">
        <f t="shared" si="257"/>
        <v>2021-64</v>
      </c>
      <c r="O2351" s="7">
        <f t="shared" si="258"/>
        <v>-39800.239999999998</v>
      </c>
      <c r="P2351">
        <v>39800.239999999998</v>
      </c>
      <c r="Q2351">
        <v>0</v>
      </c>
    </row>
    <row r="2352" spans="1:17" x14ac:dyDescent="0.25">
      <c r="A2352" t="s">
        <v>1465</v>
      </c>
      <c r="B2352" t="s">
        <v>1466</v>
      </c>
      <c r="C2352" s="1">
        <v>44286</v>
      </c>
      <c r="D2352" s="2">
        <f t="shared" si="252"/>
        <v>3</v>
      </c>
      <c r="E2352" s="2">
        <f t="shared" si="253"/>
        <v>2021</v>
      </c>
      <c r="F2352">
        <v>6412</v>
      </c>
      <c r="G2352" s="8">
        <f t="shared" si="254"/>
        <v>6</v>
      </c>
      <c r="H2352" s="8" t="str">
        <f t="shared" si="255"/>
        <v>64</v>
      </c>
      <c r="I2352" s="8" t="str">
        <f t="shared" si="256"/>
        <v>641</v>
      </c>
      <c r="J2352" t="s">
        <v>1845</v>
      </c>
      <c r="K2352">
        <v>89</v>
      </c>
      <c r="L2352" t="s">
        <v>1024</v>
      </c>
      <c r="M2352" t="s">
        <v>1930</v>
      </c>
      <c r="N2352" s="7" t="str">
        <f t="shared" si="257"/>
        <v>2021-64</v>
      </c>
      <c r="O2352" s="7">
        <f t="shared" si="258"/>
        <v>-878.41</v>
      </c>
      <c r="P2352">
        <v>878.41</v>
      </c>
      <c r="Q2352">
        <v>0</v>
      </c>
    </row>
    <row r="2353" spans="1:17" x14ac:dyDescent="0.25">
      <c r="A2353" t="s">
        <v>1465</v>
      </c>
      <c r="B2353" t="s">
        <v>1466</v>
      </c>
      <c r="C2353" s="1">
        <v>44286</v>
      </c>
      <c r="D2353" s="2">
        <f t="shared" si="252"/>
        <v>3</v>
      </c>
      <c r="E2353" s="2">
        <f t="shared" si="253"/>
        <v>2021</v>
      </c>
      <c r="F2353">
        <v>6413</v>
      </c>
      <c r="G2353" s="8">
        <f t="shared" si="254"/>
        <v>6</v>
      </c>
      <c r="H2353" s="8" t="str">
        <f t="shared" si="255"/>
        <v>64</v>
      </c>
      <c r="I2353" s="8" t="str">
        <f t="shared" si="256"/>
        <v>641</v>
      </c>
      <c r="J2353" t="s">
        <v>1507</v>
      </c>
      <c r="K2353">
        <v>89</v>
      </c>
      <c r="L2353" t="s">
        <v>1024</v>
      </c>
      <c r="M2353" t="s">
        <v>1930</v>
      </c>
      <c r="N2353" s="7" t="str">
        <f t="shared" si="257"/>
        <v>2021-64</v>
      </c>
      <c r="O2353" s="7">
        <f t="shared" si="258"/>
        <v>-1550</v>
      </c>
      <c r="P2353">
        <v>1550</v>
      </c>
      <c r="Q2353">
        <v>0</v>
      </c>
    </row>
    <row r="2354" spans="1:17" x14ac:dyDescent="0.25">
      <c r="A2354" t="s">
        <v>1465</v>
      </c>
      <c r="B2354" t="s">
        <v>1466</v>
      </c>
      <c r="C2354" s="1">
        <v>44286</v>
      </c>
      <c r="D2354" s="2">
        <f t="shared" si="252"/>
        <v>3</v>
      </c>
      <c r="E2354" s="2">
        <f t="shared" si="253"/>
        <v>2021</v>
      </c>
      <c r="F2354">
        <v>6414</v>
      </c>
      <c r="G2354" s="8">
        <f t="shared" si="254"/>
        <v>6</v>
      </c>
      <c r="H2354" s="8" t="str">
        <f t="shared" si="255"/>
        <v>64</v>
      </c>
      <c r="I2354" s="8" t="str">
        <f t="shared" si="256"/>
        <v>641</v>
      </c>
      <c r="J2354" t="s">
        <v>1814</v>
      </c>
      <c r="K2354">
        <v>89</v>
      </c>
      <c r="L2354" t="s">
        <v>1024</v>
      </c>
      <c r="M2354" t="s">
        <v>1930</v>
      </c>
      <c r="N2354" s="7" t="str">
        <f t="shared" si="257"/>
        <v>2021-64</v>
      </c>
      <c r="O2354" s="7">
        <f t="shared" si="258"/>
        <v>-2712.49</v>
      </c>
      <c r="P2354">
        <v>2712.49</v>
      </c>
      <c r="Q2354">
        <v>0</v>
      </c>
    </row>
    <row r="2355" spans="1:17" x14ac:dyDescent="0.25">
      <c r="A2355" t="s">
        <v>1465</v>
      </c>
      <c r="B2355" t="s">
        <v>1466</v>
      </c>
      <c r="C2355" s="1">
        <v>44286</v>
      </c>
      <c r="D2355" s="2">
        <f t="shared" si="252"/>
        <v>3</v>
      </c>
      <c r="E2355" s="2">
        <f t="shared" si="253"/>
        <v>2021</v>
      </c>
      <c r="F2355">
        <v>6451</v>
      </c>
      <c r="G2355" s="8">
        <f t="shared" si="254"/>
        <v>6</v>
      </c>
      <c r="H2355" s="8" t="str">
        <f t="shared" si="255"/>
        <v>64</v>
      </c>
      <c r="I2355" s="8" t="str">
        <f t="shared" si="256"/>
        <v>645</v>
      </c>
      <c r="J2355" t="s">
        <v>1522</v>
      </c>
      <c r="K2355">
        <v>89</v>
      </c>
      <c r="L2355" t="s">
        <v>1024</v>
      </c>
      <c r="M2355" t="s">
        <v>1930</v>
      </c>
      <c r="N2355" s="7" t="str">
        <f t="shared" si="257"/>
        <v>2021-64</v>
      </c>
      <c r="O2355" s="7">
        <f t="shared" si="258"/>
        <v>-11953.06</v>
      </c>
      <c r="P2355">
        <v>11953.06</v>
      </c>
      <c r="Q2355">
        <v>0</v>
      </c>
    </row>
    <row r="2356" spans="1:17" x14ac:dyDescent="0.25">
      <c r="A2356" t="s">
        <v>1465</v>
      </c>
      <c r="B2356" t="s">
        <v>1466</v>
      </c>
      <c r="C2356" s="1">
        <v>44286</v>
      </c>
      <c r="D2356" s="2">
        <f t="shared" si="252"/>
        <v>3</v>
      </c>
      <c r="E2356" s="2">
        <f t="shared" si="253"/>
        <v>2021</v>
      </c>
      <c r="F2356">
        <v>6453</v>
      </c>
      <c r="G2356" s="8">
        <f t="shared" si="254"/>
        <v>6</v>
      </c>
      <c r="H2356" s="8" t="str">
        <f t="shared" si="255"/>
        <v>64</v>
      </c>
      <c r="I2356" s="8" t="str">
        <f t="shared" si="256"/>
        <v>645</v>
      </c>
      <c r="J2356" t="s">
        <v>1525</v>
      </c>
      <c r="K2356">
        <v>89</v>
      </c>
      <c r="L2356" t="s">
        <v>1024</v>
      </c>
      <c r="M2356" t="s">
        <v>1930</v>
      </c>
      <c r="N2356" s="7" t="str">
        <f t="shared" si="257"/>
        <v>2021-64</v>
      </c>
      <c r="O2356" s="7">
        <f t="shared" si="258"/>
        <v>-3227.65</v>
      </c>
      <c r="P2356">
        <v>3227.65</v>
      </c>
      <c r="Q2356">
        <v>0</v>
      </c>
    </row>
    <row r="2357" spans="1:17" x14ac:dyDescent="0.25">
      <c r="A2357" t="s">
        <v>1465</v>
      </c>
      <c r="B2357" t="s">
        <v>1466</v>
      </c>
      <c r="C2357" s="1">
        <v>44286</v>
      </c>
      <c r="D2357" s="2">
        <f t="shared" si="252"/>
        <v>3</v>
      </c>
      <c r="E2357" s="2">
        <f t="shared" si="253"/>
        <v>2021</v>
      </c>
      <c r="F2357">
        <v>6454</v>
      </c>
      <c r="G2357" s="8">
        <f t="shared" si="254"/>
        <v>6</v>
      </c>
      <c r="H2357" s="8" t="str">
        <f t="shared" si="255"/>
        <v>64</v>
      </c>
      <c r="I2357" s="8" t="str">
        <f t="shared" si="256"/>
        <v>645</v>
      </c>
      <c r="J2357" t="s">
        <v>1815</v>
      </c>
      <c r="K2357">
        <v>89</v>
      </c>
      <c r="L2357" t="s">
        <v>1024</v>
      </c>
      <c r="M2357" t="s">
        <v>1930</v>
      </c>
      <c r="N2357" s="7" t="str">
        <f t="shared" si="257"/>
        <v>2021-64</v>
      </c>
      <c r="O2357" s="7">
        <f t="shared" si="258"/>
        <v>-2005.21</v>
      </c>
      <c r="P2357">
        <v>2005.21</v>
      </c>
      <c r="Q2357">
        <v>0</v>
      </c>
    </row>
    <row r="2358" spans="1:17" x14ac:dyDescent="0.25">
      <c r="A2358" t="s">
        <v>1465</v>
      </c>
      <c r="B2358" t="s">
        <v>1466</v>
      </c>
      <c r="C2358" s="1">
        <v>44286</v>
      </c>
      <c r="D2358" s="2">
        <f t="shared" si="252"/>
        <v>3</v>
      </c>
      <c r="E2358" s="2">
        <f t="shared" si="253"/>
        <v>2021</v>
      </c>
      <c r="F2358">
        <v>6455</v>
      </c>
      <c r="G2358" s="8">
        <f t="shared" si="254"/>
        <v>6</v>
      </c>
      <c r="H2358" s="8" t="str">
        <f t="shared" si="255"/>
        <v>64</v>
      </c>
      <c r="I2358" s="8" t="str">
        <f t="shared" si="256"/>
        <v>645</v>
      </c>
      <c r="J2358" t="s">
        <v>1816</v>
      </c>
      <c r="K2358">
        <v>89</v>
      </c>
      <c r="L2358" t="s">
        <v>1024</v>
      </c>
      <c r="M2358" t="s">
        <v>1930</v>
      </c>
      <c r="N2358" s="7" t="str">
        <f t="shared" si="257"/>
        <v>2021-64</v>
      </c>
      <c r="O2358" s="7">
        <f t="shared" si="258"/>
        <v>-1686.79</v>
      </c>
      <c r="P2358">
        <v>1686.79</v>
      </c>
      <c r="Q2358">
        <v>0</v>
      </c>
    </row>
    <row r="2359" spans="1:17" x14ac:dyDescent="0.25">
      <c r="A2359" t="s">
        <v>1465</v>
      </c>
      <c r="B2359" t="s">
        <v>1466</v>
      </c>
      <c r="C2359" s="1">
        <v>44286</v>
      </c>
      <c r="D2359" s="2">
        <f t="shared" si="252"/>
        <v>3</v>
      </c>
      <c r="E2359" s="2">
        <f t="shared" si="253"/>
        <v>2021</v>
      </c>
      <c r="F2359">
        <v>371</v>
      </c>
      <c r="G2359" s="8">
        <f t="shared" si="254"/>
        <v>3</v>
      </c>
      <c r="H2359" s="8" t="str">
        <f t="shared" si="255"/>
        <v>37</v>
      </c>
      <c r="I2359" s="8" t="str">
        <f t="shared" si="256"/>
        <v>371</v>
      </c>
      <c r="J2359" t="s">
        <v>1931</v>
      </c>
      <c r="K2359">
        <v>90</v>
      </c>
      <c r="L2359" t="s">
        <v>1932</v>
      </c>
      <c r="M2359" t="s">
        <v>1933</v>
      </c>
      <c r="N2359" s="7" t="str">
        <f t="shared" si="257"/>
        <v>2021-37</v>
      </c>
      <c r="O2359" s="7">
        <f t="shared" si="258"/>
        <v>-6665.18</v>
      </c>
      <c r="P2359">
        <v>6665.18</v>
      </c>
      <c r="Q2359">
        <v>0</v>
      </c>
    </row>
    <row r="2360" spans="1:17" x14ac:dyDescent="0.25">
      <c r="A2360" t="s">
        <v>1465</v>
      </c>
      <c r="B2360" t="s">
        <v>1466</v>
      </c>
      <c r="C2360" s="1">
        <v>44286</v>
      </c>
      <c r="D2360" s="2">
        <f t="shared" si="252"/>
        <v>3</v>
      </c>
      <c r="E2360" s="2">
        <f t="shared" si="253"/>
        <v>2021</v>
      </c>
      <c r="F2360">
        <v>6037</v>
      </c>
      <c r="G2360" s="8">
        <f t="shared" si="254"/>
        <v>6</v>
      </c>
      <c r="H2360" s="8" t="str">
        <f t="shared" si="255"/>
        <v>60</v>
      </c>
      <c r="I2360" s="8" t="str">
        <f t="shared" si="256"/>
        <v>603</v>
      </c>
      <c r="J2360" t="s">
        <v>1934</v>
      </c>
      <c r="K2360">
        <v>90</v>
      </c>
      <c r="L2360" t="s">
        <v>1932</v>
      </c>
      <c r="M2360" t="s">
        <v>1933</v>
      </c>
      <c r="N2360" s="7" t="str">
        <f t="shared" si="257"/>
        <v>2021-60</v>
      </c>
      <c r="O2360" s="7">
        <f t="shared" si="258"/>
        <v>6665.18</v>
      </c>
      <c r="P2360">
        <v>0</v>
      </c>
      <c r="Q2360">
        <v>6665.18</v>
      </c>
    </row>
    <row r="2361" spans="1:17" x14ac:dyDescent="0.25">
      <c r="A2361" t="s">
        <v>1465</v>
      </c>
      <c r="B2361" t="s">
        <v>1466</v>
      </c>
      <c r="C2361" s="1">
        <v>44286</v>
      </c>
      <c r="D2361" s="2">
        <f t="shared" si="252"/>
        <v>3</v>
      </c>
      <c r="E2361" s="2">
        <f t="shared" si="253"/>
        <v>2021</v>
      </c>
      <c r="F2361">
        <v>371</v>
      </c>
      <c r="G2361" s="8">
        <f t="shared" si="254"/>
        <v>3</v>
      </c>
      <c r="H2361" s="8" t="str">
        <f t="shared" si="255"/>
        <v>37</v>
      </c>
      <c r="I2361" s="8" t="str">
        <f t="shared" si="256"/>
        <v>371</v>
      </c>
      <c r="J2361" t="s">
        <v>1931</v>
      </c>
      <c r="K2361">
        <v>91</v>
      </c>
      <c r="L2361" t="s">
        <v>1935</v>
      </c>
      <c r="M2361" t="s">
        <v>1933</v>
      </c>
      <c r="N2361" s="7" t="str">
        <f t="shared" si="257"/>
        <v>2021-37</v>
      </c>
      <c r="O2361" s="7">
        <f t="shared" si="258"/>
        <v>-187926.71</v>
      </c>
      <c r="P2361">
        <v>187926.71</v>
      </c>
      <c r="Q2361">
        <v>0</v>
      </c>
    </row>
    <row r="2362" spans="1:17" x14ac:dyDescent="0.25">
      <c r="A2362" t="s">
        <v>1465</v>
      </c>
      <c r="B2362" t="s">
        <v>1466</v>
      </c>
      <c r="C2362" s="1">
        <v>44286</v>
      </c>
      <c r="D2362" s="2">
        <f t="shared" si="252"/>
        <v>3</v>
      </c>
      <c r="E2362" s="2">
        <f t="shared" si="253"/>
        <v>2021</v>
      </c>
      <c r="F2362">
        <v>6037</v>
      </c>
      <c r="G2362" s="8">
        <f t="shared" si="254"/>
        <v>6</v>
      </c>
      <c r="H2362" s="8" t="str">
        <f t="shared" si="255"/>
        <v>60</v>
      </c>
      <c r="I2362" s="8" t="str">
        <f t="shared" si="256"/>
        <v>603</v>
      </c>
      <c r="J2362" t="s">
        <v>1934</v>
      </c>
      <c r="K2362">
        <v>91</v>
      </c>
      <c r="L2362" t="s">
        <v>1935</v>
      </c>
      <c r="M2362" t="s">
        <v>1933</v>
      </c>
      <c r="N2362" s="7" t="str">
        <f t="shared" si="257"/>
        <v>2021-60</v>
      </c>
      <c r="O2362" s="7">
        <f t="shared" si="258"/>
        <v>187926.71</v>
      </c>
      <c r="P2362">
        <v>0</v>
      </c>
      <c r="Q2362">
        <v>187926.71</v>
      </c>
    </row>
    <row r="2363" spans="1:17" x14ac:dyDescent="0.25">
      <c r="A2363" t="s">
        <v>1465</v>
      </c>
      <c r="B2363" t="s">
        <v>1466</v>
      </c>
      <c r="C2363" s="1">
        <v>44286</v>
      </c>
      <c r="D2363" s="2">
        <f t="shared" si="252"/>
        <v>3</v>
      </c>
      <c r="E2363" s="2">
        <f t="shared" si="253"/>
        <v>2021</v>
      </c>
      <c r="F2363">
        <v>371</v>
      </c>
      <c r="G2363" s="8">
        <f t="shared" si="254"/>
        <v>3</v>
      </c>
      <c r="H2363" s="8" t="str">
        <f t="shared" si="255"/>
        <v>37</v>
      </c>
      <c r="I2363" s="8" t="str">
        <f t="shared" si="256"/>
        <v>371</v>
      </c>
      <c r="J2363" t="s">
        <v>1931</v>
      </c>
      <c r="K2363">
        <v>92</v>
      </c>
      <c r="L2363" t="s">
        <v>1936</v>
      </c>
      <c r="M2363" t="s">
        <v>1933</v>
      </c>
      <c r="N2363" s="7" t="str">
        <f t="shared" si="257"/>
        <v>2021-37</v>
      </c>
      <c r="O2363" s="7">
        <f t="shared" si="258"/>
        <v>-17051.41</v>
      </c>
      <c r="P2363">
        <v>17051.41</v>
      </c>
      <c r="Q2363">
        <v>0</v>
      </c>
    </row>
    <row r="2364" spans="1:17" x14ac:dyDescent="0.25">
      <c r="A2364" t="s">
        <v>1465</v>
      </c>
      <c r="B2364" t="s">
        <v>1466</v>
      </c>
      <c r="C2364" s="1">
        <v>44286</v>
      </c>
      <c r="D2364" s="2">
        <f t="shared" si="252"/>
        <v>3</v>
      </c>
      <c r="E2364" s="2">
        <f t="shared" si="253"/>
        <v>2021</v>
      </c>
      <c r="F2364">
        <v>6037</v>
      </c>
      <c r="G2364" s="8">
        <f t="shared" si="254"/>
        <v>6</v>
      </c>
      <c r="H2364" s="8" t="str">
        <f t="shared" si="255"/>
        <v>60</v>
      </c>
      <c r="I2364" s="8" t="str">
        <f t="shared" si="256"/>
        <v>603</v>
      </c>
      <c r="J2364" t="s">
        <v>1934</v>
      </c>
      <c r="K2364">
        <v>92</v>
      </c>
      <c r="L2364" t="s">
        <v>1936</v>
      </c>
      <c r="M2364" t="s">
        <v>1933</v>
      </c>
      <c r="N2364" s="7" t="str">
        <f t="shared" si="257"/>
        <v>2021-60</v>
      </c>
      <c r="O2364" s="7">
        <f t="shared" si="258"/>
        <v>17051.41</v>
      </c>
      <c r="P2364">
        <v>0</v>
      </c>
      <c r="Q2364">
        <v>17051.41</v>
      </c>
    </row>
    <row r="2365" spans="1:17" x14ac:dyDescent="0.25">
      <c r="A2365" t="s">
        <v>1465</v>
      </c>
      <c r="B2365" t="s">
        <v>1466</v>
      </c>
      <c r="C2365" s="1">
        <v>44286</v>
      </c>
      <c r="D2365" s="2">
        <f t="shared" si="252"/>
        <v>3</v>
      </c>
      <c r="E2365" s="2">
        <f t="shared" si="253"/>
        <v>2021</v>
      </c>
      <c r="F2365">
        <v>371</v>
      </c>
      <c r="G2365" s="8">
        <f t="shared" si="254"/>
        <v>3</v>
      </c>
      <c r="H2365" s="8" t="str">
        <f t="shared" si="255"/>
        <v>37</v>
      </c>
      <c r="I2365" s="8" t="str">
        <f t="shared" si="256"/>
        <v>371</v>
      </c>
      <c r="J2365" t="s">
        <v>1931</v>
      </c>
      <c r="K2365">
        <v>93</v>
      </c>
      <c r="L2365" t="s">
        <v>1937</v>
      </c>
      <c r="M2365" t="s">
        <v>1933</v>
      </c>
      <c r="N2365" s="7" t="str">
        <f t="shared" si="257"/>
        <v>2021-37</v>
      </c>
      <c r="O2365" s="7">
        <f t="shared" si="258"/>
        <v>-45789.84</v>
      </c>
      <c r="P2365">
        <v>45789.84</v>
      </c>
      <c r="Q2365">
        <v>0</v>
      </c>
    </row>
    <row r="2366" spans="1:17" x14ac:dyDescent="0.25">
      <c r="A2366" t="s">
        <v>1465</v>
      </c>
      <c r="B2366" t="s">
        <v>1466</v>
      </c>
      <c r="C2366" s="1">
        <v>44286</v>
      </c>
      <c r="D2366" s="2">
        <f t="shared" si="252"/>
        <v>3</v>
      </c>
      <c r="E2366" s="2">
        <f t="shared" si="253"/>
        <v>2021</v>
      </c>
      <c r="F2366">
        <v>6037</v>
      </c>
      <c r="G2366" s="8">
        <f t="shared" si="254"/>
        <v>6</v>
      </c>
      <c r="H2366" s="8" t="str">
        <f t="shared" si="255"/>
        <v>60</v>
      </c>
      <c r="I2366" s="8" t="str">
        <f t="shared" si="256"/>
        <v>603</v>
      </c>
      <c r="J2366" t="s">
        <v>1934</v>
      </c>
      <c r="K2366">
        <v>93</v>
      </c>
      <c r="L2366" t="s">
        <v>1937</v>
      </c>
      <c r="M2366" t="s">
        <v>1933</v>
      </c>
      <c r="N2366" s="7" t="str">
        <f t="shared" si="257"/>
        <v>2021-60</v>
      </c>
      <c r="O2366" s="7">
        <f t="shared" si="258"/>
        <v>45789.84</v>
      </c>
      <c r="P2366">
        <v>0</v>
      </c>
      <c r="Q2366">
        <v>45789.84</v>
      </c>
    </row>
    <row r="2367" spans="1:17" x14ac:dyDescent="0.25">
      <c r="A2367" t="s">
        <v>1465</v>
      </c>
      <c r="B2367" t="s">
        <v>1466</v>
      </c>
      <c r="C2367" s="1">
        <v>44286</v>
      </c>
      <c r="D2367" s="2">
        <f t="shared" si="252"/>
        <v>3</v>
      </c>
      <c r="E2367" s="2">
        <f t="shared" si="253"/>
        <v>2021</v>
      </c>
      <c r="F2367">
        <v>371</v>
      </c>
      <c r="G2367" s="8">
        <f t="shared" si="254"/>
        <v>3</v>
      </c>
      <c r="H2367" s="8" t="str">
        <f t="shared" si="255"/>
        <v>37</v>
      </c>
      <c r="I2367" s="8" t="str">
        <f t="shared" si="256"/>
        <v>371</v>
      </c>
      <c r="J2367" t="s">
        <v>1931</v>
      </c>
      <c r="K2367">
        <v>94</v>
      </c>
      <c r="L2367" t="s">
        <v>1938</v>
      </c>
      <c r="M2367" t="s">
        <v>1933</v>
      </c>
      <c r="N2367" s="7" t="str">
        <f t="shared" si="257"/>
        <v>2021-37</v>
      </c>
      <c r="O2367" s="7">
        <f t="shared" si="258"/>
        <v>-281676.65000000002</v>
      </c>
      <c r="P2367">
        <v>281676.65000000002</v>
      </c>
      <c r="Q2367">
        <v>0</v>
      </c>
    </row>
    <row r="2368" spans="1:17" x14ac:dyDescent="0.25">
      <c r="A2368" t="s">
        <v>1465</v>
      </c>
      <c r="B2368" t="s">
        <v>1466</v>
      </c>
      <c r="C2368" s="1">
        <v>44286</v>
      </c>
      <c r="D2368" s="2">
        <f t="shared" si="252"/>
        <v>3</v>
      </c>
      <c r="E2368" s="2">
        <f t="shared" si="253"/>
        <v>2021</v>
      </c>
      <c r="F2368">
        <v>6037</v>
      </c>
      <c r="G2368" s="8">
        <f t="shared" si="254"/>
        <v>6</v>
      </c>
      <c r="H2368" s="8" t="str">
        <f t="shared" si="255"/>
        <v>60</v>
      </c>
      <c r="I2368" s="8" t="str">
        <f t="shared" si="256"/>
        <v>603</v>
      </c>
      <c r="J2368" t="s">
        <v>1934</v>
      </c>
      <c r="K2368">
        <v>94</v>
      </c>
      <c r="L2368" t="s">
        <v>1938</v>
      </c>
      <c r="M2368" t="s">
        <v>1933</v>
      </c>
      <c r="N2368" s="7" t="str">
        <f t="shared" si="257"/>
        <v>2021-60</v>
      </c>
      <c r="O2368" s="7">
        <f t="shared" si="258"/>
        <v>281676.65000000002</v>
      </c>
      <c r="P2368">
        <v>0</v>
      </c>
      <c r="Q2368">
        <v>281676.65000000002</v>
      </c>
    </row>
    <row r="2369" spans="1:17" x14ac:dyDescent="0.25">
      <c r="A2369" t="s">
        <v>1465</v>
      </c>
      <c r="B2369" t="s">
        <v>1466</v>
      </c>
      <c r="C2369" s="1">
        <v>44286</v>
      </c>
      <c r="D2369" s="2">
        <f t="shared" si="252"/>
        <v>3</v>
      </c>
      <c r="E2369" s="2">
        <f t="shared" si="253"/>
        <v>2021</v>
      </c>
      <c r="F2369">
        <v>371</v>
      </c>
      <c r="G2369" s="8">
        <f t="shared" si="254"/>
        <v>3</v>
      </c>
      <c r="H2369" s="8" t="str">
        <f t="shared" si="255"/>
        <v>37</v>
      </c>
      <c r="I2369" s="8" t="str">
        <f t="shared" si="256"/>
        <v>371</v>
      </c>
      <c r="J2369" t="s">
        <v>1931</v>
      </c>
      <c r="K2369">
        <v>95</v>
      </c>
      <c r="L2369" t="s">
        <v>1939</v>
      </c>
      <c r="M2369" t="s">
        <v>1933</v>
      </c>
      <c r="N2369" s="7" t="str">
        <f t="shared" si="257"/>
        <v>2021-37</v>
      </c>
      <c r="O2369" s="7">
        <f t="shared" si="258"/>
        <v>-41611.39</v>
      </c>
      <c r="P2369">
        <v>41611.39</v>
      </c>
      <c r="Q2369">
        <v>0</v>
      </c>
    </row>
    <row r="2370" spans="1:17" x14ac:dyDescent="0.25">
      <c r="A2370" t="s">
        <v>1465</v>
      </c>
      <c r="B2370" t="s">
        <v>1466</v>
      </c>
      <c r="C2370" s="1">
        <v>44286</v>
      </c>
      <c r="D2370" s="2">
        <f t="shared" si="252"/>
        <v>3</v>
      </c>
      <c r="E2370" s="2">
        <f t="shared" si="253"/>
        <v>2021</v>
      </c>
      <c r="F2370">
        <v>6037</v>
      </c>
      <c r="G2370" s="8">
        <f t="shared" si="254"/>
        <v>6</v>
      </c>
      <c r="H2370" s="8" t="str">
        <f t="shared" si="255"/>
        <v>60</v>
      </c>
      <c r="I2370" s="8" t="str">
        <f t="shared" si="256"/>
        <v>603</v>
      </c>
      <c r="J2370" t="s">
        <v>1934</v>
      </c>
      <c r="K2370">
        <v>95</v>
      </c>
      <c r="L2370" t="s">
        <v>1939</v>
      </c>
      <c r="M2370" t="s">
        <v>1933</v>
      </c>
      <c r="N2370" s="7" t="str">
        <f t="shared" si="257"/>
        <v>2021-60</v>
      </c>
      <c r="O2370" s="7">
        <f t="shared" si="258"/>
        <v>41611.39</v>
      </c>
      <c r="P2370">
        <v>0</v>
      </c>
      <c r="Q2370">
        <v>41611.39</v>
      </c>
    </row>
    <row r="2371" spans="1:17" x14ac:dyDescent="0.25">
      <c r="A2371" t="s">
        <v>1465</v>
      </c>
      <c r="B2371" t="s">
        <v>1466</v>
      </c>
      <c r="C2371" s="1">
        <v>44286</v>
      </c>
      <c r="D2371" s="2">
        <f t="shared" ref="D2371:D2434" si="259">MONTH(C2371)</f>
        <v>3</v>
      </c>
      <c r="E2371" s="2">
        <f t="shared" ref="E2371:E2434" si="260">YEAR(C2371)</f>
        <v>2021</v>
      </c>
      <c r="F2371">
        <v>6951</v>
      </c>
      <c r="G2371" s="8">
        <f t="shared" ref="G2371:G2434" si="261">VALUE(LEFT($F2371,1))</f>
        <v>6</v>
      </c>
      <c r="H2371" s="8" t="str">
        <f t="shared" ref="H2371:H2434" si="262">LEFT($F2371,2)</f>
        <v>69</v>
      </c>
      <c r="I2371" s="8" t="str">
        <f t="shared" ref="I2371:I2434" si="263">LEFT($F2371,3)</f>
        <v>695</v>
      </c>
      <c r="J2371" t="s">
        <v>1940</v>
      </c>
      <c r="K2371">
        <v>97</v>
      </c>
      <c r="L2371" t="s">
        <v>1941</v>
      </c>
      <c r="M2371" t="s">
        <v>1942</v>
      </c>
      <c r="N2371" s="7" t="str">
        <f t="shared" ref="N2371:N2434" si="264">$E2371&amp;"-"&amp;H2371</f>
        <v>2021-69</v>
      </c>
      <c r="O2371" s="7">
        <f t="shared" ref="O2371:O2434" si="265">Q2371-P2371</f>
        <v>-186720</v>
      </c>
      <c r="P2371">
        <v>186720</v>
      </c>
      <c r="Q2371">
        <v>0</v>
      </c>
    </row>
    <row r="2372" spans="1:17" x14ac:dyDescent="0.25">
      <c r="A2372" t="s">
        <v>1465</v>
      </c>
      <c r="B2372" t="s">
        <v>1466</v>
      </c>
      <c r="C2372" s="1">
        <v>44286</v>
      </c>
      <c r="D2372" s="2">
        <f t="shared" si="259"/>
        <v>3</v>
      </c>
      <c r="E2372" s="2">
        <f t="shared" si="260"/>
        <v>2021</v>
      </c>
      <c r="F2372">
        <v>444</v>
      </c>
      <c r="G2372" s="8">
        <f t="shared" si="261"/>
        <v>4</v>
      </c>
      <c r="H2372" s="8" t="str">
        <f t="shared" si="262"/>
        <v>44</v>
      </c>
      <c r="I2372" s="8" t="str">
        <f t="shared" si="263"/>
        <v>444</v>
      </c>
      <c r="J2372" t="s">
        <v>1943</v>
      </c>
      <c r="K2372">
        <v>97</v>
      </c>
      <c r="L2372" t="s">
        <v>1941</v>
      </c>
      <c r="M2372" t="s">
        <v>1942</v>
      </c>
      <c r="N2372" s="7" t="str">
        <f t="shared" si="264"/>
        <v>2021-44</v>
      </c>
      <c r="O2372" s="7">
        <f t="shared" si="265"/>
        <v>186720</v>
      </c>
      <c r="P2372">
        <v>0</v>
      </c>
      <c r="Q2372">
        <v>186720</v>
      </c>
    </row>
    <row r="2373" spans="1:17" x14ac:dyDescent="0.25">
      <c r="A2373" t="s">
        <v>1465</v>
      </c>
      <c r="B2373" t="s">
        <v>1466</v>
      </c>
      <c r="C2373" s="1">
        <v>44286</v>
      </c>
      <c r="D2373" s="2">
        <f t="shared" si="259"/>
        <v>3</v>
      </c>
      <c r="E2373" s="2">
        <f t="shared" si="260"/>
        <v>2021</v>
      </c>
      <c r="F2373">
        <v>6231</v>
      </c>
      <c r="G2373" s="8">
        <f t="shared" si="261"/>
        <v>6</v>
      </c>
      <c r="H2373" s="8" t="str">
        <f t="shared" si="262"/>
        <v>62</v>
      </c>
      <c r="I2373" s="8" t="str">
        <f t="shared" si="263"/>
        <v>623</v>
      </c>
      <c r="J2373" t="s">
        <v>256</v>
      </c>
      <c r="K2373">
        <v>98</v>
      </c>
      <c r="L2373" t="s">
        <v>1944</v>
      </c>
      <c r="M2373" t="s">
        <v>1945</v>
      </c>
      <c r="N2373" s="7" t="str">
        <f t="shared" si="264"/>
        <v>2021-62</v>
      </c>
      <c r="O2373" s="7">
        <f t="shared" si="265"/>
        <v>-21500</v>
      </c>
      <c r="P2373">
        <v>21500</v>
      </c>
      <c r="Q2373">
        <v>0</v>
      </c>
    </row>
    <row r="2374" spans="1:17" x14ac:dyDescent="0.25">
      <c r="A2374" t="s">
        <v>1465</v>
      </c>
      <c r="B2374" t="s">
        <v>1466</v>
      </c>
      <c r="C2374" s="1">
        <v>44286</v>
      </c>
      <c r="D2374" s="2">
        <f t="shared" si="259"/>
        <v>3</v>
      </c>
      <c r="E2374" s="2">
        <f t="shared" si="260"/>
        <v>2021</v>
      </c>
      <c r="F2374">
        <v>44586</v>
      </c>
      <c r="G2374" s="8">
        <f t="shared" si="261"/>
        <v>4</v>
      </c>
      <c r="H2374" s="8" t="str">
        <f t="shared" si="262"/>
        <v>44</v>
      </c>
      <c r="I2374" s="8" t="str">
        <f t="shared" si="263"/>
        <v>445</v>
      </c>
      <c r="J2374" t="s">
        <v>244</v>
      </c>
      <c r="K2374">
        <v>98</v>
      </c>
      <c r="L2374" t="s">
        <v>1944</v>
      </c>
      <c r="M2374" t="s">
        <v>1945</v>
      </c>
      <c r="N2374" s="7" t="str">
        <f t="shared" si="264"/>
        <v>2021-44</v>
      </c>
      <c r="O2374" s="7">
        <f t="shared" si="265"/>
        <v>-4300</v>
      </c>
      <c r="P2374">
        <v>4300</v>
      </c>
      <c r="Q2374">
        <v>0</v>
      </c>
    </row>
    <row r="2375" spans="1:17" x14ac:dyDescent="0.25">
      <c r="A2375" t="s">
        <v>1465</v>
      </c>
      <c r="B2375" t="s">
        <v>1466</v>
      </c>
      <c r="C2375" s="1">
        <v>44286</v>
      </c>
      <c r="D2375" s="2">
        <f t="shared" si="259"/>
        <v>3</v>
      </c>
      <c r="E2375" s="2">
        <f t="shared" si="260"/>
        <v>2021</v>
      </c>
      <c r="F2375" t="s">
        <v>259</v>
      </c>
      <c r="G2375" s="8">
        <f t="shared" si="261"/>
        <v>4</v>
      </c>
      <c r="H2375" s="8" t="str">
        <f t="shared" si="262"/>
        <v>40</v>
      </c>
      <c r="I2375" s="8" t="str">
        <f t="shared" si="263"/>
        <v>401</v>
      </c>
      <c r="J2375" t="s">
        <v>260</v>
      </c>
      <c r="K2375">
        <v>98</v>
      </c>
      <c r="L2375" t="s">
        <v>1944</v>
      </c>
      <c r="M2375" t="s">
        <v>1945</v>
      </c>
      <c r="N2375" s="7" t="str">
        <f t="shared" si="264"/>
        <v>2021-40</v>
      </c>
      <c r="O2375" s="7">
        <f t="shared" si="265"/>
        <v>25800</v>
      </c>
      <c r="P2375">
        <v>0</v>
      </c>
      <c r="Q2375">
        <v>25800</v>
      </c>
    </row>
    <row r="2376" spans="1:17" x14ac:dyDescent="0.25">
      <c r="A2376" t="s">
        <v>1465</v>
      </c>
      <c r="B2376" t="s">
        <v>1466</v>
      </c>
      <c r="C2376" s="1">
        <v>44286</v>
      </c>
      <c r="D2376" s="2">
        <f t="shared" si="259"/>
        <v>3</v>
      </c>
      <c r="E2376" s="2">
        <f t="shared" si="260"/>
        <v>2021</v>
      </c>
      <c r="F2376">
        <v>6815</v>
      </c>
      <c r="G2376" s="8">
        <f t="shared" si="261"/>
        <v>6</v>
      </c>
      <c r="H2376" s="8" t="str">
        <f t="shared" si="262"/>
        <v>68</v>
      </c>
      <c r="I2376" s="8" t="str">
        <f t="shared" si="263"/>
        <v>681</v>
      </c>
      <c r="J2376" t="s">
        <v>1946</v>
      </c>
      <c r="K2376">
        <v>99</v>
      </c>
      <c r="L2376" t="s">
        <v>1947</v>
      </c>
      <c r="M2376" t="s">
        <v>1948</v>
      </c>
      <c r="N2376" s="7" t="str">
        <f t="shared" si="264"/>
        <v>2021-68</v>
      </c>
      <c r="O2376" s="7">
        <f t="shared" si="265"/>
        <v>-25640</v>
      </c>
      <c r="P2376">
        <v>25640</v>
      </c>
      <c r="Q2376">
        <v>0</v>
      </c>
    </row>
    <row r="2377" spans="1:17" x14ac:dyDescent="0.25">
      <c r="A2377" t="s">
        <v>1465</v>
      </c>
      <c r="B2377" t="s">
        <v>1466</v>
      </c>
      <c r="C2377" s="1">
        <v>44286</v>
      </c>
      <c r="D2377" s="2">
        <f t="shared" si="259"/>
        <v>3</v>
      </c>
      <c r="E2377" s="2">
        <f t="shared" si="260"/>
        <v>2021</v>
      </c>
      <c r="F2377">
        <v>6815</v>
      </c>
      <c r="G2377" s="8">
        <f t="shared" si="261"/>
        <v>6</v>
      </c>
      <c r="H2377" s="8" t="str">
        <f t="shared" si="262"/>
        <v>68</v>
      </c>
      <c r="I2377" s="8" t="str">
        <f t="shared" si="263"/>
        <v>681</v>
      </c>
      <c r="J2377" t="s">
        <v>1946</v>
      </c>
      <c r="K2377">
        <v>99</v>
      </c>
      <c r="L2377" t="s">
        <v>1947</v>
      </c>
      <c r="M2377" t="s">
        <v>1949</v>
      </c>
      <c r="N2377" s="7" t="str">
        <f t="shared" si="264"/>
        <v>2021-68</v>
      </c>
      <c r="O2377" s="7">
        <f t="shared" si="265"/>
        <v>-10548</v>
      </c>
      <c r="P2377">
        <v>10548</v>
      </c>
      <c r="Q2377">
        <v>0</v>
      </c>
    </row>
    <row r="2378" spans="1:17" x14ac:dyDescent="0.25">
      <c r="A2378" t="s">
        <v>1465</v>
      </c>
      <c r="B2378" t="s">
        <v>1466</v>
      </c>
      <c r="C2378" s="1">
        <v>44286</v>
      </c>
      <c r="D2378" s="2">
        <f t="shared" si="259"/>
        <v>3</v>
      </c>
      <c r="E2378" s="2">
        <f t="shared" si="260"/>
        <v>2021</v>
      </c>
      <c r="F2378">
        <v>1517</v>
      </c>
      <c r="G2378" s="8">
        <f t="shared" si="261"/>
        <v>1</v>
      </c>
      <c r="H2378" s="8" t="str">
        <f t="shared" si="262"/>
        <v>15</v>
      </c>
      <c r="I2378" s="8" t="str">
        <f t="shared" si="263"/>
        <v>151</v>
      </c>
      <c r="J2378" t="s">
        <v>1950</v>
      </c>
      <c r="K2378">
        <v>99</v>
      </c>
      <c r="L2378" t="s">
        <v>1947</v>
      </c>
      <c r="M2378" t="s">
        <v>1948</v>
      </c>
      <c r="N2378" s="7" t="str">
        <f t="shared" si="264"/>
        <v>2021-15</v>
      </c>
      <c r="O2378" s="7">
        <f t="shared" si="265"/>
        <v>36188</v>
      </c>
      <c r="P2378">
        <v>0</v>
      </c>
      <c r="Q2378">
        <v>36188</v>
      </c>
    </row>
    <row r="2379" spans="1:17" x14ac:dyDescent="0.25">
      <c r="A2379" t="s">
        <v>1951</v>
      </c>
      <c r="B2379" t="s">
        <v>1952</v>
      </c>
      <c r="C2379" s="1">
        <v>43924</v>
      </c>
      <c r="D2379" s="2">
        <f t="shared" si="259"/>
        <v>4</v>
      </c>
      <c r="E2379" s="2">
        <f t="shared" si="260"/>
        <v>2020</v>
      </c>
      <c r="F2379">
        <v>5123</v>
      </c>
      <c r="G2379" s="8">
        <f t="shared" si="261"/>
        <v>5</v>
      </c>
      <c r="H2379" s="8" t="str">
        <f t="shared" si="262"/>
        <v>51</v>
      </c>
      <c r="I2379" s="8" t="str">
        <f t="shared" si="263"/>
        <v>512</v>
      </c>
      <c r="J2379" t="s">
        <v>1952</v>
      </c>
      <c r="K2379">
        <v>40</v>
      </c>
      <c r="L2379" t="s">
        <v>1953</v>
      </c>
      <c r="M2379" t="s">
        <v>1954</v>
      </c>
      <c r="N2379" s="7" t="str">
        <f t="shared" si="264"/>
        <v>2020-51</v>
      </c>
      <c r="O2379" s="7">
        <f t="shared" si="265"/>
        <v>-10000</v>
      </c>
      <c r="P2379">
        <v>10000</v>
      </c>
      <c r="Q2379">
        <v>0</v>
      </c>
    </row>
    <row r="2380" spans="1:17" x14ac:dyDescent="0.25">
      <c r="A2380" t="s">
        <v>1951</v>
      </c>
      <c r="B2380" t="s">
        <v>1952</v>
      </c>
      <c r="C2380" s="1">
        <v>43924</v>
      </c>
      <c r="D2380" s="2">
        <f t="shared" si="259"/>
        <v>4</v>
      </c>
      <c r="E2380" s="2">
        <f t="shared" si="260"/>
        <v>2020</v>
      </c>
      <c r="F2380">
        <v>580</v>
      </c>
      <c r="G2380" s="8">
        <f t="shared" si="261"/>
        <v>5</v>
      </c>
      <c r="H2380" s="8" t="str">
        <f t="shared" si="262"/>
        <v>58</v>
      </c>
      <c r="I2380" s="8" t="str">
        <f t="shared" si="263"/>
        <v>580</v>
      </c>
      <c r="J2380" t="s">
        <v>454</v>
      </c>
      <c r="K2380">
        <v>40</v>
      </c>
      <c r="L2380" t="s">
        <v>1953</v>
      </c>
      <c r="M2380" t="s">
        <v>1954</v>
      </c>
      <c r="N2380" s="7" t="str">
        <f t="shared" si="264"/>
        <v>2020-58</v>
      </c>
      <c r="O2380" s="7">
        <f t="shared" si="265"/>
        <v>10000</v>
      </c>
      <c r="P2380">
        <v>0</v>
      </c>
      <c r="Q2380">
        <v>10000</v>
      </c>
    </row>
    <row r="2381" spans="1:17" x14ac:dyDescent="0.25">
      <c r="A2381" t="s">
        <v>1951</v>
      </c>
      <c r="B2381" t="s">
        <v>1952</v>
      </c>
      <c r="C2381" s="1">
        <v>43953</v>
      </c>
      <c r="D2381" s="2">
        <f t="shared" si="259"/>
        <v>5</v>
      </c>
      <c r="E2381" s="2">
        <f t="shared" si="260"/>
        <v>2020</v>
      </c>
      <c r="F2381" t="s">
        <v>122</v>
      </c>
      <c r="G2381" s="8">
        <f t="shared" si="261"/>
        <v>4</v>
      </c>
      <c r="H2381" s="8" t="str">
        <f t="shared" si="262"/>
        <v>40</v>
      </c>
      <c r="I2381" s="8" t="str">
        <f t="shared" si="263"/>
        <v>401</v>
      </c>
      <c r="J2381" t="s">
        <v>123</v>
      </c>
      <c r="K2381">
        <v>15</v>
      </c>
      <c r="M2381" t="s">
        <v>1955</v>
      </c>
      <c r="N2381" s="7" t="str">
        <f t="shared" si="264"/>
        <v>2020-40</v>
      </c>
      <c r="O2381" s="7">
        <f t="shared" si="265"/>
        <v>-396</v>
      </c>
      <c r="P2381">
        <v>396</v>
      </c>
      <c r="Q2381">
        <v>0</v>
      </c>
    </row>
    <row r="2382" spans="1:17" x14ac:dyDescent="0.25">
      <c r="A2382" t="s">
        <v>1951</v>
      </c>
      <c r="B2382" t="s">
        <v>1952</v>
      </c>
      <c r="C2382" s="1">
        <v>43953</v>
      </c>
      <c r="D2382" s="2">
        <f t="shared" si="259"/>
        <v>5</v>
      </c>
      <c r="E2382" s="2">
        <f t="shared" si="260"/>
        <v>2020</v>
      </c>
      <c r="F2382">
        <v>5123</v>
      </c>
      <c r="G2382" s="8">
        <f t="shared" si="261"/>
        <v>5</v>
      </c>
      <c r="H2382" s="8" t="str">
        <f t="shared" si="262"/>
        <v>51</v>
      </c>
      <c r="I2382" s="8" t="str">
        <f t="shared" si="263"/>
        <v>512</v>
      </c>
      <c r="J2382" t="s">
        <v>1952</v>
      </c>
      <c r="K2382">
        <v>15</v>
      </c>
      <c r="M2382" t="s">
        <v>1955</v>
      </c>
      <c r="N2382" s="7" t="str">
        <f t="shared" si="264"/>
        <v>2020-51</v>
      </c>
      <c r="O2382" s="7">
        <f t="shared" si="265"/>
        <v>396</v>
      </c>
      <c r="P2382">
        <v>0</v>
      </c>
      <c r="Q2382">
        <v>396</v>
      </c>
    </row>
    <row r="2383" spans="1:17" x14ac:dyDescent="0.25">
      <c r="A2383" t="s">
        <v>1951</v>
      </c>
      <c r="B2383" t="s">
        <v>1952</v>
      </c>
      <c r="C2383" s="1">
        <v>43977</v>
      </c>
      <c r="D2383" s="2">
        <f t="shared" si="259"/>
        <v>5</v>
      </c>
      <c r="E2383" s="2">
        <f t="shared" si="260"/>
        <v>2020</v>
      </c>
      <c r="F2383" t="s">
        <v>619</v>
      </c>
      <c r="G2383" s="8">
        <f t="shared" si="261"/>
        <v>4</v>
      </c>
      <c r="H2383" s="8" t="str">
        <f t="shared" si="262"/>
        <v>41</v>
      </c>
      <c r="I2383" s="8" t="str">
        <f t="shared" si="263"/>
        <v>411</v>
      </c>
      <c r="J2383" t="s">
        <v>620</v>
      </c>
      <c r="K2383">
        <v>25</v>
      </c>
      <c r="L2383" t="s">
        <v>1956</v>
      </c>
      <c r="M2383" t="s">
        <v>1956</v>
      </c>
      <c r="N2383" s="7" t="str">
        <f t="shared" si="264"/>
        <v>2020-41</v>
      </c>
      <c r="O2383" s="7">
        <f t="shared" si="265"/>
        <v>-2483.71</v>
      </c>
      <c r="P2383">
        <v>2483.71</v>
      </c>
      <c r="Q2383">
        <v>0</v>
      </c>
    </row>
    <row r="2384" spans="1:17" x14ac:dyDescent="0.25">
      <c r="A2384" t="s">
        <v>1951</v>
      </c>
      <c r="B2384" t="s">
        <v>1952</v>
      </c>
      <c r="C2384" s="1">
        <v>43977</v>
      </c>
      <c r="D2384" s="2">
        <f t="shared" si="259"/>
        <v>5</v>
      </c>
      <c r="E2384" s="2">
        <f t="shared" si="260"/>
        <v>2020</v>
      </c>
      <c r="F2384">
        <v>5123</v>
      </c>
      <c r="G2384" s="8">
        <f t="shared" si="261"/>
        <v>5</v>
      </c>
      <c r="H2384" s="8" t="str">
        <f t="shared" si="262"/>
        <v>51</v>
      </c>
      <c r="I2384" s="8" t="str">
        <f t="shared" si="263"/>
        <v>512</v>
      </c>
      <c r="J2384" t="s">
        <v>1952</v>
      </c>
      <c r="K2384">
        <v>25</v>
      </c>
      <c r="L2384" t="s">
        <v>1956</v>
      </c>
      <c r="M2384" t="s">
        <v>1956</v>
      </c>
      <c r="N2384" s="7" t="str">
        <f t="shared" si="264"/>
        <v>2020-51</v>
      </c>
      <c r="O2384" s="7">
        <f t="shared" si="265"/>
        <v>2483.71</v>
      </c>
      <c r="P2384">
        <v>0</v>
      </c>
      <c r="Q2384">
        <v>2483.71</v>
      </c>
    </row>
    <row r="2385" spans="1:17" x14ac:dyDescent="0.25">
      <c r="A2385" t="s">
        <v>1951</v>
      </c>
      <c r="B2385" t="s">
        <v>1952</v>
      </c>
      <c r="C2385" s="1">
        <v>43984</v>
      </c>
      <c r="D2385" s="2">
        <f t="shared" si="259"/>
        <v>6</v>
      </c>
      <c r="E2385" s="2">
        <f t="shared" si="260"/>
        <v>2020</v>
      </c>
      <c r="F2385" t="s">
        <v>122</v>
      </c>
      <c r="G2385" s="8">
        <f t="shared" si="261"/>
        <v>4</v>
      </c>
      <c r="H2385" s="8" t="str">
        <f t="shared" si="262"/>
        <v>40</v>
      </c>
      <c r="I2385" s="8" t="str">
        <f t="shared" si="263"/>
        <v>401</v>
      </c>
      <c r="J2385" t="s">
        <v>123</v>
      </c>
      <c r="K2385">
        <v>16</v>
      </c>
      <c r="M2385" t="s">
        <v>1957</v>
      </c>
      <c r="N2385" s="7" t="str">
        <f t="shared" si="264"/>
        <v>2020-40</v>
      </c>
      <c r="O2385" s="7">
        <f t="shared" si="265"/>
        <v>-403.2</v>
      </c>
      <c r="P2385">
        <v>403.2</v>
      </c>
      <c r="Q2385">
        <v>0</v>
      </c>
    </row>
    <row r="2386" spans="1:17" x14ac:dyDescent="0.25">
      <c r="A2386" t="s">
        <v>1951</v>
      </c>
      <c r="B2386" t="s">
        <v>1952</v>
      </c>
      <c r="C2386" s="1">
        <v>43984</v>
      </c>
      <c r="D2386" s="2">
        <f t="shared" si="259"/>
        <v>6</v>
      </c>
      <c r="E2386" s="2">
        <f t="shared" si="260"/>
        <v>2020</v>
      </c>
      <c r="F2386">
        <v>5123</v>
      </c>
      <c r="G2386" s="8">
        <f t="shared" si="261"/>
        <v>5</v>
      </c>
      <c r="H2386" s="8" t="str">
        <f t="shared" si="262"/>
        <v>51</v>
      </c>
      <c r="I2386" s="8" t="str">
        <f t="shared" si="263"/>
        <v>512</v>
      </c>
      <c r="J2386" t="s">
        <v>1952</v>
      </c>
      <c r="K2386">
        <v>16</v>
      </c>
      <c r="M2386" t="s">
        <v>1957</v>
      </c>
      <c r="N2386" s="7" t="str">
        <f t="shared" si="264"/>
        <v>2020-51</v>
      </c>
      <c r="O2386" s="7">
        <f t="shared" si="265"/>
        <v>403.2</v>
      </c>
      <c r="P2386">
        <v>0</v>
      </c>
      <c r="Q2386">
        <v>403.2</v>
      </c>
    </row>
    <row r="2387" spans="1:17" x14ac:dyDescent="0.25">
      <c r="A2387" t="s">
        <v>1951</v>
      </c>
      <c r="B2387" t="s">
        <v>1952</v>
      </c>
      <c r="C2387" s="1">
        <v>43997</v>
      </c>
      <c r="D2387" s="2">
        <f t="shared" si="259"/>
        <v>6</v>
      </c>
      <c r="E2387" s="2">
        <f t="shared" si="260"/>
        <v>2020</v>
      </c>
      <c r="F2387" t="s">
        <v>1267</v>
      </c>
      <c r="G2387" s="8">
        <f t="shared" si="261"/>
        <v>4</v>
      </c>
      <c r="H2387" s="8" t="str">
        <f t="shared" si="262"/>
        <v>41</v>
      </c>
      <c r="I2387" s="8" t="str">
        <f t="shared" si="263"/>
        <v>411</v>
      </c>
      <c r="J2387" t="s">
        <v>1268</v>
      </c>
      <c r="K2387">
        <v>1</v>
      </c>
      <c r="L2387" t="s">
        <v>1958</v>
      </c>
      <c r="M2387" t="s">
        <v>1958</v>
      </c>
      <c r="N2387" s="7" t="str">
        <f t="shared" si="264"/>
        <v>2020-41</v>
      </c>
      <c r="O2387" s="7">
        <f t="shared" si="265"/>
        <v>5789.88</v>
      </c>
      <c r="P2387">
        <v>0</v>
      </c>
      <c r="Q2387">
        <v>5789.88</v>
      </c>
    </row>
    <row r="2388" spans="1:17" x14ac:dyDescent="0.25">
      <c r="A2388" t="s">
        <v>1951</v>
      </c>
      <c r="B2388" t="s">
        <v>1952</v>
      </c>
      <c r="C2388" s="1">
        <v>43997</v>
      </c>
      <c r="D2388" s="2">
        <f t="shared" si="259"/>
        <v>6</v>
      </c>
      <c r="E2388" s="2">
        <f t="shared" si="260"/>
        <v>2020</v>
      </c>
      <c r="F2388">
        <v>5123</v>
      </c>
      <c r="G2388" s="8">
        <f t="shared" si="261"/>
        <v>5</v>
      </c>
      <c r="H2388" s="8" t="str">
        <f t="shared" si="262"/>
        <v>51</v>
      </c>
      <c r="I2388" s="8" t="str">
        <f t="shared" si="263"/>
        <v>512</v>
      </c>
      <c r="J2388" t="s">
        <v>1952</v>
      </c>
      <c r="K2388">
        <v>1</v>
      </c>
      <c r="L2388" t="s">
        <v>1958</v>
      </c>
      <c r="M2388" t="s">
        <v>1958</v>
      </c>
      <c r="N2388" s="7" t="str">
        <f t="shared" si="264"/>
        <v>2020-51</v>
      </c>
      <c r="O2388" s="7">
        <f t="shared" si="265"/>
        <v>-5789.88</v>
      </c>
      <c r="P2388">
        <v>5789.88</v>
      </c>
      <c r="Q2388">
        <v>0</v>
      </c>
    </row>
    <row r="2389" spans="1:17" x14ac:dyDescent="0.25">
      <c r="A2389" t="s">
        <v>1951</v>
      </c>
      <c r="B2389" t="s">
        <v>1952</v>
      </c>
      <c r="C2389" s="1">
        <v>44001</v>
      </c>
      <c r="D2389" s="2">
        <f t="shared" si="259"/>
        <v>6</v>
      </c>
      <c r="E2389" s="2">
        <f t="shared" si="260"/>
        <v>2020</v>
      </c>
      <c r="F2389" t="s">
        <v>541</v>
      </c>
      <c r="G2389" s="8">
        <f t="shared" si="261"/>
        <v>4</v>
      </c>
      <c r="H2389" s="8" t="str">
        <f t="shared" si="262"/>
        <v>41</v>
      </c>
      <c r="I2389" s="8" t="str">
        <f t="shared" si="263"/>
        <v>411</v>
      </c>
      <c r="J2389" t="s">
        <v>542</v>
      </c>
      <c r="K2389">
        <v>5</v>
      </c>
      <c r="L2389" t="s">
        <v>1959</v>
      </c>
      <c r="M2389" t="s">
        <v>1959</v>
      </c>
      <c r="N2389" s="7" t="str">
        <f t="shared" si="264"/>
        <v>2020-41</v>
      </c>
      <c r="O2389" s="7">
        <f t="shared" si="265"/>
        <v>6158.7</v>
      </c>
      <c r="P2389">
        <v>0</v>
      </c>
      <c r="Q2389">
        <v>6158.7</v>
      </c>
    </row>
    <row r="2390" spans="1:17" x14ac:dyDescent="0.25">
      <c r="A2390" t="s">
        <v>1951</v>
      </c>
      <c r="B2390" t="s">
        <v>1952</v>
      </c>
      <c r="C2390" s="1">
        <v>44001</v>
      </c>
      <c r="D2390" s="2">
        <f t="shared" si="259"/>
        <v>6</v>
      </c>
      <c r="E2390" s="2">
        <f t="shared" si="260"/>
        <v>2020</v>
      </c>
      <c r="F2390">
        <v>5123</v>
      </c>
      <c r="G2390" s="8">
        <f t="shared" si="261"/>
        <v>5</v>
      </c>
      <c r="H2390" s="8" t="str">
        <f t="shared" si="262"/>
        <v>51</v>
      </c>
      <c r="I2390" s="8" t="str">
        <f t="shared" si="263"/>
        <v>512</v>
      </c>
      <c r="J2390" t="s">
        <v>1952</v>
      </c>
      <c r="K2390">
        <v>5</v>
      </c>
      <c r="L2390" t="s">
        <v>1959</v>
      </c>
      <c r="M2390" t="s">
        <v>1959</v>
      </c>
      <c r="N2390" s="7" t="str">
        <f t="shared" si="264"/>
        <v>2020-51</v>
      </c>
      <c r="O2390" s="7">
        <f t="shared" si="265"/>
        <v>-6158.7</v>
      </c>
      <c r="P2390">
        <v>6158.7</v>
      </c>
      <c r="Q2390">
        <v>0</v>
      </c>
    </row>
    <row r="2391" spans="1:17" x14ac:dyDescent="0.25">
      <c r="A2391" t="s">
        <v>1951</v>
      </c>
      <c r="B2391" t="s">
        <v>1952</v>
      </c>
      <c r="C2391" s="1">
        <v>44002</v>
      </c>
      <c r="D2391" s="2">
        <f t="shared" si="259"/>
        <v>6</v>
      </c>
      <c r="E2391" s="2">
        <f t="shared" si="260"/>
        <v>2020</v>
      </c>
      <c r="F2391" t="s">
        <v>545</v>
      </c>
      <c r="G2391" s="8">
        <f t="shared" si="261"/>
        <v>4</v>
      </c>
      <c r="H2391" s="8" t="str">
        <f t="shared" si="262"/>
        <v>41</v>
      </c>
      <c r="I2391" s="8" t="str">
        <f t="shared" si="263"/>
        <v>411</v>
      </c>
      <c r="J2391" t="s">
        <v>546</v>
      </c>
      <c r="K2391">
        <v>2</v>
      </c>
      <c r="L2391" t="s">
        <v>1960</v>
      </c>
      <c r="M2391" t="s">
        <v>1960</v>
      </c>
      <c r="N2391" s="7" t="str">
        <f t="shared" si="264"/>
        <v>2020-41</v>
      </c>
      <c r="O2391" s="7">
        <f t="shared" si="265"/>
        <v>5966.02</v>
      </c>
      <c r="P2391">
        <v>0</v>
      </c>
      <c r="Q2391">
        <v>5966.02</v>
      </c>
    </row>
    <row r="2392" spans="1:17" x14ac:dyDescent="0.25">
      <c r="A2392" t="s">
        <v>1951</v>
      </c>
      <c r="B2392" t="s">
        <v>1952</v>
      </c>
      <c r="C2392" s="1">
        <v>44002</v>
      </c>
      <c r="D2392" s="2">
        <f t="shared" si="259"/>
        <v>6</v>
      </c>
      <c r="E2392" s="2">
        <f t="shared" si="260"/>
        <v>2020</v>
      </c>
      <c r="F2392">
        <v>5123</v>
      </c>
      <c r="G2392" s="8">
        <f t="shared" si="261"/>
        <v>5</v>
      </c>
      <c r="H2392" s="8" t="str">
        <f t="shared" si="262"/>
        <v>51</v>
      </c>
      <c r="I2392" s="8" t="str">
        <f t="shared" si="263"/>
        <v>512</v>
      </c>
      <c r="J2392" t="s">
        <v>1952</v>
      </c>
      <c r="K2392">
        <v>2</v>
      </c>
      <c r="L2392" t="s">
        <v>1960</v>
      </c>
      <c r="M2392" t="s">
        <v>1960</v>
      </c>
      <c r="N2392" s="7" t="str">
        <f t="shared" si="264"/>
        <v>2020-51</v>
      </c>
      <c r="O2392" s="7">
        <f t="shared" si="265"/>
        <v>-5966.02</v>
      </c>
      <c r="P2392">
        <v>5966.02</v>
      </c>
      <c r="Q2392">
        <v>0</v>
      </c>
    </row>
    <row r="2393" spans="1:17" x14ac:dyDescent="0.25">
      <c r="A2393" t="s">
        <v>1951</v>
      </c>
      <c r="B2393" t="s">
        <v>1952</v>
      </c>
      <c r="C2393" s="1">
        <v>44010</v>
      </c>
      <c r="D2393" s="2">
        <f t="shared" si="259"/>
        <v>6</v>
      </c>
      <c r="E2393" s="2">
        <f t="shared" si="260"/>
        <v>2020</v>
      </c>
      <c r="F2393" t="s">
        <v>624</v>
      </c>
      <c r="G2393" s="8">
        <f t="shared" si="261"/>
        <v>4</v>
      </c>
      <c r="H2393" s="8" t="str">
        <f t="shared" si="262"/>
        <v>41</v>
      </c>
      <c r="I2393" s="8" t="str">
        <f t="shared" si="263"/>
        <v>411</v>
      </c>
      <c r="J2393" t="s">
        <v>625</v>
      </c>
      <c r="K2393">
        <v>26</v>
      </c>
      <c r="L2393" t="s">
        <v>1961</v>
      </c>
      <c r="M2393" t="s">
        <v>1961</v>
      </c>
      <c r="N2393" s="7" t="str">
        <f t="shared" si="264"/>
        <v>2020-41</v>
      </c>
      <c r="O2393" s="7">
        <f t="shared" si="265"/>
        <v>-489.98</v>
      </c>
      <c r="P2393">
        <v>489.98</v>
      </c>
      <c r="Q2393">
        <v>0</v>
      </c>
    </row>
    <row r="2394" spans="1:17" x14ac:dyDescent="0.25">
      <c r="A2394" t="s">
        <v>1951</v>
      </c>
      <c r="B2394" t="s">
        <v>1952</v>
      </c>
      <c r="C2394" s="1">
        <v>44010</v>
      </c>
      <c r="D2394" s="2">
        <f t="shared" si="259"/>
        <v>6</v>
      </c>
      <c r="E2394" s="2">
        <f t="shared" si="260"/>
        <v>2020</v>
      </c>
      <c r="F2394">
        <v>5123</v>
      </c>
      <c r="G2394" s="8">
        <f t="shared" si="261"/>
        <v>5</v>
      </c>
      <c r="H2394" s="8" t="str">
        <f t="shared" si="262"/>
        <v>51</v>
      </c>
      <c r="I2394" s="8" t="str">
        <f t="shared" si="263"/>
        <v>512</v>
      </c>
      <c r="J2394" t="s">
        <v>1952</v>
      </c>
      <c r="K2394">
        <v>26</v>
      </c>
      <c r="L2394" t="s">
        <v>1961</v>
      </c>
      <c r="M2394" t="s">
        <v>1961</v>
      </c>
      <c r="N2394" s="7" t="str">
        <f t="shared" si="264"/>
        <v>2020-51</v>
      </c>
      <c r="O2394" s="7">
        <f t="shared" si="265"/>
        <v>489.98</v>
      </c>
      <c r="P2394">
        <v>0</v>
      </c>
      <c r="Q2394">
        <v>489.98</v>
      </c>
    </row>
    <row r="2395" spans="1:17" x14ac:dyDescent="0.25">
      <c r="A2395" t="s">
        <v>1951</v>
      </c>
      <c r="B2395" t="s">
        <v>1952</v>
      </c>
      <c r="C2395" s="1">
        <v>44015</v>
      </c>
      <c r="D2395" s="2">
        <f t="shared" si="259"/>
        <v>7</v>
      </c>
      <c r="E2395" s="2">
        <f t="shared" si="260"/>
        <v>2020</v>
      </c>
      <c r="F2395" t="s">
        <v>122</v>
      </c>
      <c r="G2395" s="8">
        <f t="shared" si="261"/>
        <v>4</v>
      </c>
      <c r="H2395" s="8" t="str">
        <f t="shared" si="262"/>
        <v>40</v>
      </c>
      <c r="I2395" s="8" t="str">
        <f t="shared" si="263"/>
        <v>401</v>
      </c>
      <c r="J2395" t="s">
        <v>123</v>
      </c>
      <c r="K2395">
        <v>17</v>
      </c>
      <c r="M2395" t="s">
        <v>1962</v>
      </c>
      <c r="N2395" s="7" t="str">
        <f t="shared" si="264"/>
        <v>2020-40</v>
      </c>
      <c r="O2395" s="7">
        <f t="shared" si="265"/>
        <v>-418.08</v>
      </c>
      <c r="P2395">
        <v>418.08</v>
      </c>
      <c r="Q2395">
        <v>0</v>
      </c>
    </row>
    <row r="2396" spans="1:17" x14ac:dyDescent="0.25">
      <c r="A2396" t="s">
        <v>1951</v>
      </c>
      <c r="B2396" t="s">
        <v>1952</v>
      </c>
      <c r="C2396" s="1">
        <v>44015</v>
      </c>
      <c r="D2396" s="2">
        <f t="shared" si="259"/>
        <v>7</v>
      </c>
      <c r="E2396" s="2">
        <f t="shared" si="260"/>
        <v>2020</v>
      </c>
      <c r="F2396">
        <v>5123</v>
      </c>
      <c r="G2396" s="8">
        <f t="shared" si="261"/>
        <v>5</v>
      </c>
      <c r="H2396" s="8" t="str">
        <f t="shared" si="262"/>
        <v>51</v>
      </c>
      <c r="I2396" s="8" t="str">
        <f t="shared" si="263"/>
        <v>512</v>
      </c>
      <c r="J2396" t="s">
        <v>1952</v>
      </c>
      <c r="K2396">
        <v>17</v>
      </c>
      <c r="M2396" t="s">
        <v>1962</v>
      </c>
      <c r="N2396" s="7" t="str">
        <f t="shared" si="264"/>
        <v>2020-51</v>
      </c>
      <c r="O2396" s="7">
        <f t="shared" si="265"/>
        <v>418.08</v>
      </c>
      <c r="P2396">
        <v>0</v>
      </c>
      <c r="Q2396">
        <v>418.08</v>
      </c>
    </row>
    <row r="2397" spans="1:17" x14ac:dyDescent="0.25">
      <c r="A2397" t="s">
        <v>1951</v>
      </c>
      <c r="B2397" t="s">
        <v>1952</v>
      </c>
      <c r="C2397" s="1">
        <v>44017</v>
      </c>
      <c r="D2397" s="2">
        <f t="shared" si="259"/>
        <v>7</v>
      </c>
      <c r="E2397" s="2">
        <f t="shared" si="260"/>
        <v>2020</v>
      </c>
      <c r="F2397" t="s">
        <v>1963</v>
      </c>
      <c r="G2397" s="8">
        <f t="shared" si="261"/>
        <v>4</v>
      </c>
      <c r="H2397" s="8" t="str">
        <f t="shared" si="262"/>
        <v>41</v>
      </c>
      <c r="I2397" s="8" t="str">
        <f t="shared" si="263"/>
        <v>411</v>
      </c>
      <c r="J2397" t="s">
        <v>1964</v>
      </c>
      <c r="K2397">
        <v>6</v>
      </c>
      <c r="L2397" t="s">
        <v>1965</v>
      </c>
      <c r="M2397" t="s">
        <v>1966</v>
      </c>
      <c r="N2397" s="7" t="str">
        <f t="shared" si="264"/>
        <v>2020-41</v>
      </c>
      <c r="O2397" s="7">
        <f t="shared" si="265"/>
        <v>20284.61</v>
      </c>
      <c r="P2397">
        <v>0</v>
      </c>
      <c r="Q2397">
        <v>20284.61</v>
      </c>
    </row>
    <row r="2398" spans="1:17" x14ac:dyDescent="0.25">
      <c r="A2398" t="s">
        <v>1951</v>
      </c>
      <c r="B2398" t="s">
        <v>1952</v>
      </c>
      <c r="C2398" s="1">
        <v>44017</v>
      </c>
      <c r="D2398" s="2">
        <f t="shared" si="259"/>
        <v>7</v>
      </c>
      <c r="E2398" s="2">
        <f t="shared" si="260"/>
        <v>2020</v>
      </c>
      <c r="F2398">
        <v>5123</v>
      </c>
      <c r="G2398" s="8">
        <f t="shared" si="261"/>
        <v>5</v>
      </c>
      <c r="H2398" s="8" t="str">
        <f t="shared" si="262"/>
        <v>51</v>
      </c>
      <c r="I2398" s="8" t="str">
        <f t="shared" si="263"/>
        <v>512</v>
      </c>
      <c r="J2398" t="s">
        <v>1952</v>
      </c>
      <c r="K2398">
        <v>6</v>
      </c>
      <c r="L2398" t="s">
        <v>1965</v>
      </c>
      <c r="M2398" t="s">
        <v>1966</v>
      </c>
      <c r="N2398" s="7" t="str">
        <f t="shared" si="264"/>
        <v>2020-51</v>
      </c>
      <c r="O2398" s="7">
        <f t="shared" si="265"/>
        <v>-20284.61</v>
      </c>
      <c r="P2398">
        <v>20284.61</v>
      </c>
      <c r="Q2398">
        <v>0</v>
      </c>
    </row>
    <row r="2399" spans="1:17" x14ac:dyDescent="0.25">
      <c r="A2399" t="s">
        <v>1951</v>
      </c>
      <c r="B2399" t="s">
        <v>1952</v>
      </c>
      <c r="C2399" s="1">
        <v>44019</v>
      </c>
      <c r="D2399" s="2">
        <f t="shared" si="259"/>
        <v>7</v>
      </c>
      <c r="E2399" s="2">
        <f t="shared" si="260"/>
        <v>2020</v>
      </c>
      <c r="F2399">
        <v>6275</v>
      </c>
      <c r="G2399" s="8">
        <f t="shared" si="261"/>
        <v>6</v>
      </c>
      <c r="H2399" s="8" t="str">
        <f t="shared" si="262"/>
        <v>62</v>
      </c>
      <c r="I2399" s="8" t="str">
        <f t="shared" si="263"/>
        <v>627</v>
      </c>
      <c r="J2399" t="s">
        <v>487</v>
      </c>
      <c r="K2399">
        <v>7</v>
      </c>
      <c r="L2399" t="s">
        <v>1967</v>
      </c>
      <c r="M2399" t="s">
        <v>1968</v>
      </c>
      <c r="N2399" s="7" t="str">
        <f t="shared" si="264"/>
        <v>2020-62</v>
      </c>
      <c r="O2399" s="7">
        <f t="shared" si="265"/>
        <v>-21</v>
      </c>
      <c r="P2399">
        <v>21</v>
      </c>
      <c r="Q2399">
        <v>0</v>
      </c>
    </row>
    <row r="2400" spans="1:17" x14ac:dyDescent="0.25">
      <c r="A2400" t="s">
        <v>1951</v>
      </c>
      <c r="B2400" t="s">
        <v>1952</v>
      </c>
      <c r="C2400" s="1">
        <v>44019</v>
      </c>
      <c r="D2400" s="2">
        <f t="shared" si="259"/>
        <v>7</v>
      </c>
      <c r="E2400" s="2">
        <f t="shared" si="260"/>
        <v>2020</v>
      </c>
      <c r="F2400">
        <v>445661</v>
      </c>
      <c r="G2400" s="8">
        <f t="shared" si="261"/>
        <v>4</v>
      </c>
      <c r="H2400" s="8" t="str">
        <f t="shared" si="262"/>
        <v>44</v>
      </c>
      <c r="I2400" s="8" t="str">
        <f t="shared" si="263"/>
        <v>445</v>
      </c>
      <c r="J2400" t="s">
        <v>29</v>
      </c>
      <c r="K2400">
        <v>7</v>
      </c>
      <c r="L2400" t="s">
        <v>1967</v>
      </c>
      <c r="M2400" t="s">
        <v>1968</v>
      </c>
      <c r="N2400" s="7" t="str">
        <f t="shared" si="264"/>
        <v>2020-44</v>
      </c>
      <c r="O2400" s="7">
        <f t="shared" si="265"/>
        <v>-4.2</v>
      </c>
      <c r="P2400">
        <v>4.2</v>
      </c>
      <c r="Q2400">
        <v>0</v>
      </c>
    </row>
    <row r="2401" spans="1:17" x14ac:dyDescent="0.25">
      <c r="A2401" t="s">
        <v>1951</v>
      </c>
      <c r="B2401" t="s">
        <v>1952</v>
      </c>
      <c r="C2401" s="1">
        <v>44019</v>
      </c>
      <c r="D2401" s="2">
        <f t="shared" si="259"/>
        <v>7</v>
      </c>
      <c r="E2401" s="2">
        <f t="shared" si="260"/>
        <v>2020</v>
      </c>
      <c r="F2401">
        <v>5123</v>
      </c>
      <c r="G2401" s="8">
        <f t="shared" si="261"/>
        <v>5</v>
      </c>
      <c r="H2401" s="8" t="str">
        <f t="shared" si="262"/>
        <v>51</v>
      </c>
      <c r="I2401" s="8" t="str">
        <f t="shared" si="263"/>
        <v>512</v>
      </c>
      <c r="J2401" t="s">
        <v>1952</v>
      </c>
      <c r="K2401">
        <v>7</v>
      </c>
      <c r="L2401" t="s">
        <v>1967</v>
      </c>
      <c r="M2401" t="s">
        <v>1968</v>
      </c>
      <c r="N2401" s="7" t="str">
        <f t="shared" si="264"/>
        <v>2020-51</v>
      </c>
      <c r="O2401" s="7">
        <f t="shared" si="265"/>
        <v>25.2</v>
      </c>
      <c r="P2401">
        <v>0</v>
      </c>
      <c r="Q2401">
        <v>25.2</v>
      </c>
    </row>
    <row r="2402" spans="1:17" x14ac:dyDescent="0.25">
      <c r="A2402" t="s">
        <v>1951</v>
      </c>
      <c r="B2402" t="s">
        <v>1952</v>
      </c>
      <c r="C2402" s="1">
        <v>44043</v>
      </c>
      <c r="D2402" s="2">
        <f t="shared" si="259"/>
        <v>7</v>
      </c>
      <c r="E2402" s="2">
        <f t="shared" si="260"/>
        <v>2020</v>
      </c>
      <c r="F2402" t="s">
        <v>1255</v>
      </c>
      <c r="G2402" s="8">
        <f t="shared" si="261"/>
        <v>4</v>
      </c>
      <c r="H2402" s="8" t="str">
        <f t="shared" si="262"/>
        <v>41</v>
      </c>
      <c r="I2402" s="8" t="str">
        <f t="shared" si="263"/>
        <v>411</v>
      </c>
      <c r="J2402" t="s">
        <v>1256</v>
      </c>
      <c r="K2402">
        <v>27</v>
      </c>
      <c r="L2402" t="s">
        <v>1969</v>
      </c>
      <c r="M2402" t="s">
        <v>1969</v>
      </c>
      <c r="N2402" s="7" t="str">
        <f t="shared" si="264"/>
        <v>2020-41</v>
      </c>
      <c r="O2402" s="7">
        <f t="shared" si="265"/>
        <v>17663.900000000001</v>
      </c>
      <c r="P2402">
        <v>0</v>
      </c>
      <c r="Q2402">
        <v>17663.900000000001</v>
      </c>
    </row>
    <row r="2403" spans="1:17" x14ac:dyDescent="0.25">
      <c r="A2403" t="s">
        <v>1951</v>
      </c>
      <c r="B2403" t="s">
        <v>1952</v>
      </c>
      <c r="C2403" s="1">
        <v>44043</v>
      </c>
      <c r="D2403" s="2">
        <f t="shared" si="259"/>
        <v>7</v>
      </c>
      <c r="E2403" s="2">
        <f t="shared" si="260"/>
        <v>2020</v>
      </c>
      <c r="F2403">
        <v>5123</v>
      </c>
      <c r="G2403" s="8">
        <f t="shared" si="261"/>
        <v>5</v>
      </c>
      <c r="H2403" s="8" t="str">
        <f t="shared" si="262"/>
        <v>51</v>
      </c>
      <c r="I2403" s="8" t="str">
        <f t="shared" si="263"/>
        <v>512</v>
      </c>
      <c r="J2403" t="s">
        <v>1952</v>
      </c>
      <c r="K2403">
        <v>27</v>
      </c>
      <c r="L2403" t="s">
        <v>1969</v>
      </c>
      <c r="M2403" t="s">
        <v>1969</v>
      </c>
      <c r="N2403" s="7" t="str">
        <f t="shared" si="264"/>
        <v>2020-51</v>
      </c>
      <c r="O2403" s="7">
        <f t="shared" si="265"/>
        <v>-17663.900000000001</v>
      </c>
      <c r="P2403">
        <v>17663.900000000001</v>
      </c>
      <c r="Q2403">
        <v>0</v>
      </c>
    </row>
    <row r="2404" spans="1:17" x14ac:dyDescent="0.25">
      <c r="A2404" t="s">
        <v>1951</v>
      </c>
      <c r="B2404" t="s">
        <v>1952</v>
      </c>
      <c r="C2404" s="1">
        <v>44045</v>
      </c>
      <c r="D2404" s="2">
        <f t="shared" si="259"/>
        <v>8</v>
      </c>
      <c r="E2404" s="2">
        <f t="shared" si="260"/>
        <v>2020</v>
      </c>
      <c r="F2404" t="s">
        <v>122</v>
      </c>
      <c r="G2404" s="8">
        <f t="shared" si="261"/>
        <v>4</v>
      </c>
      <c r="H2404" s="8" t="str">
        <f t="shared" si="262"/>
        <v>40</v>
      </c>
      <c r="I2404" s="8" t="str">
        <f t="shared" si="263"/>
        <v>401</v>
      </c>
      <c r="J2404" t="s">
        <v>123</v>
      </c>
      <c r="K2404">
        <v>18</v>
      </c>
      <c r="M2404" t="s">
        <v>1970</v>
      </c>
      <c r="N2404" s="7" t="str">
        <f t="shared" si="264"/>
        <v>2020-40</v>
      </c>
      <c r="O2404" s="7">
        <f t="shared" si="265"/>
        <v>-340.78</v>
      </c>
      <c r="P2404">
        <v>340.78</v>
      </c>
      <c r="Q2404">
        <v>0</v>
      </c>
    </row>
    <row r="2405" spans="1:17" x14ac:dyDescent="0.25">
      <c r="A2405" t="s">
        <v>1951</v>
      </c>
      <c r="B2405" t="s">
        <v>1952</v>
      </c>
      <c r="C2405" s="1">
        <v>44045</v>
      </c>
      <c r="D2405" s="2">
        <f t="shared" si="259"/>
        <v>8</v>
      </c>
      <c r="E2405" s="2">
        <f t="shared" si="260"/>
        <v>2020</v>
      </c>
      <c r="F2405">
        <v>5123</v>
      </c>
      <c r="G2405" s="8">
        <f t="shared" si="261"/>
        <v>5</v>
      </c>
      <c r="H2405" s="8" t="str">
        <f t="shared" si="262"/>
        <v>51</v>
      </c>
      <c r="I2405" s="8" t="str">
        <f t="shared" si="263"/>
        <v>512</v>
      </c>
      <c r="J2405" t="s">
        <v>1952</v>
      </c>
      <c r="K2405">
        <v>18</v>
      </c>
      <c r="M2405" t="s">
        <v>1970</v>
      </c>
      <c r="N2405" s="7" t="str">
        <f t="shared" si="264"/>
        <v>2020-51</v>
      </c>
      <c r="O2405" s="7">
        <f t="shared" si="265"/>
        <v>340.78</v>
      </c>
      <c r="P2405">
        <v>0</v>
      </c>
      <c r="Q2405">
        <v>340.78</v>
      </c>
    </row>
    <row r="2406" spans="1:17" x14ac:dyDescent="0.25">
      <c r="A2406" t="s">
        <v>1951</v>
      </c>
      <c r="B2406" t="s">
        <v>1952</v>
      </c>
      <c r="C2406" s="1">
        <v>44061</v>
      </c>
      <c r="D2406" s="2">
        <f t="shared" si="259"/>
        <v>8</v>
      </c>
      <c r="E2406" s="2">
        <f t="shared" si="260"/>
        <v>2020</v>
      </c>
      <c r="F2406" t="s">
        <v>1971</v>
      </c>
      <c r="G2406" s="8">
        <f t="shared" si="261"/>
        <v>4</v>
      </c>
      <c r="H2406" s="8" t="str">
        <f t="shared" si="262"/>
        <v>41</v>
      </c>
      <c r="I2406" s="8" t="str">
        <f t="shared" si="263"/>
        <v>411</v>
      </c>
      <c r="J2406" t="s">
        <v>1972</v>
      </c>
      <c r="K2406">
        <v>8</v>
      </c>
      <c r="L2406" t="s">
        <v>1973</v>
      </c>
      <c r="M2406" t="s">
        <v>1973</v>
      </c>
      <c r="N2406" s="7" t="str">
        <f t="shared" si="264"/>
        <v>2020-41</v>
      </c>
      <c r="O2406" s="7">
        <f t="shared" si="265"/>
        <v>2087.14</v>
      </c>
      <c r="P2406">
        <v>0</v>
      </c>
      <c r="Q2406">
        <v>2087.14</v>
      </c>
    </row>
    <row r="2407" spans="1:17" x14ac:dyDescent="0.25">
      <c r="A2407" t="s">
        <v>1951</v>
      </c>
      <c r="B2407" t="s">
        <v>1952</v>
      </c>
      <c r="C2407" s="1">
        <v>44061</v>
      </c>
      <c r="D2407" s="2">
        <f t="shared" si="259"/>
        <v>8</v>
      </c>
      <c r="E2407" s="2">
        <f t="shared" si="260"/>
        <v>2020</v>
      </c>
      <c r="F2407">
        <v>5123</v>
      </c>
      <c r="G2407" s="8">
        <f t="shared" si="261"/>
        <v>5</v>
      </c>
      <c r="H2407" s="8" t="str">
        <f t="shared" si="262"/>
        <v>51</v>
      </c>
      <c r="I2407" s="8" t="str">
        <f t="shared" si="263"/>
        <v>512</v>
      </c>
      <c r="J2407" t="s">
        <v>1952</v>
      </c>
      <c r="K2407">
        <v>8</v>
      </c>
      <c r="L2407" t="s">
        <v>1973</v>
      </c>
      <c r="M2407" t="s">
        <v>1973</v>
      </c>
      <c r="N2407" s="7" t="str">
        <f t="shared" si="264"/>
        <v>2020-51</v>
      </c>
      <c r="O2407" s="7">
        <f t="shared" si="265"/>
        <v>-2087.14</v>
      </c>
      <c r="P2407">
        <v>2087.14</v>
      </c>
      <c r="Q2407">
        <v>0</v>
      </c>
    </row>
    <row r="2408" spans="1:17" x14ac:dyDescent="0.25">
      <c r="A2408" t="s">
        <v>1951</v>
      </c>
      <c r="B2408" t="s">
        <v>1952</v>
      </c>
      <c r="C2408" s="1">
        <v>44075</v>
      </c>
      <c r="D2408" s="2">
        <f t="shared" si="259"/>
        <v>9</v>
      </c>
      <c r="E2408" s="2">
        <f t="shared" si="260"/>
        <v>2020</v>
      </c>
      <c r="F2408" t="s">
        <v>122</v>
      </c>
      <c r="G2408" s="8">
        <f t="shared" si="261"/>
        <v>4</v>
      </c>
      <c r="H2408" s="8" t="str">
        <f t="shared" si="262"/>
        <v>40</v>
      </c>
      <c r="I2408" s="8" t="str">
        <f t="shared" si="263"/>
        <v>401</v>
      </c>
      <c r="J2408" t="s">
        <v>123</v>
      </c>
      <c r="K2408">
        <v>19</v>
      </c>
      <c r="M2408" t="s">
        <v>1974</v>
      </c>
      <c r="N2408" s="7" t="str">
        <f t="shared" si="264"/>
        <v>2020-40</v>
      </c>
      <c r="O2408" s="7">
        <f t="shared" si="265"/>
        <v>-327.60000000000002</v>
      </c>
      <c r="P2408">
        <v>327.60000000000002</v>
      </c>
      <c r="Q2408">
        <v>0</v>
      </c>
    </row>
    <row r="2409" spans="1:17" x14ac:dyDescent="0.25">
      <c r="A2409" t="s">
        <v>1951</v>
      </c>
      <c r="B2409" t="s">
        <v>1952</v>
      </c>
      <c r="C2409" s="1">
        <v>44075</v>
      </c>
      <c r="D2409" s="2">
        <f t="shared" si="259"/>
        <v>9</v>
      </c>
      <c r="E2409" s="2">
        <f t="shared" si="260"/>
        <v>2020</v>
      </c>
      <c r="F2409">
        <v>5123</v>
      </c>
      <c r="G2409" s="8">
        <f t="shared" si="261"/>
        <v>5</v>
      </c>
      <c r="H2409" s="8" t="str">
        <f t="shared" si="262"/>
        <v>51</v>
      </c>
      <c r="I2409" s="8" t="str">
        <f t="shared" si="263"/>
        <v>512</v>
      </c>
      <c r="J2409" t="s">
        <v>1952</v>
      </c>
      <c r="K2409">
        <v>19</v>
      </c>
      <c r="M2409" t="s">
        <v>1974</v>
      </c>
      <c r="N2409" s="7" t="str">
        <f t="shared" si="264"/>
        <v>2020-51</v>
      </c>
      <c r="O2409" s="7">
        <f t="shared" si="265"/>
        <v>327.60000000000002</v>
      </c>
      <c r="P2409">
        <v>0</v>
      </c>
      <c r="Q2409">
        <v>327.60000000000002</v>
      </c>
    </row>
    <row r="2410" spans="1:17" x14ac:dyDescent="0.25">
      <c r="A2410" t="s">
        <v>1951</v>
      </c>
      <c r="B2410" t="s">
        <v>1952</v>
      </c>
      <c r="C2410" s="1">
        <v>44104</v>
      </c>
      <c r="D2410" s="2">
        <f t="shared" si="259"/>
        <v>9</v>
      </c>
      <c r="E2410" s="2">
        <f t="shared" si="260"/>
        <v>2020</v>
      </c>
      <c r="F2410">
        <v>6278</v>
      </c>
      <c r="G2410" s="8">
        <f t="shared" si="261"/>
        <v>6</v>
      </c>
      <c r="H2410" s="8" t="str">
        <f t="shared" si="262"/>
        <v>62</v>
      </c>
      <c r="I2410" s="8" t="str">
        <f t="shared" si="263"/>
        <v>627</v>
      </c>
      <c r="J2410" t="s">
        <v>1156</v>
      </c>
      <c r="K2410">
        <v>38</v>
      </c>
      <c r="L2410" t="s">
        <v>1975</v>
      </c>
      <c r="M2410" t="s">
        <v>1976</v>
      </c>
      <c r="N2410" s="7" t="str">
        <f t="shared" si="264"/>
        <v>2020-62</v>
      </c>
      <c r="O2410" s="7">
        <f t="shared" si="265"/>
        <v>-40</v>
      </c>
      <c r="P2410">
        <v>40</v>
      </c>
      <c r="Q2410">
        <v>0</v>
      </c>
    </row>
    <row r="2411" spans="1:17" x14ac:dyDescent="0.25">
      <c r="A2411" t="s">
        <v>1951</v>
      </c>
      <c r="B2411" t="s">
        <v>1952</v>
      </c>
      <c r="C2411" s="1">
        <v>44104</v>
      </c>
      <c r="D2411" s="2">
        <f t="shared" si="259"/>
        <v>9</v>
      </c>
      <c r="E2411" s="2">
        <f t="shared" si="260"/>
        <v>2020</v>
      </c>
      <c r="F2411">
        <v>6275</v>
      </c>
      <c r="G2411" s="8">
        <f t="shared" si="261"/>
        <v>6</v>
      </c>
      <c r="H2411" s="8" t="str">
        <f t="shared" si="262"/>
        <v>62</v>
      </c>
      <c r="I2411" s="8" t="str">
        <f t="shared" si="263"/>
        <v>627</v>
      </c>
      <c r="J2411" t="s">
        <v>487</v>
      </c>
      <c r="K2411">
        <v>38</v>
      </c>
      <c r="L2411" t="s">
        <v>1975</v>
      </c>
      <c r="M2411" t="s">
        <v>1977</v>
      </c>
      <c r="N2411" s="7" t="str">
        <f t="shared" si="264"/>
        <v>2020-62</v>
      </c>
      <c r="O2411" s="7">
        <f t="shared" si="265"/>
        <v>-54.5</v>
      </c>
      <c r="P2411">
        <v>54.5</v>
      </c>
      <c r="Q2411">
        <v>0</v>
      </c>
    </row>
    <row r="2412" spans="1:17" x14ac:dyDescent="0.25">
      <c r="A2412" t="s">
        <v>1951</v>
      </c>
      <c r="B2412" t="s">
        <v>1952</v>
      </c>
      <c r="C2412" s="1">
        <v>44104</v>
      </c>
      <c r="D2412" s="2">
        <f t="shared" si="259"/>
        <v>9</v>
      </c>
      <c r="E2412" s="2">
        <f t="shared" si="260"/>
        <v>2020</v>
      </c>
      <c r="F2412">
        <v>445661</v>
      </c>
      <c r="G2412" s="8">
        <f t="shared" si="261"/>
        <v>4</v>
      </c>
      <c r="H2412" s="8" t="str">
        <f t="shared" si="262"/>
        <v>44</v>
      </c>
      <c r="I2412" s="8" t="str">
        <f t="shared" si="263"/>
        <v>445</v>
      </c>
      <c r="J2412" t="s">
        <v>29</v>
      </c>
      <c r="K2412">
        <v>38</v>
      </c>
      <c r="L2412" t="s">
        <v>1975</v>
      </c>
      <c r="M2412" t="s">
        <v>1978</v>
      </c>
      <c r="N2412" s="7" t="str">
        <f t="shared" si="264"/>
        <v>2020-44</v>
      </c>
      <c r="O2412" s="7">
        <f t="shared" si="265"/>
        <v>-18.899999999999999</v>
      </c>
      <c r="P2412">
        <v>18.899999999999999</v>
      </c>
      <c r="Q2412">
        <v>0</v>
      </c>
    </row>
    <row r="2413" spans="1:17" x14ac:dyDescent="0.25">
      <c r="A2413" t="s">
        <v>1951</v>
      </c>
      <c r="B2413" t="s">
        <v>1952</v>
      </c>
      <c r="C2413" s="1">
        <v>44104</v>
      </c>
      <c r="D2413" s="2">
        <f t="shared" si="259"/>
        <v>9</v>
      </c>
      <c r="E2413" s="2">
        <f t="shared" si="260"/>
        <v>2020</v>
      </c>
      <c r="F2413">
        <v>5123</v>
      </c>
      <c r="G2413" s="8">
        <f t="shared" si="261"/>
        <v>5</v>
      </c>
      <c r="H2413" s="8" t="str">
        <f t="shared" si="262"/>
        <v>51</v>
      </c>
      <c r="I2413" s="8" t="str">
        <f t="shared" si="263"/>
        <v>512</v>
      </c>
      <c r="J2413" t="s">
        <v>1952</v>
      </c>
      <c r="K2413">
        <v>38</v>
      </c>
      <c r="L2413" t="s">
        <v>1975</v>
      </c>
      <c r="M2413" t="s">
        <v>1976</v>
      </c>
      <c r="N2413" s="7" t="str">
        <f t="shared" si="264"/>
        <v>2020-51</v>
      </c>
      <c r="O2413" s="7">
        <f t="shared" si="265"/>
        <v>113.4</v>
      </c>
      <c r="P2413">
        <v>0</v>
      </c>
      <c r="Q2413">
        <v>113.4</v>
      </c>
    </row>
    <row r="2414" spans="1:17" x14ac:dyDescent="0.25">
      <c r="A2414" t="s">
        <v>1951</v>
      </c>
      <c r="B2414" t="s">
        <v>1952</v>
      </c>
      <c r="C2414" s="1">
        <v>44106</v>
      </c>
      <c r="D2414" s="2">
        <f t="shared" si="259"/>
        <v>10</v>
      </c>
      <c r="E2414" s="2">
        <f t="shared" si="260"/>
        <v>2020</v>
      </c>
      <c r="F2414" t="s">
        <v>122</v>
      </c>
      <c r="G2414" s="8">
        <f t="shared" si="261"/>
        <v>4</v>
      </c>
      <c r="H2414" s="8" t="str">
        <f t="shared" si="262"/>
        <v>40</v>
      </c>
      <c r="I2414" s="8" t="str">
        <f t="shared" si="263"/>
        <v>401</v>
      </c>
      <c r="J2414" t="s">
        <v>123</v>
      </c>
      <c r="K2414">
        <v>20</v>
      </c>
      <c r="M2414" t="s">
        <v>1979</v>
      </c>
      <c r="N2414" s="7" t="str">
        <f t="shared" si="264"/>
        <v>2020-40</v>
      </c>
      <c r="O2414" s="7">
        <f t="shared" si="265"/>
        <v>-369</v>
      </c>
      <c r="P2414">
        <v>369</v>
      </c>
      <c r="Q2414">
        <v>0</v>
      </c>
    </row>
    <row r="2415" spans="1:17" x14ac:dyDescent="0.25">
      <c r="A2415" t="s">
        <v>1951</v>
      </c>
      <c r="B2415" t="s">
        <v>1952</v>
      </c>
      <c r="C2415" s="1">
        <v>44106</v>
      </c>
      <c r="D2415" s="2">
        <f t="shared" si="259"/>
        <v>10</v>
      </c>
      <c r="E2415" s="2">
        <f t="shared" si="260"/>
        <v>2020</v>
      </c>
      <c r="F2415">
        <v>5123</v>
      </c>
      <c r="G2415" s="8">
        <f t="shared" si="261"/>
        <v>5</v>
      </c>
      <c r="H2415" s="8" t="str">
        <f t="shared" si="262"/>
        <v>51</v>
      </c>
      <c r="I2415" s="8" t="str">
        <f t="shared" si="263"/>
        <v>512</v>
      </c>
      <c r="J2415" t="s">
        <v>1952</v>
      </c>
      <c r="K2415">
        <v>20</v>
      </c>
      <c r="M2415" t="s">
        <v>1979</v>
      </c>
      <c r="N2415" s="7" t="str">
        <f t="shared" si="264"/>
        <v>2020-51</v>
      </c>
      <c r="O2415" s="7">
        <f t="shared" si="265"/>
        <v>369</v>
      </c>
      <c r="P2415">
        <v>0</v>
      </c>
      <c r="Q2415">
        <v>369</v>
      </c>
    </row>
    <row r="2416" spans="1:17" x14ac:dyDescent="0.25">
      <c r="A2416" t="s">
        <v>1951</v>
      </c>
      <c r="B2416" t="s">
        <v>1952</v>
      </c>
      <c r="C2416" s="1">
        <v>44109</v>
      </c>
      <c r="D2416" s="2">
        <f t="shared" si="259"/>
        <v>10</v>
      </c>
      <c r="E2416" s="2">
        <f t="shared" si="260"/>
        <v>2020</v>
      </c>
      <c r="F2416" t="s">
        <v>271</v>
      </c>
      <c r="G2416" s="8">
        <f t="shared" si="261"/>
        <v>4</v>
      </c>
      <c r="H2416" s="8" t="str">
        <f t="shared" si="262"/>
        <v>40</v>
      </c>
      <c r="I2416" s="8" t="str">
        <f t="shared" si="263"/>
        <v>401</v>
      </c>
      <c r="J2416" t="s">
        <v>272</v>
      </c>
      <c r="K2416">
        <v>35</v>
      </c>
      <c r="L2416" t="s">
        <v>1980</v>
      </c>
      <c r="M2416" t="s">
        <v>1980</v>
      </c>
      <c r="N2416" s="7" t="str">
        <f t="shared" si="264"/>
        <v>2020-40</v>
      </c>
      <c r="O2416" s="7">
        <f t="shared" si="265"/>
        <v>-4867.54</v>
      </c>
      <c r="P2416">
        <v>4867.54</v>
      </c>
      <c r="Q2416">
        <v>0</v>
      </c>
    </row>
    <row r="2417" spans="1:17" x14ac:dyDescent="0.25">
      <c r="A2417" t="s">
        <v>1951</v>
      </c>
      <c r="B2417" t="s">
        <v>1952</v>
      </c>
      <c r="C2417" s="1">
        <v>44109</v>
      </c>
      <c r="D2417" s="2">
        <f t="shared" si="259"/>
        <v>10</v>
      </c>
      <c r="E2417" s="2">
        <f t="shared" si="260"/>
        <v>2020</v>
      </c>
      <c r="F2417">
        <v>5123</v>
      </c>
      <c r="G2417" s="8">
        <f t="shared" si="261"/>
        <v>5</v>
      </c>
      <c r="H2417" s="8" t="str">
        <f t="shared" si="262"/>
        <v>51</v>
      </c>
      <c r="I2417" s="8" t="str">
        <f t="shared" si="263"/>
        <v>512</v>
      </c>
      <c r="J2417" t="s">
        <v>1952</v>
      </c>
      <c r="K2417">
        <v>35</v>
      </c>
      <c r="L2417" t="s">
        <v>1980</v>
      </c>
      <c r="M2417" t="s">
        <v>1980</v>
      </c>
      <c r="N2417" s="7" t="str">
        <f t="shared" si="264"/>
        <v>2020-51</v>
      </c>
      <c r="O2417" s="7">
        <f t="shared" si="265"/>
        <v>4867.54</v>
      </c>
      <c r="P2417">
        <v>0</v>
      </c>
      <c r="Q2417">
        <v>4867.54</v>
      </c>
    </row>
    <row r="2418" spans="1:17" x14ac:dyDescent="0.25">
      <c r="A2418" t="s">
        <v>1951</v>
      </c>
      <c r="B2418" t="s">
        <v>1952</v>
      </c>
      <c r="C2418" s="1">
        <v>44110</v>
      </c>
      <c r="D2418" s="2">
        <f t="shared" si="259"/>
        <v>10</v>
      </c>
      <c r="E2418" s="2">
        <f t="shared" si="260"/>
        <v>2020</v>
      </c>
      <c r="F2418" t="s">
        <v>1454</v>
      </c>
      <c r="G2418" s="8">
        <f t="shared" si="261"/>
        <v>4</v>
      </c>
      <c r="H2418" s="8" t="str">
        <f t="shared" si="262"/>
        <v>41</v>
      </c>
      <c r="I2418" s="8" t="str">
        <f t="shared" si="263"/>
        <v>411</v>
      </c>
      <c r="J2418" t="s">
        <v>1455</v>
      </c>
      <c r="K2418">
        <v>9</v>
      </c>
      <c r="L2418" t="s">
        <v>1981</v>
      </c>
      <c r="M2418" t="s">
        <v>1981</v>
      </c>
      <c r="N2418" s="7" t="str">
        <f t="shared" si="264"/>
        <v>2020-41</v>
      </c>
      <c r="O2418" s="7">
        <f t="shared" si="265"/>
        <v>8919.24</v>
      </c>
      <c r="P2418">
        <v>0</v>
      </c>
      <c r="Q2418">
        <v>8919.24</v>
      </c>
    </row>
    <row r="2419" spans="1:17" x14ac:dyDescent="0.25">
      <c r="A2419" t="s">
        <v>1951</v>
      </c>
      <c r="B2419" t="s">
        <v>1952</v>
      </c>
      <c r="C2419" s="1">
        <v>44110</v>
      </c>
      <c r="D2419" s="2">
        <f t="shared" si="259"/>
        <v>10</v>
      </c>
      <c r="E2419" s="2">
        <f t="shared" si="260"/>
        <v>2020</v>
      </c>
      <c r="F2419">
        <v>5123</v>
      </c>
      <c r="G2419" s="8">
        <f t="shared" si="261"/>
        <v>5</v>
      </c>
      <c r="H2419" s="8" t="str">
        <f t="shared" si="262"/>
        <v>51</v>
      </c>
      <c r="I2419" s="8" t="str">
        <f t="shared" si="263"/>
        <v>512</v>
      </c>
      <c r="J2419" t="s">
        <v>1952</v>
      </c>
      <c r="K2419">
        <v>9</v>
      </c>
      <c r="L2419" t="s">
        <v>1981</v>
      </c>
      <c r="M2419" t="s">
        <v>1981</v>
      </c>
      <c r="N2419" s="7" t="str">
        <f t="shared" si="264"/>
        <v>2020-51</v>
      </c>
      <c r="O2419" s="7">
        <f t="shared" si="265"/>
        <v>-8919.24</v>
      </c>
      <c r="P2419">
        <v>8919.24</v>
      </c>
      <c r="Q2419">
        <v>0</v>
      </c>
    </row>
    <row r="2420" spans="1:17" x14ac:dyDescent="0.25">
      <c r="A2420" t="s">
        <v>1951</v>
      </c>
      <c r="B2420" t="s">
        <v>1952</v>
      </c>
      <c r="C2420" s="1">
        <v>44111</v>
      </c>
      <c r="D2420" s="2">
        <f t="shared" si="259"/>
        <v>10</v>
      </c>
      <c r="E2420" s="2">
        <f t="shared" si="260"/>
        <v>2020</v>
      </c>
      <c r="F2420" t="s">
        <v>1216</v>
      </c>
      <c r="G2420" s="8">
        <f t="shared" si="261"/>
        <v>4</v>
      </c>
      <c r="H2420" s="8" t="str">
        <f t="shared" si="262"/>
        <v>41</v>
      </c>
      <c r="I2420" s="8" t="str">
        <f t="shared" si="263"/>
        <v>411</v>
      </c>
      <c r="J2420" t="s">
        <v>1217</v>
      </c>
      <c r="K2420">
        <v>28</v>
      </c>
      <c r="L2420" t="s">
        <v>1982</v>
      </c>
      <c r="M2420" t="s">
        <v>1982</v>
      </c>
      <c r="N2420" s="7" t="str">
        <f t="shared" si="264"/>
        <v>2020-41</v>
      </c>
      <c r="O2420" s="7">
        <f t="shared" si="265"/>
        <v>-5400</v>
      </c>
      <c r="P2420">
        <v>5400</v>
      </c>
      <c r="Q2420">
        <v>0</v>
      </c>
    </row>
    <row r="2421" spans="1:17" x14ac:dyDescent="0.25">
      <c r="A2421" t="s">
        <v>1951</v>
      </c>
      <c r="B2421" t="s">
        <v>1952</v>
      </c>
      <c r="C2421" s="1">
        <v>44111</v>
      </c>
      <c r="D2421" s="2">
        <f t="shared" si="259"/>
        <v>10</v>
      </c>
      <c r="E2421" s="2">
        <f t="shared" si="260"/>
        <v>2020</v>
      </c>
      <c r="F2421">
        <v>5123</v>
      </c>
      <c r="G2421" s="8">
        <f t="shared" si="261"/>
        <v>5</v>
      </c>
      <c r="H2421" s="8" t="str">
        <f t="shared" si="262"/>
        <v>51</v>
      </c>
      <c r="I2421" s="8" t="str">
        <f t="shared" si="263"/>
        <v>512</v>
      </c>
      <c r="J2421" t="s">
        <v>1952</v>
      </c>
      <c r="K2421">
        <v>28</v>
      </c>
      <c r="L2421" t="s">
        <v>1982</v>
      </c>
      <c r="M2421" t="s">
        <v>1982</v>
      </c>
      <c r="N2421" s="7" t="str">
        <f t="shared" si="264"/>
        <v>2020-51</v>
      </c>
      <c r="O2421" s="7">
        <f t="shared" si="265"/>
        <v>5400</v>
      </c>
      <c r="P2421">
        <v>0</v>
      </c>
      <c r="Q2421">
        <v>5400</v>
      </c>
    </row>
    <row r="2422" spans="1:17" x14ac:dyDescent="0.25">
      <c r="A2422" t="s">
        <v>1951</v>
      </c>
      <c r="B2422" t="s">
        <v>1952</v>
      </c>
      <c r="C2422" s="1">
        <v>44124</v>
      </c>
      <c r="D2422" s="2">
        <f t="shared" si="259"/>
        <v>10</v>
      </c>
      <c r="E2422" s="2">
        <f t="shared" si="260"/>
        <v>2020</v>
      </c>
      <c r="F2422">
        <v>580</v>
      </c>
      <c r="G2422" s="8">
        <f t="shared" si="261"/>
        <v>5</v>
      </c>
      <c r="H2422" s="8" t="str">
        <f t="shared" si="262"/>
        <v>58</v>
      </c>
      <c r="I2422" s="8" t="str">
        <f t="shared" si="263"/>
        <v>580</v>
      </c>
      <c r="J2422" t="s">
        <v>454</v>
      </c>
      <c r="K2422">
        <v>41</v>
      </c>
      <c r="L2422" t="s">
        <v>1983</v>
      </c>
      <c r="M2422" t="s">
        <v>1984</v>
      </c>
      <c r="N2422" s="7" t="str">
        <f t="shared" si="264"/>
        <v>2020-58</v>
      </c>
      <c r="O2422" s="7">
        <f t="shared" si="265"/>
        <v>-80000</v>
      </c>
      <c r="P2422">
        <v>80000</v>
      </c>
      <c r="Q2422">
        <v>0</v>
      </c>
    </row>
    <row r="2423" spans="1:17" x14ac:dyDescent="0.25">
      <c r="A2423" t="s">
        <v>1951</v>
      </c>
      <c r="B2423" t="s">
        <v>1952</v>
      </c>
      <c r="C2423" s="1">
        <v>44124</v>
      </c>
      <c r="D2423" s="2">
        <f t="shared" si="259"/>
        <v>10</v>
      </c>
      <c r="E2423" s="2">
        <f t="shared" si="260"/>
        <v>2020</v>
      </c>
      <c r="F2423">
        <v>5123</v>
      </c>
      <c r="G2423" s="8">
        <f t="shared" si="261"/>
        <v>5</v>
      </c>
      <c r="H2423" s="8" t="str">
        <f t="shared" si="262"/>
        <v>51</v>
      </c>
      <c r="I2423" s="8" t="str">
        <f t="shared" si="263"/>
        <v>512</v>
      </c>
      <c r="J2423" t="s">
        <v>1952</v>
      </c>
      <c r="K2423">
        <v>41</v>
      </c>
      <c r="L2423" t="s">
        <v>1983</v>
      </c>
      <c r="M2423" t="s">
        <v>1984</v>
      </c>
      <c r="N2423" s="7" t="str">
        <f t="shared" si="264"/>
        <v>2020-51</v>
      </c>
      <c r="O2423" s="7">
        <f t="shared" si="265"/>
        <v>80000</v>
      </c>
      <c r="P2423">
        <v>0</v>
      </c>
      <c r="Q2423">
        <v>80000</v>
      </c>
    </row>
    <row r="2424" spans="1:17" x14ac:dyDescent="0.25">
      <c r="A2424" t="s">
        <v>1951</v>
      </c>
      <c r="B2424" t="s">
        <v>1952</v>
      </c>
      <c r="C2424" s="1">
        <v>44127</v>
      </c>
      <c r="D2424" s="2">
        <f t="shared" si="259"/>
        <v>10</v>
      </c>
      <c r="E2424" s="2">
        <f t="shared" si="260"/>
        <v>2020</v>
      </c>
      <c r="F2424" t="s">
        <v>1985</v>
      </c>
      <c r="G2424" s="8">
        <f t="shared" si="261"/>
        <v>4</v>
      </c>
      <c r="H2424" s="8" t="str">
        <f t="shared" si="262"/>
        <v>41</v>
      </c>
      <c r="I2424" s="8" t="str">
        <f t="shared" si="263"/>
        <v>411</v>
      </c>
      <c r="J2424" t="s">
        <v>1986</v>
      </c>
      <c r="K2424">
        <v>10</v>
      </c>
      <c r="L2424" t="s">
        <v>1987</v>
      </c>
      <c r="M2424" t="s">
        <v>1987</v>
      </c>
      <c r="N2424" s="7" t="str">
        <f t="shared" si="264"/>
        <v>2020-41</v>
      </c>
      <c r="O2424" s="7">
        <f t="shared" si="265"/>
        <v>32550</v>
      </c>
      <c r="P2424">
        <v>0</v>
      </c>
      <c r="Q2424">
        <v>32550</v>
      </c>
    </row>
    <row r="2425" spans="1:17" x14ac:dyDescent="0.25">
      <c r="A2425" t="s">
        <v>1951</v>
      </c>
      <c r="B2425" t="s">
        <v>1952</v>
      </c>
      <c r="C2425" s="1">
        <v>44127</v>
      </c>
      <c r="D2425" s="2">
        <f t="shared" si="259"/>
        <v>10</v>
      </c>
      <c r="E2425" s="2">
        <f t="shared" si="260"/>
        <v>2020</v>
      </c>
      <c r="F2425">
        <v>5123</v>
      </c>
      <c r="G2425" s="8">
        <f t="shared" si="261"/>
        <v>5</v>
      </c>
      <c r="H2425" s="8" t="str">
        <f t="shared" si="262"/>
        <v>51</v>
      </c>
      <c r="I2425" s="8" t="str">
        <f t="shared" si="263"/>
        <v>512</v>
      </c>
      <c r="J2425" t="s">
        <v>1952</v>
      </c>
      <c r="K2425">
        <v>10</v>
      </c>
      <c r="L2425" t="s">
        <v>1987</v>
      </c>
      <c r="M2425" t="s">
        <v>1987</v>
      </c>
      <c r="N2425" s="7" t="str">
        <f t="shared" si="264"/>
        <v>2020-51</v>
      </c>
      <c r="O2425" s="7">
        <f t="shared" si="265"/>
        <v>-32550</v>
      </c>
      <c r="P2425">
        <v>32550</v>
      </c>
      <c r="Q2425">
        <v>0</v>
      </c>
    </row>
    <row r="2426" spans="1:17" x14ac:dyDescent="0.25">
      <c r="A2426" t="s">
        <v>1951</v>
      </c>
      <c r="B2426" t="s">
        <v>1952</v>
      </c>
      <c r="C2426" s="1">
        <v>44134</v>
      </c>
      <c r="D2426" s="2">
        <f t="shared" si="259"/>
        <v>10</v>
      </c>
      <c r="E2426" s="2">
        <f t="shared" si="260"/>
        <v>2020</v>
      </c>
      <c r="F2426" t="s">
        <v>1236</v>
      </c>
      <c r="G2426" s="8">
        <f t="shared" si="261"/>
        <v>4</v>
      </c>
      <c r="H2426" s="8" t="str">
        <f t="shared" si="262"/>
        <v>41</v>
      </c>
      <c r="I2426" s="8" t="str">
        <f t="shared" si="263"/>
        <v>411</v>
      </c>
      <c r="J2426" t="s">
        <v>1237</v>
      </c>
      <c r="K2426">
        <v>29</v>
      </c>
      <c r="L2426" t="s">
        <v>1988</v>
      </c>
      <c r="M2426" t="s">
        <v>1988</v>
      </c>
      <c r="N2426" s="7" t="str">
        <f t="shared" si="264"/>
        <v>2020-41</v>
      </c>
      <c r="O2426" s="7">
        <f t="shared" si="265"/>
        <v>-336.96</v>
      </c>
      <c r="P2426">
        <v>336.96</v>
      </c>
      <c r="Q2426">
        <v>0</v>
      </c>
    </row>
    <row r="2427" spans="1:17" x14ac:dyDescent="0.25">
      <c r="A2427" t="s">
        <v>1951</v>
      </c>
      <c r="B2427" t="s">
        <v>1952</v>
      </c>
      <c r="C2427" s="1">
        <v>44134</v>
      </c>
      <c r="D2427" s="2">
        <f t="shared" si="259"/>
        <v>10</v>
      </c>
      <c r="E2427" s="2">
        <f t="shared" si="260"/>
        <v>2020</v>
      </c>
      <c r="F2427">
        <v>5123</v>
      </c>
      <c r="G2427" s="8">
        <f t="shared" si="261"/>
        <v>5</v>
      </c>
      <c r="H2427" s="8" t="str">
        <f t="shared" si="262"/>
        <v>51</v>
      </c>
      <c r="I2427" s="8" t="str">
        <f t="shared" si="263"/>
        <v>512</v>
      </c>
      <c r="J2427" t="s">
        <v>1952</v>
      </c>
      <c r="K2427">
        <v>29</v>
      </c>
      <c r="L2427" t="s">
        <v>1988</v>
      </c>
      <c r="M2427" t="s">
        <v>1988</v>
      </c>
      <c r="N2427" s="7" t="str">
        <f t="shared" si="264"/>
        <v>2020-51</v>
      </c>
      <c r="O2427" s="7">
        <f t="shared" si="265"/>
        <v>336.96</v>
      </c>
      <c r="P2427">
        <v>0</v>
      </c>
      <c r="Q2427">
        <v>336.96</v>
      </c>
    </row>
    <row r="2428" spans="1:17" x14ac:dyDescent="0.25">
      <c r="A2428" t="s">
        <v>1951</v>
      </c>
      <c r="B2428" t="s">
        <v>1952</v>
      </c>
      <c r="C2428" s="1">
        <v>44138</v>
      </c>
      <c r="D2428" s="2">
        <f t="shared" si="259"/>
        <v>11</v>
      </c>
      <c r="E2428" s="2">
        <f t="shared" si="260"/>
        <v>2020</v>
      </c>
      <c r="F2428" t="s">
        <v>122</v>
      </c>
      <c r="G2428" s="8">
        <f t="shared" si="261"/>
        <v>4</v>
      </c>
      <c r="H2428" s="8" t="str">
        <f t="shared" si="262"/>
        <v>40</v>
      </c>
      <c r="I2428" s="8" t="str">
        <f t="shared" si="263"/>
        <v>401</v>
      </c>
      <c r="J2428" t="s">
        <v>123</v>
      </c>
      <c r="K2428">
        <v>21</v>
      </c>
      <c r="M2428" t="s">
        <v>1989</v>
      </c>
      <c r="N2428" s="7" t="str">
        <f t="shared" si="264"/>
        <v>2020-40</v>
      </c>
      <c r="O2428" s="7">
        <f t="shared" si="265"/>
        <v>-460.8</v>
      </c>
      <c r="P2428">
        <v>460.8</v>
      </c>
      <c r="Q2428">
        <v>0</v>
      </c>
    </row>
    <row r="2429" spans="1:17" x14ac:dyDescent="0.25">
      <c r="A2429" t="s">
        <v>1951</v>
      </c>
      <c r="B2429" t="s">
        <v>1952</v>
      </c>
      <c r="C2429" s="1">
        <v>44138</v>
      </c>
      <c r="D2429" s="2">
        <f t="shared" si="259"/>
        <v>11</v>
      </c>
      <c r="E2429" s="2">
        <f t="shared" si="260"/>
        <v>2020</v>
      </c>
      <c r="F2429">
        <v>5123</v>
      </c>
      <c r="G2429" s="8">
        <f t="shared" si="261"/>
        <v>5</v>
      </c>
      <c r="H2429" s="8" t="str">
        <f t="shared" si="262"/>
        <v>51</v>
      </c>
      <c r="I2429" s="8" t="str">
        <f t="shared" si="263"/>
        <v>512</v>
      </c>
      <c r="J2429" t="s">
        <v>1952</v>
      </c>
      <c r="K2429">
        <v>21</v>
      </c>
      <c r="M2429" t="s">
        <v>1989</v>
      </c>
      <c r="N2429" s="7" t="str">
        <f t="shared" si="264"/>
        <v>2020-51</v>
      </c>
      <c r="O2429" s="7">
        <f t="shared" si="265"/>
        <v>460.8</v>
      </c>
      <c r="P2429">
        <v>0</v>
      </c>
      <c r="Q2429">
        <v>460.8</v>
      </c>
    </row>
    <row r="2430" spans="1:17" x14ac:dyDescent="0.25">
      <c r="A2430" t="s">
        <v>1951</v>
      </c>
      <c r="B2430" t="s">
        <v>1952</v>
      </c>
      <c r="C2430" s="1">
        <v>44140</v>
      </c>
      <c r="D2430" s="2">
        <f t="shared" si="259"/>
        <v>11</v>
      </c>
      <c r="E2430" s="2">
        <f t="shared" si="260"/>
        <v>2020</v>
      </c>
      <c r="F2430" t="s">
        <v>1990</v>
      </c>
      <c r="G2430" s="8">
        <f t="shared" si="261"/>
        <v>4</v>
      </c>
      <c r="H2430" s="8" t="str">
        <f t="shared" si="262"/>
        <v>41</v>
      </c>
      <c r="I2430" s="8" t="str">
        <f t="shared" si="263"/>
        <v>411</v>
      </c>
      <c r="J2430" t="s">
        <v>1991</v>
      </c>
      <c r="K2430">
        <v>11</v>
      </c>
      <c r="L2430" t="s">
        <v>1992</v>
      </c>
      <c r="M2430" t="s">
        <v>1993</v>
      </c>
      <c r="N2430" s="7" t="str">
        <f t="shared" si="264"/>
        <v>2020-41</v>
      </c>
      <c r="O2430" s="7">
        <f t="shared" si="265"/>
        <v>10154.5</v>
      </c>
      <c r="P2430">
        <v>0</v>
      </c>
      <c r="Q2430">
        <v>10154.5</v>
      </c>
    </row>
    <row r="2431" spans="1:17" x14ac:dyDescent="0.25">
      <c r="A2431" t="s">
        <v>1951</v>
      </c>
      <c r="B2431" t="s">
        <v>1952</v>
      </c>
      <c r="C2431" s="1">
        <v>44140</v>
      </c>
      <c r="D2431" s="2">
        <f t="shared" si="259"/>
        <v>11</v>
      </c>
      <c r="E2431" s="2">
        <f t="shared" si="260"/>
        <v>2020</v>
      </c>
      <c r="F2431">
        <v>5123</v>
      </c>
      <c r="G2431" s="8">
        <f t="shared" si="261"/>
        <v>5</v>
      </c>
      <c r="H2431" s="8" t="str">
        <f t="shared" si="262"/>
        <v>51</v>
      </c>
      <c r="I2431" s="8" t="str">
        <f t="shared" si="263"/>
        <v>512</v>
      </c>
      <c r="J2431" t="s">
        <v>1952</v>
      </c>
      <c r="K2431">
        <v>11</v>
      </c>
      <c r="L2431" t="s">
        <v>1992</v>
      </c>
      <c r="M2431" t="s">
        <v>1993</v>
      </c>
      <c r="N2431" s="7" t="str">
        <f t="shared" si="264"/>
        <v>2020-51</v>
      </c>
      <c r="O2431" s="7">
        <f t="shared" si="265"/>
        <v>-10154.5</v>
      </c>
      <c r="P2431">
        <v>10154.5</v>
      </c>
      <c r="Q2431">
        <v>0</v>
      </c>
    </row>
    <row r="2432" spans="1:17" x14ac:dyDescent="0.25">
      <c r="A2432" t="s">
        <v>1951</v>
      </c>
      <c r="B2432" t="s">
        <v>1952</v>
      </c>
      <c r="C2432" s="1">
        <v>44149</v>
      </c>
      <c r="D2432" s="2">
        <f t="shared" si="259"/>
        <v>11</v>
      </c>
      <c r="E2432" s="2">
        <f t="shared" si="260"/>
        <v>2020</v>
      </c>
      <c r="F2432" t="s">
        <v>1133</v>
      </c>
      <c r="G2432" s="8">
        <f t="shared" si="261"/>
        <v>4</v>
      </c>
      <c r="H2432" s="8" t="str">
        <f t="shared" si="262"/>
        <v>41</v>
      </c>
      <c r="I2432" s="8" t="str">
        <f t="shared" si="263"/>
        <v>411</v>
      </c>
      <c r="J2432" t="s">
        <v>1134</v>
      </c>
      <c r="K2432">
        <v>3</v>
      </c>
      <c r="L2432" t="s">
        <v>1994</v>
      </c>
      <c r="M2432" t="s">
        <v>1994</v>
      </c>
      <c r="N2432" s="7" t="str">
        <f t="shared" si="264"/>
        <v>2020-41</v>
      </c>
      <c r="O2432" s="7">
        <f t="shared" si="265"/>
        <v>14400</v>
      </c>
      <c r="P2432">
        <v>0</v>
      </c>
      <c r="Q2432">
        <v>14400</v>
      </c>
    </row>
    <row r="2433" spans="1:17" x14ac:dyDescent="0.25">
      <c r="A2433" t="s">
        <v>1951</v>
      </c>
      <c r="B2433" t="s">
        <v>1952</v>
      </c>
      <c r="C2433" s="1">
        <v>44149</v>
      </c>
      <c r="D2433" s="2">
        <f t="shared" si="259"/>
        <v>11</v>
      </c>
      <c r="E2433" s="2">
        <f t="shared" si="260"/>
        <v>2020</v>
      </c>
      <c r="F2433">
        <v>5123</v>
      </c>
      <c r="G2433" s="8">
        <f t="shared" si="261"/>
        <v>5</v>
      </c>
      <c r="H2433" s="8" t="str">
        <f t="shared" si="262"/>
        <v>51</v>
      </c>
      <c r="I2433" s="8" t="str">
        <f t="shared" si="263"/>
        <v>512</v>
      </c>
      <c r="J2433" t="s">
        <v>1952</v>
      </c>
      <c r="K2433">
        <v>3</v>
      </c>
      <c r="L2433" t="s">
        <v>1994</v>
      </c>
      <c r="M2433" t="s">
        <v>1994</v>
      </c>
      <c r="N2433" s="7" t="str">
        <f t="shared" si="264"/>
        <v>2020-51</v>
      </c>
      <c r="O2433" s="7">
        <f t="shared" si="265"/>
        <v>-14400</v>
      </c>
      <c r="P2433">
        <v>14400</v>
      </c>
      <c r="Q2433">
        <v>0</v>
      </c>
    </row>
    <row r="2434" spans="1:17" x14ac:dyDescent="0.25">
      <c r="A2434" t="s">
        <v>1951</v>
      </c>
      <c r="B2434" t="s">
        <v>1952</v>
      </c>
      <c r="C2434" s="1">
        <v>44149</v>
      </c>
      <c r="D2434" s="2">
        <f t="shared" si="259"/>
        <v>11</v>
      </c>
      <c r="E2434" s="2">
        <f t="shared" si="260"/>
        <v>2020</v>
      </c>
      <c r="F2434" t="s">
        <v>1183</v>
      </c>
      <c r="G2434" s="8">
        <f t="shared" si="261"/>
        <v>4</v>
      </c>
      <c r="H2434" s="8" t="str">
        <f t="shared" si="262"/>
        <v>41</v>
      </c>
      <c r="I2434" s="8" t="str">
        <f t="shared" si="263"/>
        <v>411</v>
      </c>
      <c r="J2434" t="s">
        <v>1184</v>
      </c>
      <c r="K2434">
        <v>12</v>
      </c>
      <c r="L2434" t="s">
        <v>1995</v>
      </c>
      <c r="M2434" t="s">
        <v>1995</v>
      </c>
      <c r="N2434" s="7" t="str">
        <f t="shared" si="264"/>
        <v>2020-41</v>
      </c>
      <c r="O2434" s="7">
        <f t="shared" si="265"/>
        <v>17466.5</v>
      </c>
      <c r="P2434">
        <v>0</v>
      </c>
      <c r="Q2434">
        <v>17466.5</v>
      </c>
    </row>
    <row r="2435" spans="1:17" x14ac:dyDescent="0.25">
      <c r="A2435" t="s">
        <v>1951</v>
      </c>
      <c r="B2435" t="s">
        <v>1952</v>
      </c>
      <c r="C2435" s="1">
        <v>44149</v>
      </c>
      <c r="D2435" s="2">
        <f t="shared" ref="D2435:D2498" si="266">MONTH(C2435)</f>
        <v>11</v>
      </c>
      <c r="E2435" s="2">
        <f t="shared" ref="E2435:E2498" si="267">YEAR(C2435)</f>
        <v>2020</v>
      </c>
      <c r="F2435">
        <v>5123</v>
      </c>
      <c r="G2435" s="8">
        <f t="shared" ref="G2435:G2498" si="268">VALUE(LEFT($F2435,1))</f>
        <v>5</v>
      </c>
      <c r="H2435" s="8" t="str">
        <f t="shared" ref="H2435:H2498" si="269">LEFT($F2435,2)</f>
        <v>51</v>
      </c>
      <c r="I2435" s="8" t="str">
        <f t="shared" ref="I2435:I2498" si="270">LEFT($F2435,3)</f>
        <v>512</v>
      </c>
      <c r="J2435" t="s">
        <v>1952</v>
      </c>
      <c r="K2435">
        <v>12</v>
      </c>
      <c r="L2435" t="s">
        <v>1995</v>
      </c>
      <c r="M2435" t="s">
        <v>1995</v>
      </c>
      <c r="N2435" s="7" t="str">
        <f t="shared" ref="N2435:N2498" si="271">$E2435&amp;"-"&amp;H2435</f>
        <v>2020-51</v>
      </c>
      <c r="O2435" s="7">
        <f t="shared" ref="O2435:O2498" si="272">Q2435-P2435</f>
        <v>-17466.5</v>
      </c>
      <c r="P2435">
        <v>17466.5</v>
      </c>
      <c r="Q2435">
        <v>0</v>
      </c>
    </row>
    <row r="2436" spans="1:17" x14ac:dyDescent="0.25">
      <c r="A2436" t="s">
        <v>1951</v>
      </c>
      <c r="B2436" t="s">
        <v>1952</v>
      </c>
      <c r="C2436" s="1">
        <v>44150</v>
      </c>
      <c r="D2436" s="2">
        <f t="shared" si="266"/>
        <v>11</v>
      </c>
      <c r="E2436" s="2">
        <f t="shared" si="267"/>
        <v>2020</v>
      </c>
      <c r="F2436" t="s">
        <v>1227</v>
      </c>
      <c r="G2436" s="8">
        <f t="shared" si="268"/>
        <v>4</v>
      </c>
      <c r="H2436" s="8" t="str">
        <f t="shared" si="269"/>
        <v>41</v>
      </c>
      <c r="I2436" s="8" t="str">
        <f t="shared" si="270"/>
        <v>411</v>
      </c>
      <c r="J2436" t="s">
        <v>1228</v>
      </c>
      <c r="K2436">
        <v>30</v>
      </c>
      <c r="L2436" t="s">
        <v>1996</v>
      </c>
      <c r="M2436" t="s">
        <v>1996</v>
      </c>
      <c r="N2436" s="7" t="str">
        <f t="shared" si="271"/>
        <v>2020-41</v>
      </c>
      <c r="O2436" s="7">
        <f t="shared" si="272"/>
        <v>-246.24</v>
      </c>
      <c r="P2436">
        <v>246.24</v>
      </c>
      <c r="Q2436">
        <v>0</v>
      </c>
    </row>
    <row r="2437" spans="1:17" x14ac:dyDescent="0.25">
      <c r="A2437" t="s">
        <v>1951</v>
      </c>
      <c r="B2437" t="s">
        <v>1952</v>
      </c>
      <c r="C2437" s="1">
        <v>44150</v>
      </c>
      <c r="D2437" s="2">
        <f t="shared" si="266"/>
        <v>11</v>
      </c>
      <c r="E2437" s="2">
        <f t="shared" si="267"/>
        <v>2020</v>
      </c>
      <c r="F2437">
        <v>5123</v>
      </c>
      <c r="G2437" s="8">
        <f t="shared" si="268"/>
        <v>5</v>
      </c>
      <c r="H2437" s="8" t="str">
        <f t="shared" si="269"/>
        <v>51</v>
      </c>
      <c r="I2437" s="8" t="str">
        <f t="shared" si="270"/>
        <v>512</v>
      </c>
      <c r="J2437" t="s">
        <v>1952</v>
      </c>
      <c r="K2437">
        <v>30</v>
      </c>
      <c r="L2437" t="s">
        <v>1996</v>
      </c>
      <c r="M2437" t="s">
        <v>1996</v>
      </c>
      <c r="N2437" s="7" t="str">
        <f t="shared" si="271"/>
        <v>2020-51</v>
      </c>
      <c r="O2437" s="7">
        <f t="shared" si="272"/>
        <v>246.24</v>
      </c>
      <c r="P2437">
        <v>0</v>
      </c>
      <c r="Q2437">
        <v>246.24</v>
      </c>
    </row>
    <row r="2438" spans="1:17" x14ac:dyDescent="0.25">
      <c r="A2438" t="s">
        <v>1951</v>
      </c>
      <c r="B2438" t="s">
        <v>1952</v>
      </c>
      <c r="C2438" s="1">
        <v>44166</v>
      </c>
      <c r="D2438" s="2">
        <f t="shared" si="266"/>
        <v>12</v>
      </c>
      <c r="E2438" s="2">
        <f t="shared" si="267"/>
        <v>2020</v>
      </c>
      <c r="F2438" t="s">
        <v>122</v>
      </c>
      <c r="G2438" s="8">
        <f t="shared" si="268"/>
        <v>4</v>
      </c>
      <c r="H2438" s="8" t="str">
        <f t="shared" si="269"/>
        <v>40</v>
      </c>
      <c r="I2438" s="8" t="str">
        <f t="shared" si="270"/>
        <v>401</v>
      </c>
      <c r="J2438" t="s">
        <v>123</v>
      </c>
      <c r="K2438">
        <v>22</v>
      </c>
      <c r="M2438" t="s">
        <v>1997</v>
      </c>
      <c r="N2438" s="7" t="str">
        <f t="shared" si="271"/>
        <v>2020-40</v>
      </c>
      <c r="O2438" s="7">
        <f t="shared" si="272"/>
        <v>-468.24</v>
      </c>
      <c r="P2438">
        <v>468.24</v>
      </c>
      <c r="Q2438">
        <v>0</v>
      </c>
    </row>
    <row r="2439" spans="1:17" x14ac:dyDescent="0.25">
      <c r="A2439" t="s">
        <v>1951</v>
      </c>
      <c r="B2439" t="s">
        <v>1952</v>
      </c>
      <c r="C2439" s="1">
        <v>44166</v>
      </c>
      <c r="D2439" s="2">
        <f t="shared" si="266"/>
        <v>12</v>
      </c>
      <c r="E2439" s="2">
        <f t="shared" si="267"/>
        <v>2020</v>
      </c>
      <c r="F2439">
        <v>5123</v>
      </c>
      <c r="G2439" s="8">
        <f t="shared" si="268"/>
        <v>5</v>
      </c>
      <c r="H2439" s="8" t="str">
        <f t="shared" si="269"/>
        <v>51</v>
      </c>
      <c r="I2439" s="8" t="str">
        <f t="shared" si="270"/>
        <v>512</v>
      </c>
      <c r="J2439" t="s">
        <v>1952</v>
      </c>
      <c r="K2439">
        <v>22</v>
      </c>
      <c r="M2439" t="s">
        <v>1997</v>
      </c>
      <c r="N2439" s="7" t="str">
        <f t="shared" si="271"/>
        <v>2020-51</v>
      </c>
      <c r="O2439" s="7">
        <f t="shared" si="272"/>
        <v>468.24</v>
      </c>
      <c r="P2439">
        <v>0</v>
      </c>
      <c r="Q2439">
        <v>468.24</v>
      </c>
    </row>
    <row r="2440" spans="1:17" x14ac:dyDescent="0.25">
      <c r="A2440" t="s">
        <v>1951</v>
      </c>
      <c r="B2440" t="s">
        <v>1952</v>
      </c>
      <c r="C2440" s="1">
        <v>44187</v>
      </c>
      <c r="D2440" s="2">
        <f t="shared" si="266"/>
        <v>12</v>
      </c>
      <c r="E2440" s="2">
        <f t="shared" si="267"/>
        <v>2020</v>
      </c>
      <c r="F2440" t="s">
        <v>820</v>
      </c>
      <c r="G2440" s="8">
        <f t="shared" si="268"/>
        <v>4</v>
      </c>
      <c r="H2440" s="8" t="str">
        <f t="shared" si="269"/>
        <v>41</v>
      </c>
      <c r="I2440" s="8" t="str">
        <f t="shared" si="270"/>
        <v>411</v>
      </c>
      <c r="J2440" t="s">
        <v>821</v>
      </c>
      <c r="K2440">
        <v>31</v>
      </c>
      <c r="L2440" t="s">
        <v>1998</v>
      </c>
      <c r="M2440" t="s">
        <v>1998</v>
      </c>
      <c r="N2440" s="7" t="str">
        <f t="shared" si="271"/>
        <v>2020-41</v>
      </c>
      <c r="O2440" s="7">
        <f t="shared" si="272"/>
        <v>-3246.14</v>
      </c>
      <c r="P2440">
        <v>3246.14</v>
      </c>
      <c r="Q2440">
        <v>0</v>
      </c>
    </row>
    <row r="2441" spans="1:17" x14ac:dyDescent="0.25">
      <c r="A2441" t="s">
        <v>1951</v>
      </c>
      <c r="B2441" t="s">
        <v>1952</v>
      </c>
      <c r="C2441" s="1">
        <v>44187</v>
      </c>
      <c r="D2441" s="2">
        <f t="shared" si="266"/>
        <v>12</v>
      </c>
      <c r="E2441" s="2">
        <f t="shared" si="267"/>
        <v>2020</v>
      </c>
      <c r="F2441">
        <v>5123</v>
      </c>
      <c r="G2441" s="8">
        <f t="shared" si="268"/>
        <v>5</v>
      </c>
      <c r="H2441" s="8" t="str">
        <f t="shared" si="269"/>
        <v>51</v>
      </c>
      <c r="I2441" s="8" t="str">
        <f t="shared" si="270"/>
        <v>512</v>
      </c>
      <c r="J2441" t="s">
        <v>1952</v>
      </c>
      <c r="K2441">
        <v>31</v>
      </c>
      <c r="L2441" t="s">
        <v>1998</v>
      </c>
      <c r="M2441" t="s">
        <v>1998</v>
      </c>
      <c r="N2441" s="7" t="str">
        <f t="shared" si="271"/>
        <v>2020-51</v>
      </c>
      <c r="O2441" s="7">
        <f t="shared" si="272"/>
        <v>3246.14</v>
      </c>
      <c r="P2441">
        <v>0</v>
      </c>
      <c r="Q2441">
        <v>3246.14</v>
      </c>
    </row>
    <row r="2442" spans="1:17" x14ac:dyDescent="0.25">
      <c r="A2442" t="s">
        <v>1951</v>
      </c>
      <c r="B2442" t="s">
        <v>1952</v>
      </c>
      <c r="C2442" s="1">
        <v>44198</v>
      </c>
      <c r="D2442" s="2">
        <f t="shared" si="266"/>
        <v>1</v>
      </c>
      <c r="E2442" s="2">
        <f t="shared" si="267"/>
        <v>2021</v>
      </c>
      <c r="F2442" t="s">
        <v>122</v>
      </c>
      <c r="G2442" s="8">
        <f t="shared" si="268"/>
        <v>4</v>
      </c>
      <c r="H2442" s="8" t="str">
        <f t="shared" si="269"/>
        <v>40</v>
      </c>
      <c r="I2442" s="8" t="str">
        <f t="shared" si="270"/>
        <v>401</v>
      </c>
      <c r="J2442" t="s">
        <v>123</v>
      </c>
      <c r="K2442">
        <v>23</v>
      </c>
      <c r="M2442" t="s">
        <v>1999</v>
      </c>
      <c r="N2442" s="7" t="str">
        <f t="shared" si="271"/>
        <v>2021-40</v>
      </c>
      <c r="O2442" s="7">
        <f t="shared" si="272"/>
        <v>-566.4</v>
      </c>
      <c r="P2442">
        <v>566.4</v>
      </c>
      <c r="Q2442">
        <v>0</v>
      </c>
    </row>
    <row r="2443" spans="1:17" x14ac:dyDescent="0.25">
      <c r="A2443" t="s">
        <v>1951</v>
      </c>
      <c r="B2443" t="s">
        <v>1952</v>
      </c>
      <c r="C2443" s="1">
        <v>44198</v>
      </c>
      <c r="D2443" s="2">
        <f t="shared" si="266"/>
        <v>1</v>
      </c>
      <c r="E2443" s="2">
        <f t="shared" si="267"/>
        <v>2021</v>
      </c>
      <c r="F2443">
        <v>5123</v>
      </c>
      <c r="G2443" s="8">
        <f t="shared" si="268"/>
        <v>5</v>
      </c>
      <c r="H2443" s="8" t="str">
        <f t="shared" si="269"/>
        <v>51</v>
      </c>
      <c r="I2443" s="8" t="str">
        <f t="shared" si="270"/>
        <v>512</v>
      </c>
      <c r="J2443" t="s">
        <v>1952</v>
      </c>
      <c r="K2443">
        <v>23</v>
      </c>
      <c r="M2443" t="s">
        <v>1999</v>
      </c>
      <c r="N2443" s="7" t="str">
        <f t="shared" si="271"/>
        <v>2021-51</v>
      </c>
      <c r="O2443" s="7">
        <f t="shared" si="272"/>
        <v>566.4</v>
      </c>
      <c r="P2443">
        <v>0</v>
      </c>
      <c r="Q2443">
        <v>566.4</v>
      </c>
    </row>
    <row r="2444" spans="1:17" x14ac:dyDescent="0.25">
      <c r="A2444" t="s">
        <v>1951</v>
      </c>
      <c r="B2444" t="s">
        <v>1952</v>
      </c>
      <c r="C2444" s="1">
        <v>44226</v>
      </c>
      <c r="D2444" s="2">
        <f t="shared" si="266"/>
        <v>1</v>
      </c>
      <c r="E2444" s="2">
        <f t="shared" si="267"/>
        <v>2021</v>
      </c>
      <c r="F2444" t="s">
        <v>523</v>
      </c>
      <c r="G2444" s="8">
        <f t="shared" si="268"/>
        <v>4</v>
      </c>
      <c r="H2444" s="8" t="str">
        <f t="shared" si="269"/>
        <v>41</v>
      </c>
      <c r="I2444" s="8" t="str">
        <f t="shared" si="270"/>
        <v>411</v>
      </c>
      <c r="J2444" t="s">
        <v>524</v>
      </c>
      <c r="K2444">
        <v>32</v>
      </c>
      <c r="L2444" t="s">
        <v>2000</v>
      </c>
      <c r="M2444" t="s">
        <v>2000</v>
      </c>
      <c r="N2444" s="7" t="str">
        <f t="shared" si="271"/>
        <v>2021-41</v>
      </c>
      <c r="O2444" s="7">
        <f t="shared" si="272"/>
        <v>-1295.26</v>
      </c>
      <c r="P2444">
        <v>1295.26</v>
      </c>
      <c r="Q2444">
        <v>0</v>
      </c>
    </row>
    <row r="2445" spans="1:17" x14ac:dyDescent="0.25">
      <c r="A2445" t="s">
        <v>1951</v>
      </c>
      <c r="B2445" t="s">
        <v>1952</v>
      </c>
      <c r="C2445" s="1">
        <v>44226</v>
      </c>
      <c r="D2445" s="2">
        <f t="shared" si="266"/>
        <v>1</v>
      </c>
      <c r="E2445" s="2">
        <f t="shared" si="267"/>
        <v>2021</v>
      </c>
      <c r="F2445">
        <v>5123</v>
      </c>
      <c r="G2445" s="8">
        <f t="shared" si="268"/>
        <v>5</v>
      </c>
      <c r="H2445" s="8" t="str">
        <f t="shared" si="269"/>
        <v>51</v>
      </c>
      <c r="I2445" s="8" t="str">
        <f t="shared" si="270"/>
        <v>512</v>
      </c>
      <c r="J2445" t="s">
        <v>1952</v>
      </c>
      <c r="K2445">
        <v>32</v>
      </c>
      <c r="L2445" t="s">
        <v>2000</v>
      </c>
      <c r="M2445" t="s">
        <v>2000</v>
      </c>
      <c r="N2445" s="7" t="str">
        <f t="shared" si="271"/>
        <v>2021-51</v>
      </c>
      <c r="O2445" s="7">
        <f t="shared" si="272"/>
        <v>1295.26</v>
      </c>
      <c r="P2445">
        <v>0</v>
      </c>
      <c r="Q2445">
        <v>1295.26</v>
      </c>
    </row>
    <row r="2446" spans="1:17" x14ac:dyDescent="0.25">
      <c r="A2446" t="s">
        <v>1951</v>
      </c>
      <c r="B2446" t="s">
        <v>1952</v>
      </c>
      <c r="C2446" s="1">
        <v>44227</v>
      </c>
      <c r="D2446" s="2">
        <f t="shared" si="266"/>
        <v>1</v>
      </c>
      <c r="E2446" s="2">
        <f t="shared" si="267"/>
        <v>2021</v>
      </c>
      <c r="F2446" t="s">
        <v>1454</v>
      </c>
      <c r="G2446" s="8">
        <f t="shared" si="268"/>
        <v>4</v>
      </c>
      <c r="H2446" s="8" t="str">
        <f t="shared" si="269"/>
        <v>41</v>
      </c>
      <c r="I2446" s="8" t="str">
        <f t="shared" si="270"/>
        <v>411</v>
      </c>
      <c r="J2446" t="s">
        <v>1455</v>
      </c>
      <c r="K2446">
        <v>14</v>
      </c>
      <c r="L2446" t="s">
        <v>2001</v>
      </c>
      <c r="M2446" t="s">
        <v>2001</v>
      </c>
      <c r="N2446" s="7" t="str">
        <f t="shared" si="271"/>
        <v>2021-41</v>
      </c>
      <c r="O2446" s="7">
        <f t="shared" si="272"/>
        <v>3840</v>
      </c>
      <c r="P2446">
        <v>0</v>
      </c>
      <c r="Q2446">
        <v>3840</v>
      </c>
    </row>
    <row r="2447" spans="1:17" x14ac:dyDescent="0.25">
      <c r="A2447" t="s">
        <v>1951</v>
      </c>
      <c r="B2447" t="s">
        <v>1952</v>
      </c>
      <c r="C2447" s="1">
        <v>44227</v>
      </c>
      <c r="D2447" s="2">
        <f t="shared" si="266"/>
        <v>1</v>
      </c>
      <c r="E2447" s="2">
        <f t="shared" si="267"/>
        <v>2021</v>
      </c>
      <c r="F2447">
        <v>5123</v>
      </c>
      <c r="G2447" s="8">
        <f t="shared" si="268"/>
        <v>5</v>
      </c>
      <c r="H2447" s="8" t="str">
        <f t="shared" si="269"/>
        <v>51</v>
      </c>
      <c r="I2447" s="8" t="str">
        <f t="shared" si="270"/>
        <v>512</v>
      </c>
      <c r="J2447" t="s">
        <v>1952</v>
      </c>
      <c r="K2447">
        <v>14</v>
      </c>
      <c r="L2447" t="s">
        <v>2001</v>
      </c>
      <c r="M2447" t="s">
        <v>2001</v>
      </c>
      <c r="N2447" s="7" t="str">
        <f t="shared" si="271"/>
        <v>2021-51</v>
      </c>
      <c r="O2447" s="7">
        <f t="shared" si="272"/>
        <v>-3840</v>
      </c>
      <c r="P2447">
        <v>3840</v>
      </c>
      <c r="Q2447">
        <v>0</v>
      </c>
    </row>
    <row r="2448" spans="1:17" x14ac:dyDescent="0.25">
      <c r="A2448" t="s">
        <v>1951</v>
      </c>
      <c r="B2448" t="s">
        <v>1952</v>
      </c>
      <c r="C2448" s="1">
        <v>44229</v>
      </c>
      <c r="D2448" s="2">
        <f t="shared" si="266"/>
        <v>2</v>
      </c>
      <c r="E2448" s="2">
        <f t="shared" si="267"/>
        <v>2021</v>
      </c>
      <c r="F2448" t="s">
        <v>387</v>
      </c>
      <c r="G2448" s="8">
        <f t="shared" si="268"/>
        <v>4</v>
      </c>
      <c r="H2448" s="8" t="str">
        <f t="shared" si="269"/>
        <v>40</v>
      </c>
      <c r="I2448" s="8" t="str">
        <f t="shared" si="270"/>
        <v>401</v>
      </c>
      <c r="J2448" t="s">
        <v>388</v>
      </c>
      <c r="K2448">
        <v>36</v>
      </c>
      <c r="L2448" t="s">
        <v>2002</v>
      </c>
      <c r="M2448" t="s">
        <v>2002</v>
      </c>
      <c r="N2448" s="7" t="str">
        <f t="shared" si="271"/>
        <v>2021-40</v>
      </c>
      <c r="O2448" s="7">
        <f t="shared" si="272"/>
        <v>-3564</v>
      </c>
      <c r="P2448">
        <v>3564</v>
      </c>
      <c r="Q2448">
        <v>0</v>
      </c>
    </row>
    <row r="2449" spans="1:17" x14ac:dyDescent="0.25">
      <c r="A2449" t="s">
        <v>1951</v>
      </c>
      <c r="B2449" t="s">
        <v>1952</v>
      </c>
      <c r="C2449" s="1">
        <v>44229</v>
      </c>
      <c r="D2449" s="2">
        <f t="shared" si="266"/>
        <v>2</v>
      </c>
      <c r="E2449" s="2">
        <f t="shared" si="267"/>
        <v>2021</v>
      </c>
      <c r="F2449">
        <v>5123</v>
      </c>
      <c r="G2449" s="8">
        <f t="shared" si="268"/>
        <v>5</v>
      </c>
      <c r="H2449" s="8" t="str">
        <f t="shared" si="269"/>
        <v>51</v>
      </c>
      <c r="I2449" s="8" t="str">
        <f t="shared" si="270"/>
        <v>512</v>
      </c>
      <c r="J2449" t="s">
        <v>1952</v>
      </c>
      <c r="K2449">
        <v>36</v>
      </c>
      <c r="L2449" t="s">
        <v>2002</v>
      </c>
      <c r="M2449" t="s">
        <v>2002</v>
      </c>
      <c r="N2449" s="7" t="str">
        <f t="shared" si="271"/>
        <v>2021-51</v>
      </c>
      <c r="O2449" s="7">
        <f t="shared" si="272"/>
        <v>3564</v>
      </c>
      <c r="P2449">
        <v>0</v>
      </c>
      <c r="Q2449">
        <v>3564</v>
      </c>
    </row>
    <row r="2450" spans="1:17" x14ac:dyDescent="0.25">
      <c r="A2450" t="s">
        <v>1951</v>
      </c>
      <c r="B2450" t="s">
        <v>1952</v>
      </c>
      <c r="C2450" s="1">
        <v>44232</v>
      </c>
      <c r="D2450" s="2">
        <f t="shared" si="266"/>
        <v>2</v>
      </c>
      <c r="E2450" s="2">
        <f t="shared" si="267"/>
        <v>2021</v>
      </c>
      <c r="F2450" t="s">
        <v>122</v>
      </c>
      <c r="G2450" s="8">
        <f t="shared" si="268"/>
        <v>4</v>
      </c>
      <c r="H2450" s="8" t="str">
        <f t="shared" si="269"/>
        <v>40</v>
      </c>
      <c r="I2450" s="8" t="str">
        <f t="shared" si="270"/>
        <v>401</v>
      </c>
      <c r="J2450" t="s">
        <v>123</v>
      </c>
      <c r="K2450">
        <v>24</v>
      </c>
      <c r="M2450" t="s">
        <v>2003</v>
      </c>
      <c r="N2450" s="7" t="str">
        <f t="shared" si="271"/>
        <v>2021-40</v>
      </c>
      <c r="O2450" s="7">
        <f t="shared" si="272"/>
        <v>-414</v>
      </c>
      <c r="P2450">
        <v>414</v>
      </c>
      <c r="Q2450">
        <v>0</v>
      </c>
    </row>
    <row r="2451" spans="1:17" x14ac:dyDescent="0.25">
      <c r="A2451" t="s">
        <v>1951</v>
      </c>
      <c r="B2451" t="s">
        <v>1952</v>
      </c>
      <c r="C2451" s="1">
        <v>44232</v>
      </c>
      <c r="D2451" s="2">
        <f t="shared" si="266"/>
        <v>2</v>
      </c>
      <c r="E2451" s="2">
        <f t="shared" si="267"/>
        <v>2021</v>
      </c>
      <c r="F2451">
        <v>5123</v>
      </c>
      <c r="G2451" s="8">
        <f t="shared" si="268"/>
        <v>5</v>
      </c>
      <c r="H2451" s="8" t="str">
        <f t="shared" si="269"/>
        <v>51</v>
      </c>
      <c r="I2451" s="8" t="str">
        <f t="shared" si="270"/>
        <v>512</v>
      </c>
      <c r="J2451" t="s">
        <v>1952</v>
      </c>
      <c r="K2451">
        <v>24</v>
      </c>
      <c r="M2451" t="s">
        <v>2003</v>
      </c>
      <c r="N2451" s="7" t="str">
        <f t="shared" si="271"/>
        <v>2021-51</v>
      </c>
      <c r="O2451" s="7">
        <f t="shared" si="272"/>
        <v>414</v>
      </c>
      <c r="P2451">
        <v>0</v>
      </c>
      <c r="Q2451">
        <v>414</v>
      </c>
    </row>
    <row r="2452" spans="1:17" x14ac:dyDescent="0.25">
      <c r="A2452" t="s">
        <v>1951</v>
      </c>
      <c r="B2452" t="s">
        <v>1952</v>
      </c>
      <c r="C2452" s="1">
        <v>44257</v>
      </c>
      <c r="D2452" s="2">
        <f t="shared" si="266"/>
        <v>3</v>
      </c>
      <c r="E2452" s="2">
        <f t="shared" si="267"/>
        <v>2021</v>
      </c>
      <c r="F2452" t="s">
        <v>122</v>
      </c>
      <c r="G2452" s="8">
        <f t="shared" si="268"/>
        <v>4</v>
      </c>
      <c r="H2452" s="8" t="str">
        <f t="shared" si="269"/>
        <v>40</v>
      </c>
      <c r="I2452" s="8" t="str">
        <f t="shared" si="270"/>
        <v>401</v>
      </c>
      <c r="J2452" t="s">
        <v>123</v>
      </c>
      <c r="K2452">
        <v>37</v>
      </c>
      <c r="M2452" t="s">
        <v>2004</v>
      </c>
      <c r="N2452" s="7" t="str">
        <f t="shared" si="271"/>
        <v>2021-40</v>
      </c>
      <c r="O2452" s="7">
        <f t="shared" si="272"/>
        <v>-508.8</v>
      </c>
      <c r="P2452">
        <v>508.8</v>
      </c>
      <c r="Q2452">
        <v>0</v>
      </c>
    </row>
    <row r="2453" spans="1:17" x14ac:dyDescent="0.25">
      <c r="A2453" t="s">
        <v>1951</v>
      </c>
      <c r="B2453" t="s">
        <v>1952</v>
      </c>
      <c r="C2453" s="1">
        <v>44257</v>
      </c>
      <c r="D2453" s="2">
        <f t="shared" si="266"/>
        <v>3</v>
      </c>
      <c r="E2453" s="2">
        <f t="shared" si="267"/>
        <v>2021</v>
      </c>
      <c r="F2453">
        <v>5123</v>
      </c>
      <c r="G2453" s="8">
        <f t="shared" si="268"/>
        <v>5</v>
      </c>
      <c r="H2453" s="8" t="str">
        <f t="shared" si="269"/>
        <v>51</v>
      </c>
      <c r="I2453" s="8" t="str">
        <f t="shared" si="270"/>
        <v>512</v>
      </c>
      <c r="J2453" t="s">
        <v>1952</v>
      </c>
      <c r="K2453">
        <v>37</v>
      </c>
      <c r="M2453" t="s">
        <v>2004</v>
      </c>
      <c r="N2453" s="7" t="str">
        <f t="shared" si="271"/>
        <v>2021-51</v>
      </c>
      <c r="O2453" s="7">
        <f t="shared" si="272"/>
        <v>508.8</v>
      </c>
      <c r="P2453">
        <v>0</v>
      </c>
      <c r="Q2453">
        <v>508.8</v>
      </c>
    </row>
    <row r="2454" spans="1:17" x14ac:dyDescent="0.25">
      <c r="A2454" t="s">
        <v>1951</v>
      </c>
      <c r="B2454" t="s">
        <v>1952</v>
      </c>
      <c r="C2454" s="1">
        <v>44260</v>
      </c>
      <c r="D2454" s="2">
        <f t="shared" si="266"/>
        <v>3</v>
      </c>
      <c r="E2454" s="2">
        <f t="shared" si="267"/>
        <v>2021</v>
      </c>
      <c r="F2454" t="s">
        <v>652</v>
      </c>
      <c r="G2454" s="8">
        <f t="shared" si="268"/>
        <v>4</v>
      </c>
      <c r="H2454" s="8" t="str">
        <f t="shared" si="269"/>
        <v>41</v>
      </c>
      <c r="I2454" s="8" t="str">
        <f t="shared" si="270"/>
        <v>411</v>
      </c>
      <c r="J2454" t="s">
        <v>653</v>
      </c>
      <c r="K2454">
        <v>13</v>
      </c>
      <c r="L2454" t="s">
        <v>2005</v>
      </c>
      <c r="M2454" t="s">
        <v>2006</v>
      </c>
      <c r="N2454" s="7" t="str">
        <f t="shared" si="271"/>
        <v>2021-41</v>
      </c>
      <c r="O2454" s="7">
        <f t="shared" si="272"/>
        <v>44173.8</v>
      </c>
      <c r="P2454">
        <v>0</v>
      </c>
      <c r="Q2454">
        <v>44173.8</v>
      </c>
    </row>
    <row r="2455" spans="1:17" x14ac:dyDescent="0.25">
      <c r="A2455" t="s">
        <v>1951</v>
      </c>
      <c r="B2455" t="s">
        <v>1952</v>
      </c>
      <c r="C2455" s="1">
        <v>44260</v>
      </c>
      <c r="D2455" s="2">
        <f t="shared" si="266"/>
        <v>3</v>
      </c>
      <c r="E2455" s="2">
        <f t="shared" si="267"/>
        <v>2021</v>
      </c>
      <c r="F2455">
        <v>5123</v>
      </c>
      <c r="G2455" s="8">
        <f t="shared" si="268"/>
        <v>5</v>
      </c>
      <c r="H2455" s="8" t="str">
        <f t="shared" si="269"/>
        <v>51</v>
      </c>
      <c r="I2455" s="8" t="str">
        <f t="shared" si="270"/>
        <v>512</v>
      </c>
      <c r="J2455" t="s">
        <v>1952</v>
      </c>
      <c r="K2455">
        <v>13</v>
      </c>
      <c r="L2455" t="s">
        <v>2005</v>
      </c>
      <c r="M2455" t="s">
        <v>2007</v>
      </c>
      <c r="N2455" s="7" t="str">
        <f t="shared" si="271"/>
        <v>2021-51</v>
      </c>
      <c r="O2455" s="7">
        <f t="shared" si="272"/>
        <v>-44173.8</v>
      </c>
      <c r="P2455">
        <v>44173.8</v>
      </c>
      <c r="Q2455">
        <v>0</v>
      </c>
    </row>
    <row r="2456" spans="1:17" x14ac:dyDescent="0.25">
      <c r="A2456" t="s">
        <v>1951</v>
      </c>
      <c r="B2456" t="s">
        <v>1952</v>
      </c>
      <c r="C2456" s="1">
        <v>44286</v>
      </c>
      <c r="D2456" s="2">
        <f t="shared" si="266"/>
        <v>3</v>
      </c>
      <c r="E2456" s="2">
        <f t="shared" si="267"/>
        <v>2021</v>
      </c>
      <c r="F2456" t="s">
        <v>2008</v>
      </c>
      <c r="G2456" s="8">
        <f t="shared" si="268"/>
        <v>4</v>
      </c>
      <c r="H2456" s="8" t="str">
        <f t="shared" si="269"/>
        <v>41</v>
      </c>
      <c r="I2456" s="8" t="str">
        <f t="shared" si="270"/>
        <v>411</v>
      </c>
      <c r="J2456" t="s">
        <v>2009</v>
      </c>
      <c r="K2456">
        <v>33</v>
      </c>
      <c r="L2456" t="s">
        <v>2010</v>
      </c>
      <c r="M2456" t="s">
        <v>2010</v>
      </c>
      <c r="N2456" s="7" t="str">
        <f t="shared" si="271"/>
        <v>2021-41</v>
      </c>
      <c r="O2456" s="7">
        <f t="shared" si="272"/>
        <v>-190.08</v>
      </c>
      <c r="P2456">
        <v>190.08</v>
      </c>
      <c r="Q2456">
        <v>0</v>
      </c>
    </row>
    <row r="2457" spans="1:17" x14ac:dyDescent="0.25">
      <c r="A2457" t="s">
        <v>1951</v>
      </c>
      <c r="B2457" t="s">
        <v>1952</v>
      </c>
      <c r="C2457" s="1">
        <v>44286</v>
      </c>
      <c r="D2457" s="2">
        <f t="shared" si="266"/>
        <v>3</v>
      </c>
      <c r="E2457" s="2">
        <f t="shared" si="267"/>
        <v>2021</v>
      </c>
      <c r="F2457">
        <v>5123</v>
      </c>
      <c r="G2457" s="8">
        <f t="shared" si="268"/>
        <v>5</v>
      </c>
      <c r="H2457" s="8" t="str">
        <f t="shared" si="269"/>
        <v>51</v>
      </c>
      <c r="I2457" s="8" t="str">
        <f t="shared" si="270"/>
        <v>512</v>
      </c>
      <c r="J2457" t="s">
        <v>1952</v>
      </c>
      <c r="K2457">
        <v>33</v>
      </c>
      <c r="L2457" t="s">
        <v>2010</v>
      </c>
      <c r="M2457" t="s">
        <v>2007</v>
      </c>
      <c r="N2457" s="7" t="str">
        <f t="shared" si="271"/>
        <v>2021-51</v>
      </c>
      <c r="O2457" s="7">
        <f t="shared" si="272"/>
        <v>190.08</v>
      </c>
      <c r="P2457">
        <v>0</v>
      </c>
      <c r="Q2457">
        <v>190.08</v>
      </c>
    </row>
    <row r="2458" spans="1:17" x14ac:dyDescent="0.25">
      <c r="A2458" t="s">
        <v>1951</v>
      </c>
      <c r="B2458" t="s">
        <v>1952</v>
      </c>
      <c r="C2458" s="1">
        <v>44286</v>
      </c>
      <c r="D2458" s="2">
        <f t="shared" si="266"/>
        <v>3</v>
      </c>
      <c r="E2458" s="2">
        <f t="shared" si="267"/>
        <v>2021</v>
      </c>
      <c r="F2458" t="s">
        <v>545</v>
      </c>
      <c r="G2458" s="8">
        <f t="shared" si="268"/>
        <v>4</v>
      </c>
      <c r="H2458" s="8" t="str">
        <f t="shared" si="269"/>
        <v>41</v>
      </c>
      <c r="I2458" s="8" t="str">
        <f t="shared" si="270"/>
        <v>411</v>
      </c>
      <c r="J2458" t="s">
        <v>546</v>
      </c>
      <c r="K2458">
        <v>34</v>
      </c>
      <c r="L2458" t="s">
        <v>2011</v>
      </c>
      <c r="M2458" t="s">
        <v>2012</v>
      </c>
      <c r="N2458" s="7" t="str">
        <f t="shared" si="271"/>
        <v>2021-41</v>
      </c>
      <c r="O2458" s="7">
        <f t="shared" si="272"/>
        <v>15027.65</v>
      </c>
      <c r="P2458">
        <v>0</v>
      </c>
      <c r="Q2458">
        <v>15027.65</v>
      </c>
    </row>
    <row r="2459" spans="1:17" x14ac:dyDescent="0.25">
      <c r="A2459" t="s">
        <v>1951</v>
      </c>
      <c r="B2459" t="s">
        <v>1952</v>
      </c>
      <c r="C2459" s="1">
        <v>44286</v>
      </c>
      <c r="D2459" s="2">
        <f t="shared" si="266"/>
        <v>3</v>
      </c>
      <c r="E2459" s="2">
        <f t="shared" si="267"/>
        <v>2021</v>
      </c>
      <c r="F2459">
        <v>5123</v>
      </c>
      <c r="G2459" s="8">
        <f t="shared" si="268"/>
        <v>5</v>
      </c>
      <c r="H2459" s="8" t="str">
        <f t="shared" si="269"/>
        <v>51</v>
      </c>
      <c r="I2459" s="8" t="str">
        <f t="shared" si="270"/>
        <v>512</v>
      </c>
      <c r="J2459" t="s">
        <v>1952</v>
      </c>
      <c r="K2459">
        <v>34</v>
      </c>
      <c r="L2459" t="s">
        <v>2011</v>
      </c>
      <c r="M2459" t="s">
        <v>2007</v>
      </c>
      <c r="N2459" s="7" t="str">
        <f t="shared" si="271"/>
        <v>2021-51</v>
      </c>
      <c r="O2459" s="7">
        <f t="shared" si="272"/>
        <v>-15027.65</v>
      </c>
      <c r="P2459">
        <v>15027.65</v>
      </c>
      <c r="Q2459">
        <v>0</v>
      </c>
    </row>
    <row r="2460" spans="1:17" x14ac:dyDescent="0.25">
      <c r="A2460" t="s">
        <v>1951</v>
      </c>
      <c r="B2460" t="s">
        <v>1952</v>
      </c>
      <c r="C2460" s="1">
        <v>44286</v>
      </c>
      <c r="D2460" s="2">
        <f t="shared" si="266"/>
        <v>3</v>
      </c>
      <c r="E2460" s="2">
        <f t="shared" si="267"/>
        <v>2021</v>
      </c>
      <c r="F2460">
        <v>6275</v>
      </c>
      <c r="G2460" s="8">
        <f t="shared" si="268"/>
        <v>6</v>
      </c>
      <c r="H2460" s="8" t="str">
        <f t="shared" si="269"/>
        <v>62</v>
      </c>
      <c r="I2460" s="8" t="str">
        <f t="shared" si="270"/>
        <v>627</v>
      </c>
      <c r="J2460" t="s">
        <v>487</v>
      </c>
      <c r="K2460">
        <v>39</v>
      </c>
      <c r="L2460" t="s">
        <v>2013</v>
      </c>
      <c r="M2460" t="s">
        <v>2014</v>
      </c>
      <c r="N2460" s="7" t="str">
        <f t="shared" si="271"/>
        <v>2021-62</v>
      </c>
      <c r="O2460" s="7">
        <f t="shared" si="272"/>
        <v>-104.3</v>
      </c>
      <c r="P2460">
        <v>104.3</v>
      </c>
      <c r="Q2460">
        <v>0</v>
      </c>
    </row>
    <row r="2461" spans="1:17" x14ac:dyDescent="0.25">
      <c r="A2461" t="s">
        <v>1951</v>
      </c>
      <c r="B2461" t="s">
        <v>1952</v>
      </c>
      <c r="C2461" s="1">
        <v>44286</v>
      </c>
      <c r="D2461" s="2">
        <f t="shared" si="266"/>
        <v>3</v>
      </c>
      <c r="E2461" s="2">
        <f t="shared" si="267"/>
        <v>2021</v>
      </c>
      <c r="F2461">
        <v>6278</v>
      </c>
      <c r="G2461" s="8">
        <f t="shared" si="268"/>
        <v>6</v>
      </c>
      <c r="H2461" s="8" t="str">
        <f t="shared" si="269"/>
        <v>62</v>
      </c>
      <c r="I2461" s="8" t="str">
        <f t="shared" si="270"/>
        <v>627</v>
      </c>
      <c r="J2461" t="s">
        <v>1156</v>
      </c>
      <c r="K2461">
        <v>39</v>
      </c>
      <c r="L2461" t="s">
        <v>2013</v>
      </c>
      <c r="M2461" t="s">
        <v>1157</v>
      </c>
      <c r="N2461" s="7" t="str">
        <f t="shared" si="271"/>
        <v>2021-62</v>
      </c>
      <c r="O2461" s="7">
        <f t="shared" si="272"/>
        <v>-40</v>
      </c>
      <c r="P2461">
        <v>40</v>
      </c>
      <c r="Q2461">
        <v>0</v>
      </c>
    </row>
    <row r="2462" spans="1:17" x14ac:dyDescent="0.25">
      <c r="A2462" t="s">
        <v>1951</v>
      </c>
      <c r="B2462" t="s">
        <v>1952</v>
      </c>
      <c r="C2462" s="1">
        <v>44286</v>
      </c>
      <c r="D2462" s="2">
        <f t="shared" si="266"/>
        <v>3</v>
      </c>
      <c r="E2462" s="2">
        <f t="shared" si="267"/>
        <v>2021</v>
      </c>
      <c r="F2462">
        <v>445661</v>
      </c>
      <c r="G2462" s="8">
        <f t="shared" si="268"/>
        <v>4</v>
      </c>
      <c r="H2462" s="8" t="str">
        <f t="shared" si="269"/>
        <v>44</v>
      </c>
      <c r="I2462" s="8" t="str">
        <f t="shared" si="270"/>
        <v>445</v>
      </c>
      <c r="J2462" t="s">
        <v>29</v>
      </c>
      <c r="K2462">
        <v>39</v>
      </c>
      <c r="L2462" t="s">
        <v>2013</v>
      </c>
      <c r="M2462" t="s">
        <v>2014</v>
      </c>
      <c r="N2462" s="7" t="str">
        <f t="shared" si="271"/>
        <v>2021-44</v>
      </c>
      <c r="O2462" s="7">
        <f t="shared" si="272"/>
        <v>-28.86</v>
      </c>
      <c r="P2462">
        <v>28.86</v>
      </c>
      <c r="Q2462">
        <v>0</v>
      </c>
    </row>
    <row r="2463" spans="1:17" x14ac:dyDescent="0.25">
      <c r="A2463" t="s">
        <v>1951</v>
      </c>
      <c r="B2463" t="s">
        <v>1952</v>
      </c>
      <c r="C2463" s="1">
        <v>44286</v>
      </c>
      <c r="D2463" s="2">
        <f t="shared" si="266"/>
        <v>3</v>
      </c>
      <c r="E2463" s="2">
        <f t="shared" si="267"/>
        <v>2021</v>
      </c>
      <c r="F2463">
        <v>5123</v>
      </c>
      <c r="G2463" s="8">
        <f t="shared" si="268"/>
        <v>5</v>
      </c>
      <c r="H2463" s="8" t="str">
        <f t="shared" si="269"/>
        <v>51</v>
      </c>
      <c r="I2463" s="8" t="str">
        <f t="shared" si="270"/>
        <v>512</v>
      </c>
      <c r="J2463" t="s">
        <v>1952</v>
      </c>
      <c r="K2463">
        <v>39</v>
      </c>
      <c r="L2463" t="s">
        <v>2013</v>
      </c>
      <c r="M2463" t="s">
        <v>2015</v>
      </c>
      <c r="N2463" s="7" t="str">
        <f t="shared" si="271"/>
        <v>2021-51</v>
      </c>
      <c r="O2463" s="7">
        <f t="shared" si="272"/>
        <v>173.16</v>
      </c>
      <c r="P2463">
        <v>0</v>
      </c>
      <c r="Q2463">
        <v>173.16</v>
      </c>
    </row>
    <row r="2464" spans="1:17" x14ac:dyDescent="0.25">
      <c r="A2464" t="s">
        <v>2016</v>
      </c>
      <c r="B2464" t="s">
        <v>2017</v>
      </c>
      <c r="C2464" s="1">
        <v>43935</v>
      </c>
      <c r="D2464" s="2">
        <f t="shared" si="266"/>
        <v>4</v>
      </c>
      <c r="E2464" s="2">
        <f t="shared" si="267"/>
        <v>2020</v>
      </c>
      <c r="F2464" t="s">
        <v>526</v>
      </c>
      <c r="G2464" s="8">
        <f t="shared" si="268"/>
        <v>4</v>
      </c>
      <c r="H2464" s="8" t="str">
        <f t="shared" si="269"/>
        <v>41</v>
      </c>
      <c r="I2464" s="8" t="str">
        <f t="shared" si="270"/>
        <v>411</v>
      </c>
      <c r="J2464" t="s">
        <v>527</v>
      </c>
      <c r="K2464">
        <v>1</v>
      </c>
      <c r="L2464" t="s">
        <v>2018</v>
      </c>
      <c r="M2464" t="s">
        <v>2019</v>
      </c>
      <c r="N2464" s="7" t="str">
        <f t="shared" si="271"/>
        <v>2020-41</v>
      </c>
      <c r="O2464" s="7">
        <f t="shared" si="272"/>
        <v>-15318.97</v>
      </c>
      <c r="P2464">
        <v>15318.97</v>
      </c>
      <c r="Q2464">
        <v>0</v>
      </c>
    </row>
    <row r="2465" spans="1:17" x14ac:dyDescent="0.25">
      <c r="A2465" t="s">
        <v>2016</v>
      </c>
      <c r="B2465" t="s">
        <v>2017</v>
      </c>
      <c r="C2465" s="1">
        <v>43935</v>
      </c>
      <c r="D2465" s="2">
        <f t="shared" si="266"/>
        <v>4</v>
      </c>
      <c r="E2465" s="2">
        <f t="shared" si="267"/>
        <v>2020</v>
      </c>
      <c r="F2465">
        <v>70716</v>
      </c>
      <c r="G2465" s="8">
        <f t="shared" si="268"/>
        <v>7</v>
      </c>
      <c r="H2465" s="8" t="str">
        <f t="shared" si="269"/>
        <v>70</v>
      </c>
      <c r="I2465" s="8" t="str">
        <f t="shared" si="270"/>
        <v>707</v>
      </c>
      <c r="J2465" t="s">
        <v>2020</v>
      </c>
      <c r="K2465">
        <v>1</v>
      </c>
      <c r="L2465" t="s">
        <v>2018</v>
      </c>
      <c r="M2465" t="s">
        <v>2019</v>
      </c>
      <c r="N2465" s="7" t="str">
        <f t="shared" si="271"/>
        <v>2020-70</v>
      </c>
      <c r="O2465" s="7">
        <f t="shared" si="272"/>
        <v>7809.12</v>
      </c>
      <c r="P2465">
        <v>0</v>
      </c>
      <c r="Q2465">
        <v>7809.12</v>
      </c>
    </row>
    <row r="2466" spans="1:17" x14ac:dyDescent="0.25">
      <c r="A2466" t="s">
        <v>2016</v>
      </c>
      <c r="B2466" t="s">
        <v>2017</v>
      </c>
      <c r="C2466" s="1">
        <v>43935</v>
      </c>
      <c r="D2466" s="2">
        <f t="shared" si="266"/>
        <v>4</v>
      </c>
      <c r="E2466" s="2">
        <f t="shared" si="267"/>
        <v>2020</v>
      </c>
      <c r="F2466">
        <v>70713</v>
      </c>
      <c r="G2466" s="8">
        <f t="shared" si="268"/>
        <v>7</v>
      </c>
      <c r="H2466" s="8" t="str">
        <f t="shared" si="269"/>
        <v>70</v>
      </c>
      <c r="I2466" s="8" t="str">
        <f t="shared" si="270"/>
        <v>707</v>
      </c>
      <c r="J2466" t="s">
        <v>2021</v>
      </c>
      <c r="K2466">
        <v>1</v>
      </c>
      <c r="L2466" t="s">
        <v>2018</v>
      </c>
      <c r="M2466" t="s">
        <v>2019</v>
      </c>
      <c r="N2466" s="7" t="str">
        <f t="shared" si="271"/>
        <v>2020-70</v>
      </c>
      <c r="O2466" s="7">
        <f t="shared" si="272"/>
        <v>3845.25</v>
      </c>
      <c r="P2466">
        <v>0</v>
      </c>
      <c r="Q2466">
        <v>3845.25</v>
      </c>
    </row>
    <row r="2467" spans="1:17" x14ac:dyDescent="0.25">
      <c r="A2467" t="s">
        <v>2016</v>
      </c>
      <c r="B2467" t="s">
        <v>2017</v>
      </c>
      <c r="C2467" s="1">
        <v>43935</v>
      </c>
      <c r="D2467" s="2">
        <f t="shared" si="266"/>
        <v>4</v>
      </c>
      <c r="E2467" s="2">
        <f t="shared" si="267"/>
        <v>2020</v>
      </c>
      <c r="F2467">
        <v>70714</v>
      </c>
      <c r="G2467" s="8">
        <f t="shared" si="268"/>
        <v>7</v>
      </c>
      <c r="H2467" s="8" t="str">
        <f t="shared" si="269"/>
        <v>70</v>
      </c>
      <c r="I2467" s="8" t="str">
        <f t="shared" si="270"/>
        <v>707</v>
      </c>
      <c r="J2467" t="s">
        <v>2022</v>
      </c>
      <c r="K2467">
        <v>1</v>
      </c>
      <c r="L2467" t="s">
        <v>2018</v>
      </c>
      <c r="M2467" t="s">
        <v>2019</v>
      </c>
      <c r="N2467" s="7" t="str">
        <f t="shared" si="271"/>
        <v>2020-70</v>
      </c>
      <c r="O2467" s="7">
        <f t="shared" si="272"/>
        <v>1111.44</v>
      </c>
      <c r="P2467">
        <v>0</v>
      </c>
      <c r="Q2467">
        <v>1111.44</v>
      </c>
    </row>
    <row r="2468" spans="1:17" x14ac:dyDescent="0.25">
      <c r="A2468" t="s">
        <v>2016</v>
      </c>
      <c r="B2468" t="s">
        <v>2017</v>
      </c>
      <c r="C2468" s="1">
        <v>43935</v>
      </c>
      <c r="D2468" s="2">
        <f t="shared" si="266"/>
        <v>4</v>
      </c>
      <c r="E2468" s="2">
        <f t="shared" si="267"/>
        <v>2020</v>
      </c>
      <c r="F2468">
        <v>445711</v>
      </c>
      <c r="G2468" s="8">
        <f t="shared" si="268"/>
        <v>4</v>
      </c>
      <c r="H2468" s="8" t="str">
        <f t="shared" si="269"/>
        <v>44</v>
      </c>
      <c r="I2468" s="8" t="str">
        <f t="shared" si="270"/>
        <v>445</v>
      </c>
      <c r="J2468" t="s">
        <v>1501</v>
      </c>
      <c r="K2468">
        <v>1</v>
      </c>
      <c r="L2468" t="s">
        <v>2018</v>
      </c>
      <c r="M2468" t="s">
        <v>2019</v>
      </c>
      <c r="N2468" s="7" t="str">
        <f t="shared" si="271"/>
        <v>2020-44</v>
      </c>
      <c r="O2468" s="7">
        <f t="shared" si="272"/>
        <v>2553.16</v>
      </c>
      <c r="P2468">
        <v>0</v>
      </c>
      <c r="Q2468">
        <v>2553.16</v>
      </c>
    </row>
    <row r="2469" spans="1:17" x14ac:dyDescent="0.25">
      <c r="A2469" t="s">
        <v>2016</v>
      </c>
      <c r="B2469" t="s">
        <v>2017</v>
      </c>
      <c r="C2469" s="1">
        <v>43936</v>
      </c>
      <c r="D2469" s="2">
        <f t="shared" si="266"/>
        <v>4</v>
      </c>
      <c r="E2469" s="2">
        <f t="shared" si="267"/>
        <v>2020</v>
      </c>
      <c r="F2469" t="s">
        <v>523</v>
      </c>
      <c r="G2469" s="8">
        <f t="shared" si="268"/>
        <v>4</v>
      </c>
      <c r="H2469" s="8" t="str">
        <f t="shared" si="269"/>
        <v>41</v>
      </c>
      <c r="I2469" s="8" t="str">
        <f t="shared" si="270"/>
        <v>411</v>
      </c>
      <c r="J2469" t="s">
        <v>524</v>
      </c>
      <c r="K2469">
        <v>2</v>
      </c>
      <c r="L2469" t="s">
        <v>2023</v>
      </c>
      <c r="M2469" t="s">
        <v>2024</v>
      </c>
      <c r="N2469" s="7" t="str">
        <f t="shared" si="271"/>
        <v>2020-41</v>
      </c>
      <c r="O2469" s="7">
        <f t="shared" si="272"/>
        <v>-21067.31</v>
      </c>
      <c r="P2469">
        <v>21067.31</v>
      </c>
      <c r="Q2469">
        <v>0</v>
      </c>
    </row>
    <row r="2470" spans="1:17" x14ac:dyDescent="0.25">
      <c r="A2470" t="s">
        <v>2016</v>
      </c>
      <c r="B2470" t="s">
        <v>2017</v>
      </c>
      <c r="C2470" s="1">
        <v>43936</v>
      </c>
      <c r="D2470" s="2">
        <f t="shared" si="266"/>
        <v>4</v>
      </c>
      <c r="E2470" s="2">
        <f t="shared" si="267"/>
        <v>2020</v>
      </c>
      <c r="F2470">
        <v>70714</v>
      </c>
      <c r="G2470" s="8">
        <f t="shared" si="268"/>
        <v>7</v>
      </c>
      <c r="H2470" s="8" t="str">
        <f t="shared" si="269"/>
        <v>70</v>
      </c>
      <c r="I2470" s="8" t="str">
        <f t="shared" si="270"/>
        <v>707</v>
      </c>
      <c r="J2470" t="s">
        <v>2022</v>
      </c>
      <c r="K2470">
        <v>2</v>
      </c>
      <c r="L2470" t="s">
        <v>2023</v>
      </c>
      <c r="M2470" t="s">
        <v>2024</v>
      </c>
      <c r="N2470" s="7" t="str">
        <f t="shared" si="271"/>
        <v>2020-70</v>
      </c>
      <c r="O2470" s="7">
        <f t="shared" si="272"/>
        <v>2247.96</v>
      </c>
      <c r="P2470">
        <v>0</v>
      </c>
      <c r="Q2470">
        <v>2247.96</v>
      </c>
    </row>
    <row r="2471" spans="1:17" x14ac:dyDescent="0.25">
      <c r="A2471" t="s">
        <v>2016</v>
      </c>
      <c r="B2471" t="s">
        <v>2017</v>
      </c>
      <c r="C2471" s="1">
        <v>43936</v>
      </c>
      <c r="D2471" s="2">
        <f t="shared" si="266"/>
        <v>4</v>
      </c>
      <c r="E2471" s="2">
        <f t="shared" si="267"/>
        <v>2020</v>
      </c>
      <c r="F2471">
        <v>70713</v>
      </c>
      <c r="G2471" s="8">
        <f t="shared" si="268"/>
        <v>7</v>
      </c>
      <c r="H2471" s="8" t="str">
        <f t="shared" si="269"/>
        <v>70</v>
      </c>
      <c r="I2471" s="8" t="str">
        <f t="shared" si="270"/>
        <v>707</v>
      </c>
      <c r="J2471" t="s">
        <v>2021</v>
      </c>
      <c r="K2471">
        <v>2</v>
      </c>
      <c r="L2471" t="s">
        <v>2023</v>
      </c>
      <c r="M2471" t="s">
        <v>2024</v>
      </c>
      <c r="N2471" s="7" t="str">
        <f t="shared" si="271"/>
        <v>2020-70</v>
      </c>
      <c r="O2471" s="7">
        <f t="shared" si="272"/>
        <v>12196.1</v>
      </c>
      <c r="P2471">
        <v>0</v>
      </c>
      <c r="Q2471">
        <v>12196.1</v>
      </c>
    </row>
    <row r="2472" spans="1:17" x14ac:dyDescent="0.25">
      <c r="A2472" t="s">
        <v>2016</v>
      </c>
      <c r="B2472" t="s">
        <v>2017</v>
      </c>
      <c r="C2472" s="1">
        <v>43936</v>
      </c>
      <c r="D2472" s="2">
        <f t="shared" si="266"/>
        <v>4</v>
      </c>
      <c r="E2472" s="2">
        <f t="shared" si="267"/>
        <v>2020</v>
      </c>
      <c r="F2472">
        <v>70711</v>
      </c>
      <c r="G2472" s="8">
        <f t="shared" si="268"/>
        <v>7</v>
      </c>
      <c r="H2472" s="8" t="str">
        <f t="shared" si="269"/>
        <v>70</v>
      </c>
      <c r="I2472" s="8" t="str">
        <f t="shared" si="270"/>
        <v>707</v>
      </c>
      <c r="J2472" t="s">
        <v>2025</v>
      </c>
      <c r="K2472">
        <v>2</v>
      </c>
      <c r="L2472" t="s">
        <v>2023</v>
      </c>
      <c r="M2472" t="s">
        <v>2024</v>
      </c>
      <c r="N2472" s="7" t="str">
        <f t="shared" si="271"/>
        <v>2020-70</v>
      </c>
      <c r="O2472" s="7">
        <f t="shared" si="272"/>
        <v>3112.03</v>
      </c>
      <c r="P2472">
        <v>0</v>
      </c>
      <c r="Q2472">
        <v>3112.03</v>
      </c>
    </row>
    <row r="2473" spans="1:17" x14ac:dyDescent="0.25">
      <c r="A2473" t="s">
        <v>2016</v>
      </c>
      <c r="B2473" t="s">
        <v>2017</v>
      </c>
      <c r="C2473" s="1">
        <v>43936</v>
      </c>
      <c r="D2473" s="2">
        <f t="shared" si="266"/>
        <v>4</v>
      </c>
      <c r="E2473" s="2">
        <f t="shared" si="267"/>
        <v>2020</v>
      </c>
      <c r="F2473">
        <v>445711</v>
      </c>
      <c r="G2473" s="8">
        <f t="shared" si="268"/>
        <v>4</v>
      </c>
      <c r="H2473" s="8" t="str">
        <f t="shared" si="269"/>
        <v>44</v>
      </c>
      <c r="I2473" s="8" t="str">
        <f t="shared" si="270"/>
        <v>445</v>
      </c>
      <c r="J2473" t="s">
        <v>1501</v>
      </c>
      <c r="K2473">
        <v>2</v>
      </c>
      <c r="L2473" t="s">
        <v>2023</v>
      </c>
      <c r="M2473" t="s">
        <v>2024</v>
      </c>
      <c r="N2473" s="7" t="str">
        <f t="shared" si="271"/>
        <v>2020-44</v>
      </c>
      <c r="O2473" s="7">
        <f t="shared" si="272"/>
        <v>3511.22</v>
      </c>
      <c r="P2473">
        <v>0</v>
      </c>
      <c r="Q2473">
        <v>3511.22</v>
      </c>
    </row>
    <row r="2474" spans="1:17" x14ac:dyDescent="0.25">
      <c r="A2474" t="s">
        <v>2016</v>
      </c>
      <c r="B2474" t="s">
        <v>2017</v>
      </c>
      <c r="C2474" s="1">
        <v>43941</v>
      </c>
      <c r="D2474" s="2">
        <f t="shared" si="266"/>
        <v>4</v>
      </c>
      <c r="E2474" s="2">
        <f t="shared" si="267"/>
        <v>2020</v>
      </c>
      <c r="F2474" t="s">
        <v>519</v>
      </c>
      <c r="G2474" s="8">
        <f t="shared" si="268"/>
        <v>4</v>
      </c>
      <c r="H2474" s="8" t="str">
        <f t="shared" si="269"/>
        <v>41</v>
      </c>
      <c r="I2474" s="8" t="str">
        <f t="shared" si="270"/>
        <v>411</v>
      </c>
      <c r="J2474" t="s">
        <v>520</v>
      </c>
      <c r="K2474">
        <v>3</v>
      </c>
      <c r="L2474" t="s">
        <v>2026</v>
      </c>
      <c r="M2474" t="s">
        <v>2027</v>
      </c>
      <c r="N2474" s="7" t="str">
        <f t="shared" si="271"/>
        <v>2020-41</v>
      </c>
      <c r="O2474" s="7">
        <f t="shared" si="272"/>
        <v>-20591.560000000001</v>
      </c>
      <c r="P2474">
        <v>20591.560000000001</v>
      </c>
      <c r="Q2474">
        <v>0</v>
      </c>
    </row>
    <row r="2475" spans="1:17" x14ac:dyDescent="0.25">
      <c r="A2475" t="s">
        <v>2016</v>
      </c>
      <c r="B2475" t="s">
        <v>2017</v>
      </c>
      <c r="C2475" s="1">
        <v>43941</v>
      </c>
      <c r="D2475" s="2">
        <f t="shared" si="266"/>
        <v>4</v>
      </c>
      <c r="E2475" s="2">
        <f t="shared" si="267"/>
        <v>2020</v>
      </c>
      <c r="F2475">
        <v>70716</v>
      </c>
      <c r="G2475" s="8">
        <f t="shared" si="268"/>
        <v>7</v>
      </c>
      <c r="H2475" s="8" t="str">
        <f t="shared" si="269"/>
        <v>70</v>
      </c>
      <c r="I2475" s="8" t="str">
        <f t="shared" si="270"/>
        <v>707</v>
      </c>
      <c r="J2475" t="s">
        <v>2020</v>
      </c>
      <c r="K2475">
        <v>3</v>
      </c>
      <c r="L2475" t="s">
        <v>2026</v>
      </c>
      <c r="M2475" t="s">
        <v>2027</v>
      </c>
      <c r="N2475" s="7" t="str">
        <f t="shared" si="271"/>
        <v>2020-70</v>
      </c>
      <c r="O2475" s="7">
        <f t="shared" si="272"/>
        <v>8877.1299999999992</v>
      </c>
      <c r="P2475">
        <v>0</v>
      </c>
      <c r="Q2475">
        <v>8877.1299999999992</v>
      </c>
    </row>
    <row r="2476" spans="1:17" x14ac:dyDescent="0.25">
      <c r="A2476" t="s">
        <v>2016</v>
      </c>
      <c r="B2476" t="s">
        <v>2017</v>
      </c>
      <c r="C2476" s="1">
        <v>43941</v>
      </c>
      <c r="D2476" s="2">
        <f t="shared" si="266"/>
        <v>4</v>
      </c>
      <c r="E2476" s="2">
        <f t="shared" si="267"/>
        <v>2020</v>
      </c>
      <c r="F2476">
        <v>70713</v>
      </c>
      <c r="G2476" s="8">
        <f t="shared" si="268"/>
        <v>7</v>
      </c>
      <c r="H2476" s="8" t="str">
        <f t="shared" si="269"/>
        <v>70</v>
      </c>
      <c r="I2476" s="8" t="str">
        <f t="shared" si="270"/>
        <v>707</v>
      </c>
      <c r="J2476" t="s">
        <v>2021</v>
      </c>
      <c r="K2476">
        <v>3</v>
      </c>
      <c r="L2476" t="s">
        <v>2026</v>
      </c>
      <c r="M2476" t="s">
        <v>2027</v>
      </c>
      <c r="N2476" s="7" t="str">
        <f t="shared" si="271"/>
        <v>2020-70</v>
      </c>
      <c r="O2476" s="7">
        <f t="shared" si="272"/>
        <v>1537.54</v>
      </c>
      <c r="P2476">
        <v>0</v>
      </c>
      <c r="Q2476">
        <v>1537.54</v>
      </c>
    </row>
    <row r="2477" spans="1:17" x14ac:dyDescent="0.25">
      <c r="A2477" t="s">
        <v>2016</v>
      </c>
      <c r="B2477" t="s">
        <v>2017</v>
      </c>
      <c r="C2477" s="1">
        <v>43941</v>
      </c>
      <c r="D2477" s="2">
        <f t="shared" si="266"/>
        <v>4</v>
      </c>
      <c r="E2477" s="2">
        <f t="shared" si="267"/>
        <v>2020</v>
      </c>
      <c r="F2477">
        <v>70711</v>
      </c>
      <c r="G2477" s="8">
        <f t="shared" si="268"/>
        <v>7</v>
      </c>
      <c r="H2477" s="8" t="str">
        <f t="shared" si="269"/>
        <v>70</v>
      </c>
      <c r="I2477" s="8" t="str">
        <f t="shared" si="270"/>
        <v>707</v>
      </c>
      <c r="J2477" t="s">
        <v>2025</v>
      </c>
      <c r="K2477">
        <v>3</v>
      </c>
      <c r="L2477" t="s">
        <v>2026</v>
      </c>
      <c r="M2477" t="s">
        <v>2027</v>
      </c>
      <c r="N2477" s="7" t="str">
        <f t="shared" si="271"/>
        <v>2020-70</v>
      </c>
      <c r="O2477" s="7">
        <f t="shared" si="272"/>
        <v>6504.96</v>
      </c>
      <c r="P2477">
        <v>0</v>
      </c>
      <c r="Q2477">
        <v>6504.96</v>
      </c>
    </row>
    <row r="2478" spans="1:17" x14ac:dyDescent="0.25">
      <c r="A2478" t="s">
        <v>2016</v>
      </c>
      <c r="B2478" t="s">
        <v>2017</v>
      </c>
      <c r="C2478" s="1">
        <v>43941</v>
      </c>
      <c r="D2478" s="2">
        <f t="shared" si="266"/>
        <v>4</v>
      </c>
      <c r="E2478" s="2">
        <f t="shared" si="267"/>
        <v>2020</v>
      </c>
      <c r="F2478">
        <v>7085</v>
      </c>
      <c r="G2478" s="8">
        <f t="shared" si="268"/>
        <v>7</v>
      </c>
      <c r="H2478" s="8" t="str">
        <f t="shared" si="269"/>
        <v>70</v>
      </c>
      <c r="I2478" s="8" t="str">
        <f t="shared" si="270"/>
        <v>708</v>
      </c>
      <c r="J2478" t="s">
        <v>2028</v>
      </c>
      <c r="K2478">
        <v>3</v>
      </c>
      <c r="L2478" t="s">
        <v>2026</v>
      </c>
      <c r="M2478" t="s">
        <v>2027</v>
      </c>
      <c r="N2478" s="7" t="str">
        <f t="shared" si="271"/>
        <v>2020-70</v>
      </c>
      <c r="O2478" s="7">
        <f t="shared" si="272"/>
        <v>240</v>
      </c>
      <c r="P2478">
        <v>0</v>
      </c>
      <c r="Q2478">
        <v>240</v>
      </c>
    </row>
    <row r="2479" spans="1:17" x14ac:dyDescent="0.25">
      <c r="A2479" t="s">
        <v>2016</v>
      </c>
      <c r="B2479" t="s">
        <v>2017</v>
      </c>
      <c r="C2479" s="1">
        <v>43941</v>
      </c>
      <c r="D2479" s="2">
        <f t="shared" si="266"/>
        <v>4</v>
      </c>
      <c r="E2479" s="2">
        <f t="shared" si="267"/>
        <v>2020</v>
      </c>
      <c r="F2479">
        <v>445711</v>
      </c>
      <c r="G2479" s="8">
        <f t="shared" si="268"/>
        <v>4</v>
      </c>
      <c r="H2479" s="8" t="str">
        <f t="shared" si="269"/>
        <v>44</v>
      </c>
      <c r="I2479" s="8" t="str">
        <f t="shared" si="270"/>
        <v>445</v>
      </c>
      <c r="J2479" t="s">
        <v>1501</v>
      </c>
      <c r="K2479">
        <v>3</v>
      </c>
      <c r="L2479" t="s">
        <v>2026</v>
      </c>
      <c r="M2479" t="s">
        <v>2027</v>
      </c>
      <c r="N2479" s="7" t="str">
        <f t="shared" si="271"/>
        <v>2020-44</v>
      </c>
      <c r="O2479" s="7">
        <f t="shared" si="272"/>
        <v>3431.93</v>
      </c>
      <c r="P2479">
        <v>0</v>
      </c>
      <c r="Q2479">
        <v>3431.93</v>
      </c>
    </row>
    <row r="2480" spans="1:17" x14ac:dyDescent="0.25">
      <c r="A2480" t="s">
        <v>2016</v>
      </c>
      <c r="B2480" t="s">
        <v>2017</v>
      </c>
      <c r="C2480" s="1">
        <v>43942</v>
      </c>
      <c r="D2480" s="2">
        <f t="shared" si="266"/>
        <v>4</v>
      </c>
      <c r="E2480" s="2">
        <f t="shared" si="267"/>
        <v>2020</v>
      </c>
      <c r="F2480" t="s">
        <v>507</v>
      </c>
      <c r="G2480" s="8">
        <f t="shared" si="268"/>
        <v>4</v>
      </c>
      <c r="H2480" s="8" t="str">
        <f t="shared" si="269"/>
        <v>41</v>
      </c>
      <c r="I2480" s="8" t="str">
        <f t="shared" si="270"/>
        <v>411</v>
      </c>
      <c r="J2480" t="s">
        <v>508</v>
      </c>
      <c r="K2480">
        <v>4</v>
      </c>
      <c r="L2480" t="s">
        <v>2029</v>
      </c>
      <c r="M2480" t="s">
        <v>2030</v>
      </c>
      <c r="N2480" s="7" t="str">
        <f t="shared" si="271"/>
        <v>2020-41</v>
      </c>
      <c r="O2480" s="7">
        <f t="shared" si="272"/>
        <v>-7417.44</v>
      </c>
      <c r="P2480">
        <v>7417.44</v>
      </c>
      <c r="Q2480">
        <v>0</v>
      </c>
    </row>
    <row r="2481" spans="1:17" x14ac:dyDescent="0.25">
      <c r="A2481" t="s">
        <v>2016</v>
      </c>
      <c r="B2481" t="s">
        <v>2017</v>
      </c>
      <c r="C2481" s="1">
        <v>43942</v>
      </c>
      <c r="D2481" s="2">
        <f t="shared" si="266"/>
        <v>4</v>
      </c>
      <c r="E2481" s="2">
        <f t="shared" si="267"/>
        <v>2020</v>
      </c>
      <c r="F2481">
        <v>70716</v>
      </c>
      <c r="G2481" s="8">
        <f t="shared" si="268"/>
        <v>7</v>
      </c>
      <c r="H2481" s="8" t="str">
        <f t="shared" si="269"/>
        <v>70</v>
      </c>
      <c r="I2481" s="8" t="str">
        <f t="shared" si="270"/>
        <v>707</v>
      </c>
      <c r="J2481" t="s">
        <v>2020</v>
      </c>
      <c r="K2481">
        <v>4</v>
      </c>
      <c r="L2481" t="s">
        <v>2029</v>
      </c>
      <c r="M2481" t="s">
        <v>2030</v>
      </c>
      <c r="N2481" s="7" t="str">
        <f t="shared" si="271"/>
        <v>2020-70</v>
      </c>
      <c r="O2481" s="7">
        <f t="shared" si="272"/>
        <v>2662.2</v>
      </c>
      <c r="P2481">
        <v>0</v>
      </c>
      <c r="Q2481">
        <v>2662.2</v>
      </c>
    </row>
    <row r="2482" spans="1:17" x14ac:dyDescent="0.25">
      <c r="A2482" t="s">
        <v>2016</v>
      </c>
      <c r="B2482" t="s">
        <v>2017</v>
      </c>
      <c r="C2482" s="1">
        <v>43942</v>
      </c>
      <c r="D2482" s="2">
        <f t="shared" si="266"/>
        <v>4</v>
      </c>
      <c r="E2482" s="2">
        <f t="shared" si="267"/>
        <v>2020</v>
      </c>
      <c r="F2482">
        <v>70713</v>
      </c>
      <c r="G2482" s="8">
        <f t="shared" si="268"/>
        <v>7</v>
      </c>
      <c r="H2482" s="8" t="str">
        <f t="shared" si="269"/>
        <v>70</v>
      </c>
      <c r="I2482" s="8" t="str">
        <f t="shared" si="270"/>
        <v>707</v>
      </c>
      <c r="J2482" t="s">
        <v>2021</v>
      </c>
      <c r="K2482">
        <v>4</v>
      </c>
      <c r="L2482" t="s">
        <v>2029</v>
      </c>
      <c r="M2482" t="s">
        <v>2030</v>
      </c>
      <c r="N2482" s="7" t="str">
        <f t="shared" si="271"/>
        <v>2020-70</v>
      </c>
      <c r="O2482" s="7">
        <f t="shared" si="272"/>
        <v>3340.8</v>
      </c>
      <c r="P2482">
        <v>0</v>
      </c>
      <c r="Q2482">
        <v>3340.8</v>
      </c>
    </row>
    <row r="2483" spans="1:17" x14ac:dyDescent="0.25">
      <c r="A2483" t="s">
        <v>2016</v>
      </c>
      <c r="B2483" t="s">
        <v>2017</v>
      </c>
      <c r="C2483" s="1">
        <v>43942</v>
      </c>
      <c r="D2483" s="2">
        <f t="shared" si="266"/>
        <v>4</v>
      </c>
      <c r="E2483" s="2">
        <f t="shared" si="267"/>
        <v>2020</v>
      </c>
      <c r="F2483">
        <v>70714</v>
      </c>
      <c r="G2483" s="8">
        <f t="shared" si="268"/>
        <v>7</v>
      </c>
      <c r="H2483" s="8" t="str">
        <f t="shared" si="269"/>
        <v>70</v>
      </c>
      <c r="I2483" s="8" t="str">
        <f t="shared" si="270"/>
        <v>707</v>
      </c>
      <c r="J2483" t="s">
        <v>2022</v>
      </c>
      <c r="K2483">
        <v>4</v>
      </c>
      <c r="L2483" t="s">
        <v>2029</v>
      </c>
      <c r="M2483" t="s">
        <v>2030</v>
      </c>
      <c r="N2483" s="7" t="str">
        <f t="shared" si="271"/>
        <v>2020-70</v>
      </c>
      <c r="O2483" s="7">
        <f t="shared" si="272"/>
        <v>178.2</v>
      </c>
      <c r="P2483">
        <v>0</v>
      </c>
      <c r="Q2483">
        <v>178.2</v>
      </c>
    </row>
    <row r="2484" spans="1:17" x14ac:dyDescent="0.25">
      <c r="A2484" t="s">
        <v>2016</v>
      </c>
      <c r="B2484" t="s">
        <v>2017</v>
      </c>
      <c r="C2484" s="1">
        <v>43942</v>
      </c>
      <c r="D2484" s="2">
        <f t="shared" si="266"/>
        <v>4</v>
      </c>
      <c r="E2484" s="2">
        <f t="shared" si="267"/>
        <v>2020</v>
      </c>
      <c r="F2484">
        <v>445711</v>
      </c>
      <c r="G2484" s="8">
        <f t="shared" si="268"/>
        <v>4</v>
      </c>
      <c r="H2484" s="8" t="str">
        <f t="shared" si="269"/>
        <v>44</v>
      </c>
      <c r="I2484" s="8" t="str">
        <f t="shared" si="270"/>
        <v>445</v>
      </c>
      <c r="J2484" t="s">
        <v>1501</v>
      </c>
      <c r="K2484">
        <v>4</v>
      </c>
      <c r="L2484" t="s">
        <v>2029</v>
      </c>
      <c r="M2484" t="s">
        <v>2030</v>
      </c>
      <c r="N2484" s="7" t="str">
        <f t="shared" si="271"/>
        <v>2020-44</v>
      </c>
      <c r="O2484" s="7">
        <f t="shared" si="272"/>
        <v>1236.24</v>
      </c>
      <c r="P2484">
        <v>0</v>
      </c>
      <c r="Q2484">
        <v>1236.24</v>
      </c>
    </row>
    <row r="2485" spans="1:17" x14ac:dyDescent="0.25">
      <c r="A2485" t="s">
        <v>2016</v>
      </c>
      <c r="B2485" t="s">
        <v>2017</v>
      </c>
      <c r="C2485" s="1">
        <v>43943</v>
      </c>
      <c r="D2485" s="2">
        <f t="shared" si="266"/>
        <v>4</v>
      </c>
      <c r="E2485" s="2">
        <f t="shared" si="267"/>
        <v>2020</v>
      </c>
      <c r="F2485" t="s">
        <v>510</v>
      </c>
      <c r="G2485" s="8">
        <f t="shared" si="268"/>
        <v>4</v>
      </c>
      <c r="H2485" s="8" t="str">
        <f t="shared" si="269"/>
        <v>41</v>
      </c>
      <c r="I2485" s="8" t="str">
        <f t="shared" si="270"/>
        <v>411</v>
      </c>
      <c r="J2485" t="s">
        <v>511</v>
      </c>
      <c r="K2485">
        <v>5</v>
      </c>
      <c r="L2485" t="s">
        <v>2031</v>
      </c>
      <c r="M2485" t="s">
        <v>2032</v>
      </c>
      <c r="N2485" s="7" t="str">
        <f t="shared" si="271"/>
        <v>2020-41</v>
      </c>
      <c r="O2485" s="7">
        <f t="shared" si="272"/>
        <v>-6732.78</v>
      </c>
      <c r="P2485">
        <v>6732.78</v>
      </c>
      <c r="Q2485">
        <v>0</v>
      </c>
    </row>
    <row r="2486" spans="1:17" x14ac:dyDescent="0.25">
      <c r="A2486" t="s">
        <v>2016</v>
      </c>
      <c r="B2486" t="s">
        <v>2017</v>
      </c>
      <c r="C2486" s="1">
        <v>43943</v>
      </c>
      <c r="D2486" s="2">
        <f t="shared" si="266"/>
        <v>4</v>
      </c>
      <c r="E2486" s="2">
        <f t="shared" si="267"/>
        <v>2020</v>
      </c>
      <c r="F2486">
        <v>70711</v>
      </c>
      <c r="G2486" s="8">
        <f t="shared" si="268"/>
        <v>7</v>
      </c>
      <c r="H2486" s="8" t="str">
        <f t="shared" si="269"/>
        <v>70</v>
      </c>
      <c r="I2486" s="8" t="str">
        <f t="shared" si="270"/>
        <v>707</v>
      </c>
      <c r="J2486" t="s">
        <v>2025</v>
      </c>
      <c r="K2486">
        <v>5</v>
      </c>
      <c r="L2486" t="s">
        <v>2031</v>
      </c>
      <c r="M2486" t="s">
        <v>2032</v>
      </c>
      <c r="N2486" s="7" t="str">
        <f t="shared" si="271"/>
        <v>2020-70</v>
      </c>
      <c r="O2486" s="7">
        <f t="shared" si="272"/>
        <v>2576</v>
      </c>
      <c r="P2486">
        <v>0</v>
      </c>
      <c r="Q2486">
        <v>2576</v>
      </c>
    </row>
    <row r="2487" spans="1:17" x14ac:dyDescent="0.25">
      <c r="A2487" t="s">
        <v>2016</v>
      </c>
      <c r="B2487" t="s">
        <v>2017</v>
      </c>
      <c r="C2487" s="1">
        <v>43943</v>
      </c>
      <c r="D2487" s="2">
        <f t="shared" si="266"/>
        <v>4</v>
      </c>
      <c r="E2487" s="2">
        <f t="shared" si="267"/>
        <v>2020</v>
      </c>
      <c r="F2487">
        <v>70714</v>
      </c>
      <c r="G2487" s="8">
        <f t="shared" si="268"/>
        <v>7</v>
      </c>
      <c r="H2487" s="8" t="str">
        <f t="shared" si="269"/>
        <v>70</v>
      </c>
      <c r="I2487" s="8" t="str">
        <f t="shared" si="270"/>
        <v>707</v>
      </c>
      <c r="J2487" t="s">
        <v>2022</v>
      </c>
      <c r="K2487">
        <v>5</v>
      </c>
      <c r="L2487" t="s">
        <v>2031</v>
      </c>
      <c r="M2487" t="s">
        <v>2032</v>
      </c>
      <c r="N2487" s="7" t="str">
        <f t="shared" si="271"/>
        <v>2020-70</v>
      </c>
      <c r="O2487" s="7">
        <f t="shared" si="272"/>
        <v>1742.94</v>
      </c>
      <c r="P2487">
        <v>0</v>
      </c>
      <c r="Q2487">
        <v>1742.94</v>
      </c>
    </row>
    <row r="2488" spans="1:17" x14ac:dyDescent="0.25">
      <c r="A2488" t="s">
        <v>2016</v>
      </c>
      <c r="B2488" t="s">
        <v>2017</v>
      </c>
      <c r="C2488" s="1">
        <v>43943</v>
      </c>
      <c r="D2488" s="2">
        <f t="shared" si="266"/>
        <v>4</v>
      </c>
      <c r="E2488" s="2">
        <f t="shared" si="267"/>
        <v>2020</v>
      </c>
      <c r="F2488">
        <v>70713</v>
      </c>
      <c r="G2488" s="8">
        <f t="shared" si="268"/>
        <v>7</v>
      </c>
      <c r="H2488" s="8" t="str">
        <f t="shared" si="269"/>
        <v>70</v>
      </c>
      <c r="I2488" s="8" t="str">
        <f t="shared" si="270"/>
        <v>707</v>
      </c>
      <c r="J2488" t="s">
        <v>2021</v>
      </c>
      <c r="K2488">
        <v>5</v>
      </c>
      <c r="L2488" t="s">
        <v>2031</v>
      </c>
      <c r="M2488" t="s">
        <v>2032</v>
      </c>
      <c r="N2488" s="7" t="str">
        <f t="shared" si="271"/>
        <v>2020-70</v>
      </c>
      <c r="O2488" s="7">
        <f t="shared" si="272"/>
        <v>1171.71</v>
      </c>
      <c r="P2488">
        <v>0</v>
      </c>
      <c r="Q2488">
        <v>1171.71</v>
      </c>
    </row>
    <row r="2489" spans="1:17" x14ac:dyDescent="0.25">
      <c r="A2489" t="s">
        <v>2016</v>
      </c>
      <c r="B2489" t="s">
        <v>2017</v>
      </c>
      <c r="C2489" s="1">
        <v>43943</v>
      </c>
      <c r="D2489" s="2">
        <f t="shared" si="266"/>
        <v>4</v>
      </c>
      <c r="E2489" s="2">
        <f t="shared" si="267"/>
        <v>2020</v>
      </c>
      <c r="F2489">
        <v>7085</v>
      </c>
      <c r="G2489" s="8">
        <f t="shared" si="268"/>
        <v>7</v>
      </c>
      <c r="H2489" s="8" t="str">
        <f t="shared" si="269"/>
        <v>70</v>
      </c>
      <c r="I2489" s="8" t="str">
        <f t="shared" si="270"/>
        <v>708</v>
      </c>
      <c r="J2489" t="s">
        <v>2028</v>
      </c>
      <c r="K2489">
        <v>5</v>
      </c>
      <c r="L2489" t="s">
        <v>2031</v>
      </c>
      <c r="M2489" t="s">
        <v>2032</v>
      </c>
      <c r="N2489" s="7" t="str">
        <f t="shared" si="271"/>
        <v>2020-70</v>
      </c>
      <c r="O2489" s="7">
        <f t="shared" si="272"/>
        <v>120</v>
      </c>
      <c r="P2489">
        <v>0</v>
      </c>
      <c r="Q2489">
        <v>120</v>
      </c>
    </row>
    <row r="2490" spans="1:17" x14ac:dyDescent="0.25">
      <c r="A2490" t="s">
        <v>2016</v>
      </c>
      <c r="B2490" t="s">
        <v>2017</v>
      </c>
      <c r="C2490" s="1">
        <v>43943</v>
      </c>
      <c r="D2490" s="2">
        <f t="shared" si="266"/>
        <v>4</v>
      </c>
      <c r="E2490" s="2">
        <f t="shared" si="267"/>
        <v>2020</v>
      </c>
      <c r="F2490">
        <v>445711</v>
      </c>
      <c r="G2490" s="8">
        <f t="shared" si="268"/>
        <v>4</v>
      </c>
      <c r="H2490" s="8" t="str">
        <f t="shared" si="269"/>
        <v>44</v>
      </c>
      <c r="I2490" s="8" t="str">
        <f t="shared" si="270"/>
        <v>445</v>
      </c>
      <c r="J2490" t="s">
        <v>1501</v>
      </c>
      <c r="K2490">
        <v>5</v>
      </c>
      <c r="L2490" t="s">
        <v>2031</v>
      </c>
      <c r="M2490" t="s">
        <v>2032</v>
      </c>
      <c r="N2490" s="7" t="str">
        <f t="shared" si="271"/>
        <v>2020-44</v>
      </c>
      <c r="O2490" s="7">
        <f t="shared" si="272"/>
        <v>1122.1300000000001</v>
      </c>
      <c r="P2490">
        <v>0</v>
      </c>
      <c r="Q2490">
        <v>1122.1300000000001</v>
      </c>
    </row>
    <row r="2491" spans="1:17" x14ac:dyDescent="0.25">
      <c r="A2491" t="s">
        <v>2016</v>
      </c>
      <c r="B2491" t="s">
        <v>2017</v>
      </c>
      <c r="C2491" s="1">
        <v>43946</v>
      </c>
      <c r="D2491" s="2">
        <f t="shared" si="266"/>
        <v>4</v>
      </c>
      <c r="E2491" s="2">
        <f t="shared" si="267"/>
        <v>2020</v>
      </c>
      <c r="F2491" t="s">
        <v>1133</v>
      </c>
      <c r="G2491" s="8">
        <f t="shared" si="268"/>
        <v>4</v>
      </c>
      <c r="H2491" s="8" t="str">
        <f t="shared" si="269"/>
        <v>41</v>
      </c>
      <c r="I2491" s="8" t="str">
        <f t="shared" si="270"/>
        <v>411</v>
      </c>
      <c r="J2491" t="s">
        <v>1134</v>
      </c>
      <c r="K2491">
        <v>6</v>
      </c>
      <c r="L2491" t="s">
        <v>2033</v>
      </c>
      <c r="M2491" t="s">
        <v>2034</v>
      </c>
      <c r="N2491" s="7" t="str">
        <f t="shared" si="271"/>
        <v>2020-41</v>
      </c>
      <c r="O2491" s="7">
        <f t="shared" si="272"/>
        <v>-7405.32</v>
      </c>
      <c r="P2491">
        <v>7405.32</v>
      </c>
      <c r="Q2491">
        <v>0</v>
      </c>
    </row>
    <row r="2492" spans="1:17" x14ac:dyDescent="0.25">
      <c r="A2492" t="s">
        <v>2016</v>
      </c>
      <c r="B2492" t="s">
        <v>2017</v>
      </c>
      <c r="C2492" s="1">
        <v>43946</v>
      </c>
      <c r="D2492" s="2">
        <f t="shared" si="266"/>
        <v>4</v>
      </c>
      <c r="E2492" s="2">
        <f t="shared" si="267"/>
        <v>2020</v>
      </c>
      <c r="F2492">
        <v>7041</v>
      </c>
      <c r="G2492" s="8">
        <f t="shared" si="268"/>
        <v>7</v>
      </c>
      <c r="H2492" s="8" t="str">
        <f t="shared" si="269"/>
        <v>70</v>
      </c>
      <c r="I2492" s="8" t="str">
        <f t="shared" si="270"/>
        <v>704</v>
      </c>
      <c r="J2492" t="s">
        <v>2035</v>
      </c>
      <c r="K2492">
        <v>6</v>
      </c>
      <c r="L2492" t="s">
        <v>2033</v>
      </c>
      <c r="M2492" t="s">
        <v>2034</v>
      </c>
      <c r="N2492" s="7" t="str">
        <f t="shared" si="271"/>
        <v>2020-70</v>
      </c>
      <c r="O2492" s="7">
        <f t="shared" si="272"/>
        <v>18</v>
      </c>
      <c r="P2492">
        <v>0</v>
      </c>
      <c r="Q2492">
        <v>18</v>
      </c>
    </row>
    <row r="2493" spans="1:17" x14ac:dyDescent="0.25">
      <c r="A2493" t="s">
        <v>2016</v>
      </c>
      <c r="B2493" t="s">
        <v>2017</v>
      </c>
      <c r="C2493" s="1">
        <v>43946</v>
      </c>
      <c r="D2493" s="2">
        <f t="shared" si="266"/>
        <v>4</v>
      </c>
      <c r="E2493" s="2">
        <f t="shared" si="267"/>
        <v>2020</v>
      </c>
      <c r="F2493">
        <v>70711</v>
      </c>
      <c r="G2493" s="8">
        <f t="shared" si="268"/>
        <v>7</v>
      </c>
      <c r="H2493" s="8" t="str">
        <f t="shared" si="269"/>
        <v>70</v>
      </c>
      <c r="I2493" s="8" t="str">
        <f t="shared" si="270"/>
        <v>707</v>
      </c>
      <c r="J2493" t="s">
        <v>2025</v>
      </c>
      <c r="K2493">
        <v>6</v>
      </c>
      <c r="L2493" t="s">
        <v>2033</v>
      </c>
      <c r="M2493" t="s">
        <v>2034</v>
      </c>
      <c r="N2493" s="7" t="str">
        <f t="shared" si="271"/>
        <v>2020-70</v>
      </c>
      <c r="O2493" s="7">
        <f t="shared" si="272"/>
        <v>6029.1</v>
      </c>
      <c r="P2493">
        <v>0</v>
      </c>
      <c r="Q2493">
        <v>6029.1</v>
      </c>
    </row>
    <row r="2494" spans="1:17" x14ac:dyDescent="0.25">
      <c r="A2494" t="s">
        <v>2016</v>
      </c>
      <c r="B2494" t="s">
        <v>2017</v>
      </c>
      <c r="C2494" s="1">
        <v>43946</v>
      </c>
      <c r="D2494" s="2">
        <f t="shared" si="266"/>
        <v>4</v>
      </c>
      <c r="E2494" s="2">
        <f t="shared" si="267"/>
        <v>2020</v>
      </c>
      <c r="F2494">
        <v>7085</v>
      </c>
      <c r="G2494" s="8">
        <f t="shared" si="268"/>
        <v>7</v>
      </c>
      <c r="H2494" s="8" t="str">
        <f t="shared" si="269"/>
        <v>70</v>
      </c>
      <c r="I2494" s="8" t="str">
        <f t="shared" si="270"/>
        <v>708</v>
      </c>
      <c r="J2494" t="s">
        <v>2028</v>
      </c>
      <c r="K2494">
        <v>6</v>
      </c>
      <c r="L2494" t="s">
        <v>2033</v>
      </c>
      <c r="M2494" t="s">
        <v>2034</v>
      </c>
      <c r="N2494" s="7" t="str">
        <f t="shared" si="271"/>
        <v>2020-70</v>
      </c>
      <c r="O2494" s="7">
        <f t="shared" si="272"/>
        <v>124</v>
      </c>
      <c r="P2494">
        <v>0</v>
      </c>
      <c r="Q2494">
        <v>124</v>
      </c>
    </row>
    <row r="2495" spans="1:17" x14ac:dyDescent="0.25">
      <c r="A2495" t="s">
        <v>2016</v>
      </c>
      <c r="B2495" t="s">
        <v>2017</v>
      </c>
      <c r="C2495" s="1">
        <v>43946</v>
      </c>
      <c r="D2495" s="2">
        <f t="shared" si="266"/>
        <v>4</v>
      </c>
      <c r="E2495" s="2">
        <f t="shared" si="267"/>
        <v>2020</v>
      </c>
      <c r="F2495">
        <v>445711</v>
      </c>
      <c r="G2495" s="8">
        <f t="shared" si="268"/>
        <v>4</v>
      </c>
      <c r="H2495" s="8" t="str">
        <f t="shared" si="269"/>
        <v>44</v>
      </c>
      <c r="I2495" s="8" t="str">
        <f t="shared" si="270"/>
        <v>445</v>
      </c>
      <c r="J2495" t="s">
        <v>1501</v>
      </c>
      <c r="K2495">
        <v>6</v>
      </c>
      <c r="L2495" t="s">
        <v>2033</v>
      </c>
      <c r="M2495" t="s">
        <v>2034</v>
      </c>
      <c r="N2495" s="7" t="str">
        <f t="shared" si="271"/>
        <v>2020-44</v>
      </c>
      <c r="O2495" s="7">
        <f t="shared" si="272"/>
        <v>1234.22</v>
      </c>
      <c r="P2495">
        <v>0</v>
      </c>
      <c r="Q2495">
        <v>1234.22</v>
      </c>
    </row>
    <row r="2496" spans="1:17" x14ac:dyDescent="0.25">
      <c r="A2496" t="s">
        <v>2016</v>
      </c>
      <c r="B2496" t="s">
        <v>2017</v>
      </c>
      <c r="C2496" s="1">
        <v>43947</v>
      </c>
      <c r="D2496" s="2">
        <f t="shared" si="266"/>
        <v>4</v>
      </c>
      <c r="E2496" s="2">
        <f t="shared" si="267"/>
        <v>2020</v>
      </c>
      <c r="F2496" t="s">
        <v>483</v>
      </c>
      <c r="G2496" s="8">
        <f t="shared" si="268"/>
        <v>4</v>
      </c>
      <c r="H2496" s="8" t="str">
        <f t="shared" si="269"/>
        <v>41</v>
      </c>
      <c r="I2496" s="8" t="str">
        <f t="shared" si="270"/>
        <v>411</v>
      </c>
      <c r="J2496" t="s">
        <v>484</v>
      </c>
      <c r="K2496">
        <v>7</v>
      </c>
      <c r="L2496" t="s">
        <v>2036</v>
      </c>
      <c r="M2496" t="s">
        <v>2037</v>
      </c>
      <c r="N2496" s="7" t="str">
        <f t="shared" si="271"/>
        <v>2020-41</v>
      </c>
      <c r="O2496" s="7">
        <f t="shared" si="272"/>
        <v>-14685.84</v>
      </c>
      <c r="P2496">
        <v>14685.84</v>
      </c>
      <c r="Q2496">
        <v>0</v>
      </c>
    </row>
    <row r="2497" spans="1:17" x14ac:dyDescent="0.25">
      <c r="A2497" t="s">
        <v>2016</v>
      </c>
      <c r="B2497" t="s">
        <v>2017</v>
      </c>
      <c r="C2497" s="1">
        <v>43947</v>
      </c>
      <c r="D2497" s="2">
        <f t="shared" si="266"/>
        <v>4</v>
      </c>
      <c r="E2497" s="2">
        <f t="shared" si="267"/>
        <v>2020</v>
      </c>
      <c r="F2497">
        <v>70711</v>
      </c>
      <c r="G2497" s="8">
        <f t="shared" si="268"/>
        <v>7</v>
      </c>
      <c r="H2497" s="8" t="str">
        <f t="shared" si="269"/>
        <v>70</v>
      </c>
      <c r="I2497" s="8" t="str">
        <f t="shared" si="270"/>
        <v>707</v>
      </c>
      <c r="J2497" t="s">
        <v>2025</v>
      </c>
      <c r="K2497">
        <v>7</v>
      </c>
      <c r="L2497" t="s">
        <v>2036</v>
      </c>
      <c r="M2497" t="s">
        <v>2037</v>
      </c>
      <c r="N2497" s="7" t="str">
        <f t="shared" si="271"/>
        <v>2020-70</v>
      </c>
      <c r="O2497" s="7">
        <f t="shared" si="272"/>
        <v>12058.2</v>
      </c>
      <c r="P2497">
        <v>0</v>
      </c>
      <c r="Q2497">
        <v>12058.2</v>
      </c>
    </row>
    <row r="2498" spans="1:17" x14ac:dyDescent="0.25">
      <c r="A2498" t="s">
        <v>2016</v>
      </c>
      <c r="B2498" t="s">
        <v>2017</v>
      </c>
      <c r="C2498" s="1">
        <v>43947</v>
      </c>
      <c r="D2498" s="2">
        <f t="shared" si="266"/>
        <v>4</v>
      </c>
      <c r="E2498" s="2">
        <f t="shared" si="267"/>
        <v>2020</v>
      </c>
      <c r="F2498">
        <v>7085</v>
      </c>
      <c r="G2498" s="8">
        <f t="shared" si="268"/>
        <v>7</v>
      </c>
      <c r="H2498" s="8" t="str">
        <f t="shared" si="269"/>
        <v>70</v>
      </c>
      <c r="I2498" s="8" t="str">
        <f t="shared" si="270"/>
        <v>708</v>
      </c>
      <c r="J2498" t="s">
        <v>2028</v>
      </c>
      <c r="K2498">
        <v>7</v>
      </c>
      <c r="L2498" t="s">
        <v>2036</v>
      </c>
      <c r="M2498" t="s">
        <v>2037</v>
      </c>
      <c r="N2498" s="7" t="str">
        <f t="shared" si="271"/>
        <v>2020-70</v>
      </c>
      <c r="O2498" s="7">
        <f t="shared" si="272"/>
        <v>180</v>
      </c>
      <c r="P2498">
        <v>0</v>
      </c>
      <c r="Q2498">
        <v>180</v>
      </c>
    </row>
    <row r="2499" spans="1:17" x14ac:dyDescent="0.25">
      <c r="A2499" t="s">
        <v>2016</v>
      </c>
      <c r="B2499" t="s">
        <v>2017</v>
      </c>
      <c r="C2499" s="1">
        <v>43947</v>
      </c>
      <c r="D2499" s="2">
        <f t="shared" ref="D2499:D2562" si="273">MONTH(C2499)</f>
        <v>4</v>
      </c>
      <c r="E2499" s="2">
        <f t="shared" ref="E2499:E2562" si="274">YEAR(C2499)</f>
        <v>2020</v>
      </c>
      <c r="F2499">
        <v>445711</v>
      </c>
      <c r="G2499" s="8">
        <f t="shared" ref="G2499:G2562" si="275">VALUE(LEFT($F2499,1))</f>
        <v>4</v>
      </c>
      <c r="H2499" s="8" t="str">
        <f t="shared" ref="H2499:H2562" si="276">LEFT($F2499,2)</f>
        <v>44</v>
      </c>
      <c r="I2499" s="8" t="str">
        <f t="shared" ref="I2499:I2562" si="277">LEFT($F2499,3)</f>
        <v>445</v>
      </c>
      <c r="J2499" t="s">
        <v>1501</v>
      </c>
      <c r="K2499">
        <v>7</v>
      </c>
      <c r="L2499" t="s">
        <v>2036</v>
      </c>
      <c r="M2499" t="s">
        <v>2037</v>
      </c>
      <c r="N2499" s="7" t="str">
        <f t="shared" ref="N2499:N2562" si="278">$E2499&amp;"-"&amp;H2499</f>
        <v>2020-44</v>
      </c>
      <c r="O2499" s="7">
        <f t="shared" ref="O2499:O2562" si="279">Q2499-P2499</f>
        <v>2447.64</v>
      </c>
      <c r="P2499">
        <v>0</v>
      </c>
      <c r="Q2499">
        <v>2447.64</v>
      </c>
    </row>
    <row r="2500" spans="1:17" x14ac:dyDescent="0.25">
      <c r="A2500" t="s">
        <v>2016</v>
      </c>
      <c r="B2500" t="s">
        <v>2017</v>
      </c>
      <c r="C2500" s="1">
        <v>43949</v>
      </c>
      <c r="D2500" s="2">
        <f t="shared" si="273"/>
        <v>4</v>
      </c>
      <c r="E2500" s="2">
        <f t="shared" si="274"/>
        <v>2020</v>
      </c>
      <c r="F2500" t="s">
        <v>1963</v>
      </c>
      <c r="G2500" s="8">
        <f t="shared" si="275"/>
        <v>4</v>
      </c>
      <c r="H2500" s="8" t="str">
        <f t="shared" si="276"/>
        <v>41</v>
      </c>
      <c r="I2500" s="8" t="str">
        <f t="shared" si="277"/>
        <v>411</v>
      </c>
      <c r="J2500" t="s">
        <v>1964</v>
      </c>
      <c r="K2500">
        <v>8</v>
      </c>
      <c r="L2500" t="s">
        <v>2038</v>
      </c>
      <c r="M2500" t="s">
        <v>2039</v>
      </c>
      <c r="N2500" s="7" t="str">
        <f t="shared" si="278"/>
        <v>2020-41</v>
      </c>
      <c r="O2500" s="7">
        <f t="shared" si="279"/>
        <v>-20284.61</v>
      </c>
      <c r="P2500">
        <v>20284.61</v>
      </c>
      <c r="Q2500">
        <v>0</v>
      </c>
    </row>
    <row r="2501" spans="1:17" x14ac:dyDescent="0.25">
      <c r="A2501" t="s">
        <v>2016</v>
      </c>
      <c r="B2501" t="s">
        <v>2017</v>
      </c>
      <c r="C2501" s="1">
        <v>43949</v>
      </c>
      <c r="D2501" s="2">
        <f t="shared" si="273"/>
        <v>4</v>
      </c>
      <c r="E2501" s="2">
        <f t="shared" si="274"/>
        <v>2020</v>
      </c>
      <c r="F2501">
        <v>70716</v>
      </c>
      <c r="G2501" s="8">
        <f t="shared" si="275"/>
        <v>7</v>
      </c>
      <c r="H2501" s="8" t="str">
        <f t="shared" si="276"/>
        <v>70</v>
      </c>
      <c r="I2501" s="8" t="str">
        <f t="shared" si="277"/>
        <v>707</v>
      </c>
      <c r="J2501" t="s">
        <v>2020</v>
      </c>
      <c r="K2501">
        <v>8</v>
      </c>
      <c r="L2501" t="s">
        <v>2038</v>
      </c>
      <c r="M2501" t="s">
        <v>2039</v>
      </c>
      <c r="N2501" s="7" t="str">
        <f t="shared" si="278"/>
        <v>2020-70</v>
      </c>
      <c r="O2501" s="7">
        <f t="shared" si="279"/>
        <v>2603.04</v>
      </c>
      <c r="P2501">
        <v>0</v>
      </c>
      <c r="Q2501">
        <v>2603.04</v>
      </c>
    </row>
    <row r="2502" spans="1:17" x14ac:dyDescent="0.25">
      <c r="A2502" t="s">
        <v>2016</v>
      </c>
      <c r="B2502" t="s">
        <v>2017</v>
      </c>
      <c r="C2502" s="1">
        <v>43949</v>
      </c>
      <c r="D2502" s="2">
        <f t="shared" si="273"/>
        <v>4</v>
      </c>
      <c r="E2502" s="2">
        <f t="shared" si="274"/>
        <v>2020</v>
      </c>
      <c r="F2502">
        <v>70713</v>
      </c>
      <c r="G2502" s="8">
        <f t="shared" si="275"/>
        <v>7</v>
      </c>
      <c r="H2502" s="8" t="str">
        <f t="shared" si="276"/>
        <v>70</v>
      </c>
      <c r="I2502" s="8" t="str">
        <f t="shared" si="277"/>
        <v>707</v>
      </c>
      <c r="J2502" t="s">
        <v>2021</v>
      </c>
      <c r="K2502">
        <v>8</v>
      </c>
      <c r="L2502" t="s">
        <v>2038</v>
      </c>
      <c r="M2502" t="s">
        <v>2039</v>
      </c>
      <c r="N2502" s="7" t="str">
        <f t="shared" si="278"/>
        <v>2020-70</v>
      </c>
      <c r="O2502" s="7">
        <f t="shared" si="279"/>
        <v>3266.56</v>
      </c>
      <c r="P2502">
        <v>0</v>
      </c>
      <c r="Q2502">
        <v>3266.56</v>
      </c>
    </row>
    <row r="2503" spans="1:17" x14ac:dyDescent="0.25">
      <c r="A2503" t="s">
        <v>2016</v>
      </c>
      <c r="B2503" t="s">
        <v>2017</v>
      </c>
      <c r="C2503" s="1">
        <v>43949</v>
      </c>
      <c r="D2503" s="2">
        <f t="shared" si="273"/>
        <v>4</v>
      </c>
      <c r="E2503" s="2">
        <f t="shared" si="274"/>
        <v>2020</v>
      </c>
      <c r="F2503">
        <v>70711</v>
      </c>
      <c r="G2503" s="8">
        <f t="shared" si="275"/>
        <v>7</v>
      </c>
      <c r="H2503" s="8" t="str">
        <f t="shared" si="276"/>
        <v>70</v>
      </c>
      <c r="I2503" s="8" t="str">
        <f t="shared" si="277"/>
        <v>707</v>
      </c>
      <c r="J2503" t="s">
        <v>2025</v>
      </c>
      <c r="K2503">
        <v>8</v>
      </c>
      <c r="L2503" t="s">
        <v>2038</v>
      </c>
      <c r="M2503" t="s">
        <v>2039</v>
      </c>
      <c r="N2503" s="7" t="str">
        <f t="shared" si="278"/>
        <v>2020-70</v>
      </c>
      <c r="O2503" s="7">
        <f t="shared" si="279"/>
        <v>10866.24</v>
      </c>
      <c r="P2503">
        <v>0</v>
      </c>
      <c r="Q2503">
        <v>10866.24</v>
      </c>
    </row>
    <row r="2504" spans="1:17" x14ac:dyDescent="0.25">
      <c r="A2504" t="s">
        <v>2016</v>
      </c>
      <c r="B2504" t="s">
        <v>2017</v>
      </c>
      <c r="C2504" s="1">
        <v>43949</v>
      </c>
      <c r="D2504" s="2">
        <f t="shared" si="273"/>
        <v>4</v>
      </c>
      <c r="E2504" s="2">
        <f t="shared" si="274"/>
        <v>2020</v>
      </c>
      <c r="F2504">
        <v>7085</v>
      </c>
      <c r="G2504" s="8">
        <f t="shared" si="275"/>
        <v>7</v>
      </c>
      <c r="H2504" s="8" t="str">
        <f t="shared" si="276"/>
        <v>70</v>
      </c>
      <c r="I2504" s="8" t="str">
        <f t="shared" si="277"/>
        <v>708</v>
      </c>
      <c r="J2504" t="s">
        <v>2028</v>
      </c>
      <c r="K2504">
        <v>8</v>
      </c>
      <c r="L2504" t="s">
        <v>2038</v>
      </c>
      <c r="M2504" t="s">
        <v>2039</v>
      </c>
      <c r="N2504" s="7" t="str">
        <f t="shared" si="278"/>
        <v>2020-70</v>
      </c>
      <c r="O2504" s="7">
        <f t="shared" si="279"/>
        <v>168</v>
      </c>
      <c r="P2504">
        <v>0</v>
      </c>
      <c r="Q2504">
        <v>168</v>
      </c>
    </row>
    <row r="2505" spans="1:17" x14ac:dyDescent="0.25">
      <c r="A2505" t="s">
        <v>2016</v>
      </c>
      <c r="B2505" t="s">
        <v>2017</v>
      </c>
      <c r="C2505" s="1">
        <v>43949</v>
      </c>
      <c r="D2505" s="2">
        <f t="shared" si="273"/>
        <v>4</v>
      </c>
      <c r="E2505" s="2">
        <f t="shared" si="274"/>
        <v>2020</v>
      </c>
      <c r="F2505">
        <v>445711</v>
      </c>
      <c r="G2505" s="8">
        <f t="shared" si="275"/>
        <v>4</v>
      </c>
      <c r="H2505" s="8" t="str">
        <f t="shared" si="276"/>
        <v>44</v>
      </c>
      <c r="I2505" s="8" t="str">
        <f t="shared" si="277"/>
        <v>445</v>
      </c>
      <c r="J2505" t="s">
        <v>1501</v>
      </c>
      <c r="K2505">
        <v>8</v>
      </c>
      <c r="L2505" t="s">
        <v>2038</v>
      </c>
      <c r="M2505" t="s">
        <v>2039</v>
      </c>
      <c r="N2505" s="7" t="str">
        <f t="shared" si="278"/>
        <v>2020-44</v>
      </c>
      <c r="O2505" s="7">
        <f t="shared" si="279"/>
        <v>3380.77</v>
      </c>
      <c r="P2505">
        <v>0</v>
      </c>
      <c r="Q2505">
        <v>3380.77</v>
      </c>
    </row>
    <row r="2506" spans="1:17" x14ac:dyDescent="0.25">
      <c r="A2506" t="s">
        <v>2016</v>
      </c>
      <c r="B2506" t="s">
        <v>2017</v>
      </c>
      <c r="C2506" s="1">
        <v>43950</v>
      </c>
      <c r="D2506" s="2">
        <f t="shared" si="273"/>
        <v>4</v>
      </c>
      <c r="E2506" s="2">
        <f t="shared" si="274"/>
        <v>2020</v>
      </c>
      <c r="F2506" t="s">
        <v>1316</v>
      </c>
      <c r="G2506" s="8">
        <f t="shared" si="275"/>
        <v>4</v>
      </c>
      <c r="H2506" s="8" t="str">
        <f t="shared" si="276"/>
        <v>41</v>
      </c>
      <c r="I2506" s="8" t="str">
        <f t="shared" si="277"/>
        <v>411</v>
      </c>
      <c r="J2506" t="s">
        <v>1317</v>
      </c>
      <c r="K2506">
        <v>9</v>
      </c>
      <c r="L2506" t="s">
        <v>2040</v>
      </c>
      <c r="M2506" t="s">
        <v>2041</v>
      </c>
      <c r="N2506" s="7" t="str">
        <f t="shared" si="278"/>
        <v>2020-41</v>
      </c>
      <c r="O2506" s="7">
        <f t="shared" si="279"/>
        <v>-16019.86</v>
      </c>
      <c r="P2506">
        <v>16019.86</v>
      </c>
      <c r="Q2506">
        <v>0</v>
      </c>
    </row>
    <row r="2507" spans="1:17" x14ac:dyDescent="0.25">
      <c r="A2507" t="s">
        <v>2016</v>
      </c>
      <c r="B2507" t="s">
        <v>2017</v>
      </c>
      <c r="C2507" s="1">
        <v>43950</v>
      </c>
      <c r="D2507" s="2">
        <f t="shared" si="273"/>
        <v>4</v>
      </c>
      <c r="E2507" s="2">
        <f t="shared" si="274"/>
        <v>2020</v>
      </c>
      <c r="F2507">
        <v>70711</v>
      </c>
      <c r="G2507" s="8">
        <f t="shared" si="275"/>
        <v>7</v>
      </c>
      <c r="H2507" s="8" t="str">
        <f t="shared" si="276"/>
        <v>70</v>
      </c>
      <c r="I2507" s="8" t="str">
        <f t="shared" si="277"/>
        <v>707</v>
      </c>
      <c r="J2507" t="s">
        <v>2025</v>
      </c>
      <c r="K2507">
        <v>9</v>
      </c>
      <c r="L2507" t="s">
        <v>2040</v>
      </c>
      <c r="M2507" t="s">
        <v>2041</v>
      </c>
      <c r="N2507" s="7" t="str">
        <f t="shared" si="278"/>
        <v>2020-70</v>
      </c>
      <c r="O2507" s="7">
        <f t="shared" si="279"/>
        <v>10243.799999999999</v>
      </c>
      <c r="P2507">
        <v>0</v>
      </c>
      <c r="Q2507">
        <v>10243.799999999999</v>
      </c>
    </row>
    <row r="2508" spans="1:17" x14ac:dyDescent="0.25">
      <c r="A2508" t="s">
        <v>2016</v>
      </c>
      <c r="B2508" t="s">
        <v>2017</v>
      </c>
      <c r="C2508" s="1">
        <v>43950</v>
      </c>
      <c r="D2508" s="2">
        <f t="shared" si="273"/>
        <v>4</v>
      </c>
      <c r="E2508" s="2">
        <f t="shared" si="274"/>
        <v>2020</v>
      </c>
      <c r="F2508">
        <v>70713</v>
      </c>
      <c r="G2508" s="8">
        <f t="shared" si="275"/>
        <v>7</v>
      </c>
      <c r="H2508" s="8" t="str">
        <f t="shared" si="276"/>
        <v>70</v>
      </c>
      <c r="I2508" s="8" t="str">
        <f t="shared" si="277"/>
        <v>707</v>
      </c>
      <c r="J2508" t="s">
        <v>2021</v>
      </c>
      <c r="K2508">
        <v>9</v>
      </c>
      <c r="L2508" t="s">
        <v>2040</v>
      </c>
      <c r="M2508" t="s">
        <v>2041</v>
      </c>
      <c r="N2508" s="7" t="str">
        <f t="shared" si="278"/>
        <v>2020-70</v>
      </c>
      <c r="O2508" s="7">
        <f t="shared" si="279"/>
        <v>2926.08</v>
      </c>
      <c r="P2508">
        <v>0</v>
      </c>
      <c r="Q2508">
        <v>2926.08</v>
      </c>
    </row>
    <row r="2509" spans="1:17" x14ac:dyDescent="0.25">
      <c r="A2509" t="s">
        <v>2016</v>
      </c>
      <c r="B2509" t="s">
        <v>2017</v>
      </c>
      <c r="C2509" s="1">
        <v>43950</v>
      </c>
      <c r="D2509" s="2">
        <f t="shared" si="273"/>
        <v>4</v>
      </c>
      <c r="E2509" s="2">
        <f t="shared" si="274"/>
        <v>2020</v>
      </c>
      <c r="F2509">
        <v>7085</v>
      </c>
      <c r="G2509" s="8">
        <f t="shared" si="275"/>
        <v>7</v>
      </c>
      <c r="H2509" s="8" t="str">
        <f t="shared" si="276"/>
        <v>70</v>
      </c>
      <c r="I2509" s="8" t="str">
        <f t="shared" si="277"/>
        <v>708</v>
      </c>
      <c r="J2509" t="s">
        <v>2028</v>
      </c>
      <c r="K2509">
        <v>9</v>
      </c>
      <c r="L2509" t="s">
        <v>2040</v>
      </c>
      <c r="M2509" t="s">
        <v>2041</v>
      </c>
      <c r="N2509" s="7" t="str">
        <f t="shared" si="278"/>
        <v>2020-70</v>
      </c>
      <c r="O2509" s="7">
        <f t="shared" si="279"/>
        <v>180</v>
      </c>
      <c r="P2509">
        <v>0</v>
      </c>
      <c r="Q2509">
        <v>180</v>
      </c>
    </row>
    <row r="2510" spans="1:17" x14ac:dyDescent="0.25">
      <c r="A2510" t="s">
        <v>2016</v>
      </c>
      <c r="B2510" t="s">
        <v>2017</v>
      </c>
      <c r="C2510" s="1">
        <v>43950</v>
      </c>
      <c r="D2510" s="2">
        <f t="shared" si="273"/>
        <v>4</v>
      </c>
      <c r="E2510" s="2">
        <f t="shared" si="274"/>
        <v>2020</v>
      </c>
      <c r="F2510">
        <v>445711</v>
      </c>
      <c r="G2510" s="8">
        <f t="shared" si="275"/>
        <v>4</v>
      </c>
      <c r="H2510" s="8" t="str">
        <f t="shared" si="276"/>
        <v>44</v>
      </c>
      <c r="I2510" s="8" t="str">
        <f t="shared" si="277"/>
        <v>445</v>
      </c>
      <c r="J2510" t="s">
        <v>1501</v>
      </c>
      <c r="K2510">
        <v>9</v>
      </c>
      <c r="L2510" t="s">
        <v>2040</v>
      </c>
      <c r="M2510" t="s">
        <v>2041</v>
      </c>
      <c r="N2510" s="7" t="str">
        <f t="shared" si="278"/>
        <v>2020-44</v>
      </c>
      <c r="O2510" s="7">
        <f t="shared" si="279"/>
        <v>2669.98</v>
      </c>
      <c r="P2510">
        <v>0</v>
      </c>
      <c r="Q2510">
        <v>2669.98</v>
      </c>
    </row>
    <row r="2511" spans="1:17" x14ac:dyDescent="0.25">
      <c r="A2511" t="s">
        <v>2016</v>
      </c>
      <c r="B2511" t="s">
        <v>2017</v>
      </c>
      <c r="C2511" s="1">
        <v>43957</v>
      </c>
      <c r="D2511" s="2">
        <f t="shared" si="273"/>
        <v>5</v>
      </c>
      <c r="E2511" s="2">
        <f t="shared" si="274"/>
        <v>2020</v>
      </c>
      <c r="F2511" t="s">
        <v>1137</v>
      </c>
      <c r="G2511" s="8">
        <f t="shared" si="275"/>
        <v>4</v>
      </c>
      <c r="H2511" s="8" t="str">
        <f t="shared" si="276"/>
        <v>41</v>
      </c>
      <c r="I2511" s="8" t="str">
        <f t="shared" si="277"/>
        <v>411</v>
      </c>
      <c r="J2511" t="s">
        <v>1138</v>
      </c>
      <c r="K2511">
        <v>10</v>
      </c>
      <c r="L2511" t="s">
        <v>2042</v>
      </c>
      <c r="M2511" t="s">
        <v>2043</v>
      </c>
      <c r="N2511" s="7" t="str">
        <f t="shared" si="278"/>
        <v>2020-41</v>
      </c>
      <c r="O2511" s="7">
        <f t="shared" si="279"/>
        <v>-14562.72</v>
      </c>
      <c r="P2511">
        <v>14562.72</v>
      </c>
      <c r="Q2511">
        <v>0</v>
      </c>
    </row>
    <row r="2512" spans="1:17" x14ac:dyDescent="0.25">
      <c r="A2512" t="s">
        <v>2016</v>
      </c>
      <c r="B2512" t="s">
        <v>2017</v>
      </c>
      <c r="C2512" s="1">
        <v>43957</v>
      </c>
      <c r="D2512" s="2">
        <f t="shared" si="273"/>
        <v>5</v>
      </c>
      <c r="E2512" s="2">
        <f t="shared" si="274"/>
        <v>2020</v>
      </c>
      <c r="F2512">
        <v>70713</v>
      </c>
      <c r="G2512" s="8">
        <f t="shared" si="275"/>
        <v>7</v>
      </c>
      <c r="H2512" s="8" t="str">
        <f t="shared" si="276"/>
        <v>70</v>
      </c>
      <c r="I2512" s="8" t="str">
        <f t="shared" si="277"/>
        <v>707</v>
      </c>
      <c r="J2512" t="s">
        <v>2021</v>
      </c>
      <c r="K2512">
        <v>10</v>
      </c>
      <c r="L2512" t="s">
        <v>2042</v>
      </c>
      <c r="M2512" t="s">
        <v>2043</v>
      </c>
      <c r="N2512" s="7" t="str">
        <f t="shared" si="278"/>
        <v>2020-70</v>
      </c>
      <c r="O2512" s="7">
        <f t="shared" si="279"/>
        <v>2966.4</v>
      </c>
      <c r="P2512">
        <v>0</v>
      </c>
      <c r="Q2512">
        <v>2966.4</v>
      </c>
    </row>
    <row r="2513" spans="1:17" x14ac:dyDescent="0.25">
      <c r="A2513" t="s">
        <v>2016</v>
      </c>
      <c r="B2513" t="s">
        <v>2017</v>
      </c>
      <c r="C2513" s="1">
        <v>43957</v>
      </c>
      <c r="D2513" s="2">
        <f t="shared" si="273"/>
        <v>5</v>
      </c>
      <c r="E2513" s="2">
        <f t="shared" si="274"/>
        <v>2020</v>
      </c>
      <c r="F2513">
        <v>70714</v>
      </c>
      <c r="G2513" s="8">
        <f t="shared" si="275"/>
        <v>7</v>
      </c>
      <c r="H2513" s="8" t="str">
        <f t="shared" si="276"/>
        <v>70</v>
      </c>
      <c r="I2513" s="8" t="str">
        <f t="shared" si="277"/>
        <v>707</v>
      </c>
      <c r="J2513" t="s">
        <v>2022</v>
      </c>
      <c r="K2513">
        <v>10</v>
      </c>
      <c r="L2513" t="s">
        <v>2042</v>
      </c>
      <c r="M2513" t="s">
        <v>2043</v>
      </c>
      <c r="N2513" s="7" t="str">
        <f t="shared" si="278"/>
        <v>2020-70</v>
      </c>
      <c r="O2513" s="7">
        <f t="shared" si="279"/>
        <v>1023.3</v>
      </c>
      <c r="P2513">
        <v>0</v>
      </c>
      <c r="Q2513">
        <v>1023.3</v>
      </c>
    </row>
    <row r="2514" spans="1:17" x14ac:dyDescent="0.25">
      <c r="A2514" t="s">
        <v>2016</v>
      </c>
      <c r="B2514" t="s">
        <v>2017</v>
      </c>
      <c r="C2514" s="1">
        <v>43957</v>
      </c>
      <c r="D2514" s="2">
        <f t="shared" si="273"/>
        <v>5</v>
      </c>
      <c r="E2514" s="2">
        <f t="shared" si="274"/>
        <v>2020</v>
      </c>
      <c r="F2514">
        <v>70711</v>
      </c>
      <c r="G2514" s="8">
        <f t="shared" si="275"/>
        <v>7</v>
      </c>
      <c r="H2514" s="8" t="str">
        <f t="shared" si="276"/>
        <v>70</v>
      </c>
      <c r="I2514" s="8" t="str">
        <f t="shared" si="277"/>
        <v>707</v>
      </c>
      <c r="J2514" t="s">
        <v>2025</v>
      </c>
      <c r="K2514">
        <v>10</v>
      </c>
      <c r="L2514" t="s">
        <v>2042</v>
      </c>
      <c r="M2514" t="s">
        <v>2043</v>
      </c>
      <c r="N2514" s="7" t="str">
        <f t="shared" si="278"/>
        <v>2020-70</v>
      </c>
      <c r="O2514" s="7">
        <f t="shared" si="279"/>
        <v>8145.9</v>
      </c>
      <c r="P2514">
        <v>0</v>
      </c>
      <c r="Q2514">
        <v>8145.9</v>
      </c>
    </row>
    <row r="2515" spans="1:17" x14ac:dyDescent="0.25">
      <c r="A2515" t="s">
        <v>2016</v>
      </c>
      <c r="B2515" t="s">
        <v>2017</v>
      </c>
      <c r="C2515" s="1">
        <v>43957</v>
      </c>
      <c r="D2515" s="2">
        <f t="shared" si="273"/>
        <v>5</v>
      </c>
      <c r="E2515" s="2">
        <f t="shared" si="274"/>
        <v>2020</v>
      </c>
      <c r="F2515">
        <v>445711</v>
      </c>
      <c r="G2515" s="8">
        <f t="shared" si="275"/>
        <v>4</v>
      </c>
      <c r="H2515" s="8" t="str">
        <f t="shared" si="276"/>
        <v>44</v>
      </c>
      <c r="I2515" s="8" t="str">
        <f t="shared" si="277"/>
        <v>445</v>
      </c>
      <c r="J2515" t="s">
        <v>1501</v>
      </c>
      <c r="K2515">
        <v>10</v>
      </c>
      <c r="L2515" t="s">
        <v>2042</v>
      </c>
      <c r="M2515" t="s">
        <v>2043</v>
      </c>
      <c r="N2515" s="7" t="str">
        <f t="shared" si="278"/>
        <v>2020-44</v>
      </c>
      <c r="O2515" s="7">
        <f t="shared" si="279"/>
        <v>2427.12</v>
      </c>
      <c r="P2515">
        <v>0</v>
      </c>
      <c r="Q2515">
        <v>2427.12</v>
      </c>
    </row>
    <row r="2516" spans="1:17" x14ac:dyDescent="0.25">
      <c r="A2516" t="s">
        <v>2016</v>
      </c>
      <c r="B2516" t="s">
        <v>2017</v>
      </c>
      <c r="C2516" s="1">
        <v>43960</v>
      </c>
      <c r="D2516" s="2">
        <f t="shared" si="273"/>
        <v>5</v>
      </c>
      <c r="E2516" s="2">
        <f t="shared" si="274"/>
        <v>2020</v>
      </c>
      <c r="F2516" t="s">
        <v>1320</v>
      </c>
      <c r="G2516" s="8">
        <f t="shared" si="275"/>
        <v>4</v>
      </c>
      <c r="H2516" s="8" t="str">
        <f t="shared" si="276"/>
        <v>41</v>
      </c>
      <c r="I2516" s="8" t="str">
        <f t="shared" si="277"/>
        <v>411</v>
      </c>
      <c r="J2516" t="s">
        <v>1321</v>
      </c>
      <c r="K2516">
        <v>11</v>
      </c>
      <c r="L2516" t="s">
        <v>2044</v>
      </c>
      <c r="M2516" t="s">
        <v>2045</v>
      </c>
      <c r="N2516" s="7" t="str">
        <f t="shared" si="278"/>
        <v>2020-41</v>
      </c>
      <c r="O2516" s="7">
        <f t="shared" si="279"/>
        <v>-4344.1899999999996</v>
      </c>
      <c r="P2516">
        <v>4344.1899999999996</v>
      </c>
      <c r="Q2516">
        <v>0</v>
      </c>
    </row>
    <row r="2517" spans="1:17" x14ac:dyDescent="0.25">
      <c r="A2517" t="s">
        <v>2016</v>
      </c>
      <c r="B2517" t="s">
        <v>2017</v>
      </c>
      <c r="C2517" s="1">
        <v>43960</v>
      </c>
      <c r="D2517" s="2">
        <f t="shared" si="273"/>
        <v>5</v>
      </c>
      <c r="E2517" s="2">
        <f t="shared" si="274"/>
        <v>2020</v>
      </c>
      <c r="F2517">
        <v>70713</v>
      </c>
      <c r="G2517" s="8">
        <f t="shared" si="275"/>
        <v>7</v>
      </c>
      <c r="H2517" s="8" t="str">
        <f t="shared" si="276"/>
        <v>70</v>
      </c>
      <c r="I2517" s="8" t="str">
        <f t="shared" si="277"/>
        <v>707</v>
      </c>
      <c r="J2517" t="s">
        <v>2021</v>
      </c>
      <c r="K2517">
        <v>11</v>
      </c>
      <c r="L2517" t="s">
        <v>2044</v>
      </c>
      <c r="M2517" t="s">
        <v>2045</v>
      </c>
      <c r="N2517" s="7" t="str">
        <f t="shared" si="278"/>
        <v>2020-70</v>
      </c>
      <c r="O2517" s="7">
        <f t="shared" si="279"/>
        <v>928.8</v>
      </c>
      <c r="P2517">
        <v>0</v>
      </c>
      <c r="Q2517">
        <v>928.8</v>
      </c>
    </row>
    <row r="2518" spans="1:17" x14ac:dyDescent="0.25">
      <c r="A2518" t="s">
        <v>2016</v>
      </c>
      <c r="B2518" t="s">
        <v>2017</v>
      </c>
      <c r="C2518" s="1">
        <v>43960</v>
      </c>
      <c r="D2518" s="2">
        <f t="shared" si="273"/>
        <v>5</v>
      </c>
      <c r="E2518" s="2">
        <f t="shared" si="274"/>
        <v>2020</v>
      </c>
      <c r="F2518">
        <v>70711</v>
      </c>
      <c r="G2518" s="8">
        <f t="shared" si="275"/>
        <v>7</v>
      </c>
      <c r="H2518" s="8" t="str">
        <f t="shared" si="276"/>
        <v>70</v>
      </c>
      <c r="I2518" s="8" t="str">
        <f t="shared" si="277"/>
        <v>707</v>
      </c>
      <c r="J2518" t="s">
        <v>2025</v>
      </c>
      <c r="K2518">
        <v>11</v>
      </c>
      <c r="L2518" t="s">
        <v>2044</v>
      </c>
      <c r="M2518" t="s">
        <v>2045</v>
      </c>
      <c r="N2518" s="7" t="str">
        <f t="shared" si="278"/>
        <v>2020-70</v>
      </c>
      <c r="O2518" s="7">
        <f t="shared" si="279"/>
        <v>2691.36</v>
      </c>
      <c r="P2518">
        <v>0</v>
      </c>
      <c r="Q2518">
        <v>2691.36</v>
      </c>
    </row>
    <row r="2519" spans="1:17" x14ac:dyDescent="0.25">
      <c r="A2519" t="s">
        <v>2016</v>
      </c>
      <c r="B2519" t="s">
        <v>2017</v>
      </c>
      <c r="C2519" s="1">
        <v>43960</v>
      </c>
      <c r="D2519" s="2">
        <f t="shared" si="273"/>
        <v>5</v>
      </c>
      <c r="E2519" s="2">
        <f t="shared" si="274"/>
        <v>2020</v>
      </c>
      <c r="F2519">
        <v>445711</v>
      </c>
      <c r="G2519" s="8">
        <f t="shared" si="275"/>
        <v>4</v>
      </c>
      <c r="H2519" s="8" t="str">
        <f t="shared" si="276"/>
        <v>44</v>
      </c>
      <c r="I2519" s="8" t="str">
        <f t="shared" si="277"/>
        <v>445</v>
      </c>
      <c r="J2519" t="s">
        <v>1501</v>
      </c>
      <c r="K2519">
        <v>11</v>
      </c>
      <c r="L2519" t="s">
        <v>2044</v>
      </c>
      <c r="M2519" t="s">
        <v>2045</v>
      </c>
      <c r="N2519" s="7" t="str">
        <f t="shared" si="278"/>
        <v>2020-44</v>
      </c>
      <c r="O2519" s="7">
        <f t="shared" si="279"/>
        <v>724.03</v>
      </c>
      <c r="P2519">
        <v>0</v>
      </c>
      <c r="Q2519">
        <v>724.03</v>
      </c>
    </row>
    <row r="2520" spans="1:17" x14ac:dyDescent="0.25">
      <c r="A2520" t="s">
        <v>2016</v>
      </c>
      <c r="B2520" t="s">
        <v>2017</v>
      </c>
      <c r="C2520" s="1">
        <v>43961</v>
      </c>
      <c r="D2520" s="2">
        <f t="shared" si="273"/>
        <v>5</v>
      </c>
      <c r="E2520" s="2">
        <f t="shared" si="274"/>
        <v>2020</v>
      </c>
      <c r="F2520" t="s">
        <v>536</v>
      </c>
      <c r="G2520" s="8">
        <f t="shared" si="275"/>
        <v>4</v>
      </c>
      <c r="H2520" s="8" t="str">
        <f t="shared" si="276"/>
        <v>41</v>
      </c>
      <c r="I2520" s="8" t="str">
        <f t="shared" si="277"/>
        <v>411</v>
      </c>
      <c r="J2520" t="s">
        <v>537</v>
      </c>
      <c r="K2520">
        <v>12</v>
      </c>
      <c r="L2520" t="s">
        <v>2046</v>
      </c>
      <c r="M2520" t="s">
        <v>2047</v>
      </c>
      <c r="N2520" s="7" t="str">
        <f t="shared" si="278"/>
        <v>2020-41</v>
      </c>
      <c r="O2520" s="7">
        <f t="shared" si="279"/>
        <v>-16639</v>
      </c>
      <c r="P2520">
        <v>16639</v>
      </c>
      <c r="Q2520">
        <v>0</v>
      </c>
    </row>
    <row r="2521" spans="1:17" x14ac:dyDescent="0.25">
      <c r="A2521" t="s">
        <v>2016</v>
      </c>
      <c r="B2521" t="s">
        <v>2017</v>
      </c>
      <c r="C2521" s="1">
        <v>43961</v>
      </c>
      <c r="D2521" s="2">
        <f t="shared" si="273"/>
        <v>5</v>
      </c>
      <c r="E2521" s="2">
        <f t="shared" si="274"/>
        <v>2020</v>
      </c>
      <c r="F2521">
        <v>70731</v>
      </c>
      <c r="G2521" s="8">
        <f t="shared" si="275"/>
        <v>7</v>
      </c>
      <c r="H2521" s="8" t="str">
        <f t="shared" si="276"/>
        <v>70</v>
      </c>
      <c r="I2521" s="8" t="str">
        <f t="shared" si="277"/>
        <v>707</v>
      </c>
      <c r="J2521" t="s">
        <v>2048</v>
      </c>
      <c r="K2521">
        <v>12</v>
      </c>
      <c r="L2521" t="s">
        <v>2046</v>
      </c>
      <c r="M2521" t="s">
        <v>2047</v>
      </c>
      <c r="N2521" s="7" t="str">
        <f t="shared" si="278"/>
        <v>2020-70</v>
      </c>
      <c r="O2521" s="7">
        <f t="shared" si="279"/>
        <v>16639</v>
      </c>
      <c r="P2521">
        <v>0</v>
      </c>
      <c r="Q2521">
        <v>16639</v>
      </c>
    </row>
    <row r="2522" spans="1:17" x14ac:dyDescent="0.25">
      <c r="A2522" t="s">
        <v>2016</v>
      </c>
      <c r="B2522" t="s">
        <v>2017</v>
      </c>
      <c r="C2522" s="1">
        <v>43962</v>
      </c>
      <c r="D2522" s="2">
        <f t="shared" si="273"/>
        <v>5</v>
      </c>
      <c r="E2522" s="2">
        <f t="shared" si="274"/>
        <v>2020</v>
      </c>
      <c r="F2522" t="s">
        <v>609</v>
      </c>
      <c r="G2522" s="8">
        <f t="shared" si="275"/>
        <v>4</v>
      </c>
      <c r="H2522" s="8" t="str">
        <f t="shared" si="276"/>
        <v>41</v>
      </c>
      <c r="I2522" s="8" t="str">
        <f t="shared" si="277"/>
        <v>411</v>
      </c>
      <c r="J2522" t="s">
        <v>610</v>
      </c>
      <c r="K2522">
        <v>13</v>
      </c>
      <c r="L2522" t="s">
        <v>2049</v>
      </c>
      <c r="M2522" t="s">
        <v>2050</v>
      </c>
      <c r="N2522" s="7" t="str">
        <f t="shared" si="278"/>
        <v>2020-41</v>
      </c>
      <c r="O2522" s="7">
        <f t="shared" si="279"/>
        <v>-11430.14</v>
      </c>
      <c r="P2522">
        <v>11430.14</v>
      </c>
      <c r="Q2522">
        <v>0</v>
      </c>
    </row>
    <row r="2523" spans="1:17" x14ac:dyDescent="0.25">
      <c r="A2523" t="s">
        <v>2016</v>
      </c>
      <c r="B2523" t="s">
        <v>2017</v>
      </c>
      <c r="C2523" s="1">
        <v>43962</v>
      </c>
      <c r="D2523" s="2">
        <f t="shared" si="273"/>
        <v>5</v>
      </c>
      <c r="E2523" s="2">
        <f t="shared" si="274"/>
        <v>2020</v>
      </c>
      <c r="F2523">
        <v>70714</v>
      </c>
      <c r="G2523" s="8">
        <f t="shared" si="275"/>
        <v>7</v>
      </c>
      <c r="H2523" s="8" t="str">
        <f t="shared" si="276"/>
        <v>70</v>
      </c>
      <c r="I2523" s="8" t="str">
        <f t="shared" si="277"/>
        <v>707</v>
      </c>
      <c r="J2523" t="s">
        <v>2022</v>
      </c>
      <c r="K2523">
        <v>13</v>
      </c>
      <c r="L2523" t="s">
        <v>2049</v>
      </c>
      <c r="M2523" t="s">
        <v>2050</v>
      </c>
      <c r="N2523" s="7" t="str">
        <f t="shared" si="278"/>
        <v>2020-70</v>
      </c>
      <c r="O2523" s="7">
        <f t="shared" si="279"/>
        <v>3630</v>
      </c>
      <c r="P2523">
        <v>0</v>
      </c>
      <c r="Q2523">
        <v>3630</v>
      </c>
    </row>
    <row r="2524" spans="1:17" x14ac:dyDescent="0.25">
      <c r="A2524" t="s">
        <v>2016</v>
      </c>
      <c r="B2524" t="s">
        <v>2017</v>
      </c>
      <c r="C2524" s="1">
        <v>43962</v>
      </c>
      <c r="D2524" s="2">
        <f t="shared" si="273"/>
        <v>5</v>
      </c>
      <c r="E2524" s="2">
        <f t="shared" si="274"/>
        <v>2020</v>
      </c>
      <c r="F2524">
        <v>70711</v>
      </c>
      <c r="G2524" s="8">
        <f t="shared" si="275"/>
        <v>7</v>
      </c>
      <c r="H2524" s="8" t="str">
        <f t="shared" si="276"/>
        <v>70</v>
      </c>
      <c r="I2524" s="8" t="str">
        <f t="shared" si="277"/>
        <v>707</v>
      </c>
      <c r="J2524" t="s">
        <v>2025</v>
      </c>
      <c r="K2524">
        <v>13</v>
      </c>
      <c r="L2524" t="s">
        <v>2049</v>
      </c>
      <c r="M2524" t="s">
        <v>2050</v>
      </c>
      <c r="N2524" s="7" t="str">
        <f t="shared" si="278"/>
        <v>2020-70</v>
      </c>
      <c r="O2524" s="7">
        <f t="shared" si="279"/>
        <v>5895.12</v>
      </c>
      <c r="P2524">
        <v>0</v>
      </c>
      <c r="Q2524">
        <v>5895.12</v>
      </c>
    </row>
    <row r="2525" spans="1:17" x14ac:dyDescent="0.25">
      <c r="A2525" t="s">
        <v>2016</v>
      </c>
      <c r="B2525" t="s">
        <v>2017</v>
      </c>
      <c r="C2525" s="1">
        <v>43962</v>
      </c>
      <c r="D2525" s="2">
        <f t="shared" si="273"/>
        <v>5</v>
      </c>
      <c r="E2525" s="2">
        <f t="shared" si="274"/>
        <v>2020</v>
      </c>
      <c r="F2525">
        <v>445711</v>
      </c>
      <c r="G2525" s="8">
        <f t="shared" si="275"/>
        <v>4</v>
      </c>
      <c r="H2525" s="8" t="str">
        <f t="shared" si="276"/>
        <v>44</v>
      </c>
      <c r="I2525" s="8" t="str">
        <f t="shared" si="277"/>
        <v>445</v>
      </c>
      <c r="J2525" t="s">
        <v>1501</v>
      </c>
      <c r="K2525">
        <v>13</v>
      </c>
      <c r="L2525" t="s">
        <v>2049</v>
      </c>
      <c r="M2525" t="s">
        <v>2050</v>
      </c>
      <c r="N2525" s="7" t="str">
        <f t="shared" si="278"/>
        <v>2020-44</v>
      </c>
      <c r="O2525" s="7">
        <f t="shared" si="279"/>
        <v>1905.02</v>
      </c>
      <c r="P2525">
        <v>0</v>
      </c>
      <c r="Q2525">
        <v>1905.02</v>
      </c>
    </row>
    <row r="2526" spans="1:17" x14ac:dyDescent="0.25">
      <c r="A2526" t="s">
        <v>2016</v>
      </c>
      <c r="B2526" t="s">
        <v>2017</v>
      </c>
      <c r="C2526" s="1">
        <v>43964</v>
      </c>
      <c r="D2526" s="2">
        <f t="shared" si="273"/>
        <v>5</v>
      </c>
      <c r="E2526" s="2">
        <f t="shared" si="274"/>
        <v>2020</v>
      </c>
      <c r="F2526" t="s">
        <v>565</v>
      </c>
      <c r="G2526" s="8">
        <f t="shared" si="275"/>
        <v>4</v>
      </c>
      <c r="H2526" s="8" t="str">
        <f t="shared" si="276"/>
        <v>41</v>
      </c>
      <c r="I2526" s="8" t="str">
        <f t="shared" si="277"/>
        <v>411</v>
      </c>
      <c r="J2526" t="s">
        <v>566</v>
      </c>
      <c r="K2526">
        <v>14</v>
      </c>
      <c r="L2526" t="s">
        <v>2051</v>
      </c>
      <c r="M2526" t="s">
        <v>2052</v>
      </c>
      <c r="N2526" s="7" t="str">
        <f t="shared" si="278"/>
        <v>2020-41</v>
      </c>
      <c r="O2526" s="7">
        <f t="shared" si="279"/>
        <v>-14339.95</v>
      </c>
      <c r="P2526">
        <v>14339.95</v>
      </c>
      <c r="Q2526">
        <v>0</v>
      </c>
    </row>
    <row r="2527" spans="1:17" x14ac:dyDescent="0.25">
      <c r="A2527" t="s">
        <v>2016</v>
      </c>
      <c r="B2527" t="s">
        <v>2017</v>
      </c>
      <c r="C2527" s="1">
        <v>43964</v>
      </c>
      <c r="D2527" s="2">
        <f t="shared" si="273"/>
        <v>5</v>
      </c>
      <c r="E2527" s="2">
        <f t="shared" si="274"/>
        <v>2020</v>
      </c>
      <c r="F2527">
        <v>70713</v>
      </c>
      <c r="G2527" s="8">
        <f t="shared" si="275"/>
        <v>7</v>
      </c>
      <c r="H2527" s="8" t="str">
        <f t="shared" si="276"/>
        <v>70</v>
      </c>
      <c r="I2527" s="8" t="str">
        <f t="shared" si="277"/>
        <v>707</v>
      </c>
      <c r="J2527" t="s">
        <v>2021</v>
      </c>
      <c r="K2527">
        <v>14</v>
      </c>
      <c r="L2527" t="s">
        <v>2051</v>
      </c>
      <c r="M2527" t="s">
        <v>2052</v>
      </c>
      <c r="N2527" s="7" t="str">
        <f t="shared" si="278"/>
        <v>2020-70</v>
      </c>
      <c r="O2527" s="7">
        <f t="shared" si="279"/>
        <v>2724.48</v>
      </c>
      <c r="P2527">
        <v>0</v>
      </c>
      <c r="Q2527">
        <v>2724.48</v>
      </c>
    </row>
    <row r="2528" spans="1:17" x14ac:dyDescent="0.25">
      <c r="A2528" t="s">
        <v>2016</v>
      </c>
      <c r="B2528" t="s">
        <v>2017</v>
      </c>
      <c r="C2528" s="1">
        <v>43964</v>
      </c>
      <c r="D2528" s="2">
        <f t="shared" si="273"/>
        <v>5</v>
      </c>
      <c r="E2528" s="2">
        <f t="shared" si="274"/>
        <v>2020</v>
      </c>
      <c r="F2528">
        <v>70714</v>
      </c>
      <c r="G2528" s="8">
        <f t="shared" si="275"/>
        <v>7</v>
      </c>
      <c r="H2528" s="8" t="str">
        <f t="shared" si="276"/>
        <v>70</v>
      </c>
      <c r="I2528" s="8" t="str">
        <f t="shared" si="277"/>
        <v>707</v>
      </c>
      <c r="J2528" t="s">
        <v>2022</v>
      </c>
      <c r="K2528">
        <v>14</v>
      </c>
      <c r="L2528" t="s">
        <v>2051</v>
      </c>
      <c r="M2528" t="s">
        <v>2052</v>
      </c>
      <c r="N2528" s="7" t="str">
        <f t="shared" si="278"/>
        <v>2020-70</v>
      </c>
      <c r="O2528" s="7">
        <f t="shared" si="279"/>
        <v>1643.4</v>
      </c>
      <c r="P2528">
        <v>0</v>
      </c>
      <c r="Q2528">
        <v>1643.4</v>
      </c>
    </row>
    <row r="2529" spans="1:17" x14ac:dyDescent="0.25">
      <c r="A2529" t="s">
        <v>2016</v>
      </c>
      <c r="B2529" t="s">
        <v>2017</v>
      </c>
      <c r="C2529" s="1">
        <v>43964</v>
      </c>
      <c r="D2529" s="2">
        <f t="shared" si="273"/>
        <v>5</v>
      </c>
      <c r="E2529" s="2">
        <f t="shared" si="274"/>
        <v>2020</v>
      </c>
      <c r="F2529">
        <v>7041</v>
      </c>
      <c r="G2529" s="8">
        <f t="shared" si="275"/>
        <v>7</v>
      </c>
      <c r="H2529" s="8" t="str">
        <f t="shared" si="276"/>
        <v>70</v>
      </c>
      <c r="I2529" s="8" t="str">
        <f t="shared" si="277"/>
        <v>704</v>
      </c>
      <c r="J2529" t="s">
        <v>2035</v>
      </c>
      <c r="K2529">
        <v>14</v>
      </c>
      <c r="L2529" t="s">
        <v>2051</v>
      </c>
      <c r="M2529" t="s">
        <v>2052</v>
      </c>
      <c r="N2529" s="7" t="str">
        <f t="shared" si="278"/>
        <v>2020-70</v>
      </c>
      <c r="O2529" s="7">
        <f t="shared" si="279"/>
        <v>17.600000000000001</v>
      </c>
      <c r="P2529">
        <v>0</v>
      </c>
      <c r="Q2529">
        <v>17.600000000000001</v>
      </c>
    </row>
    <row r="2530" spans="1:17" x14ac:dyDescent="0.25">
      <c r="A2530" t="s">
        <v>2016</v>
      </c>
      <c r="B2530" t="s">
        <v>2017</v>
      </c>
      <c r="C2530" s="1">
        <v>43964</v>
      </c>
      <c r="D2530" s="2">
        <f t="shared" si="273"/>
        <v>5</v>
      </c>
      <c r="E2530" s="2">
        <f t="shared" si="274"/>
        <v>2020</v>
      </c>
      <c r="F2530">
        <v>70711</v>
      </c>
      <c r="G2530" s="8">
        <f t="shared" si="275"/>
        <v>7</v>
      </c>
      <c r="H2530" s="8" t="str">
        <f t="shared" si="276"/>
        <v>70</v>
      </c>
      <c r="I2530" s="8" t="str">
        <f t="shared" si="277"/>
        <v>707</v>
      </c>
      <c r="J2530" t="s">
        <v>2025</v>
      </c>
      <c r="K2530">
        <v>14</v>
      </c>
      <c r="L2530" t="s">
        <v>2051</v>
      </c>
      <c r="M2530" t="s">
        <v>2052</v>
      </c>
      <c r="N2530" s="7" t="str">
        <f t="shared" si="278"/>
        <v>2020-70</v>
      </c>
      <c r="O2530" s="7">
        <f t="shared" si="279"/>
        <v>7564.48</v>
      </c>
      <c r="P2530">
        <v>0</v>
      </c>
      <c r="Q2530">
        <v>7564.48</v>
      </c>
    </row>
    <row r="2531" spans="1:17" x14ac:dyDescent="0.25">
      <c r="A2531" t="s">
        <v>2016</v>
      </c>
      <c r="B2531" t="s">
        <v>2017</v>
      </c>
      <c r="C2531" s="1">
        <v>43964</v>
      </c>
      <c r="D2531" s="2">
        <f t="shared" si="273"/>
        <v>5</v>
      </c>
      <c r="E2531" s="2">
        <f t="shared" si="274"/>
        <v>2020</v>
      </c>
      <c r="F2531">
        <v>445711</v>
      </c>
      <c r="G2531" s="8">
        <f t="shared" si="275"/>
        <v>4</v>
      </c>
      <c r="H2531" s="8" t="str">
        <f t="shared" si="276"/>
        <v>44</v>
      </c>
      <c r="I2531" s="8" t="str">
        <f t="shared" si="277"/>
        <v>445</v>
      </c>
      <c r="J2531" t="s">
        <v>1501</v>
      </c>
      <c r="K2531">
        <v>14</v>
      </c>
      <c r="L2531" t="s">
        <v>2051</v>
      </c>
      <c r="M2531" t="s">
        <v>2052</v>
      </c>
      <c r="N2531" s="7" t="str">
        <f t="shared" si="278"/>
        <v>2020-44</v>
      </c>
      <c r="O2531" s="7">
        <f t="shared" si="279"/>
        <v>2389.9899999999998</v>
      </c>
      <c r="P2531">
        <v>0</v>
      </c>
      <c r="Q2531">
        <v>2389.9899999999998</v>
      </c>
    </row>
    <row r="2532" spans="1:17" x14ac:dyDescent="0.25">
      <c r="A2532" t="s">
        <v>2016</v>
      </c>
      <c r="B2532" t="s">
        <v>2017</v>
      </c>
      <c r="C2532" s="1">
        <v>43967</v>
      </c>
      <c r="D2532" s="2">
        <f t="shared" si="273"/>
        <v>5</v>
      </c>
      <c r="E2532" s="2">
        <f t="shared" si="274"/>
        <v>2020</v>
      </c>
      <c r="F2532" t="s">
        <v>1267</v>
      </c>
      <c r="G2532" s="8">
        <f t="shared" si="275"/>
        <v>4</v>
      </c>
      <c r="H2532" s="8" t="str">
        <f t="shared" si="276"/>
        <v>41</v>
      </c>
      <c r="I2532" s="8" t="str">
        <f t="shared" si="277"/>
        <v>411</v>
      </c>
      <c r="J2532" t="s">
        <v>1268</v>
      </c>
      <c r="K2532">
        <v>15</v>
      </c>
      <c r="L2532" t="s">
        <v>2053</v>
      </c>
      <c r="M2532" t="s">
        <v>2054</v>
      </c>
      <c r="N2532" s="7" t="str">
        <f t="shared" si="278"/>
        <v>2020-41</v>
      </c>
      <c r="O2532" s="7">
        <f t="shared" si="279"/>
        <v>-5789.88</v>
      </c>
      <c r="P2532">
        <v>5789.88</v>
      </c>
      <c r="Q2532">
        <v>0</v>
      </c>
    </row>
    <row r="2533" spans="1:17" x14ac:dyDescent="0.25">
      <c r="A2533" t="s">
        <v>2016</v>
      </c>
      <c r="B2533" t="s">
        <v>2017</v>
      </c>
      <c r="C2533" s="1">
        <v>43967</v>
      </c>
      <c r="D2533" s="2">
        <f t="shared" si="273"/>
        <v>5</v>
      </c>
      <c r="E2533" s="2">
        <f t="shared" si="274"/>
        <v>2020</v>
      </c>
      <c r="F2533">
        <v>70711</v>
      </c>
      <c r="G2533" s="8">
        <f t="shared" si="275"/>
        <v>7</v>
      </c>
      <c r="H2533" s="8" t="str">
        <f t="shared" si="276"/>
        <v>70</v>
      </c>
      <c r="I2533" s="8" t="str">
        <f t="shared" si="277"/>
        <v>707</v>
      </c>
      <c r="J2533" t="s">
        <v>2025</v>
      </c>
      <c r="K2533">
        <v>15</v>
      </c>
      <c r="L2533" t="s">
        <v>2053</v>
      </c>
      <c r="M2533" t="s">
        <v>2054</v>
      </c>
      <c r="N2533" s="7" t="str">
        <f t="shared" si="278"/>
        <v>2020-70</v>
      </c>
      <c r="O2533" s="7">
        <f t="shared" si="279"/>
        <v>4614.8999999999996</v>
      </c>
      <c r="P2533">
        <v>0</v>
      </c>
      <c r="Q2533">
        <v>4614.8999999999996</v>
      </c>
    </row>
    <row r="2534" spans="1:17" x14ac:dyDescent="0.25">
      <c r="A2534" t="s">
        <v>2016</v>
      </c>
      <c r="B2534" t="s">
        <v>2017</v>
      </c>
      <c r="C2534" s="1">
        <v>43967</v>
      </c>
      <c r="D2534" s="2">
        <f t="shared" si="273"/>
        <v>5</v>
      </c>
      <c r="E2534" s="2">
        <f t="shared" si="274"/>
        <v>2020</v>
      </c>
      <c r="F2534">
        <v>7085</v>
      </c>
      <c r="G2534" s="8">
        <f t="shared" si="275"/>
        <v>7</v>
      </c>
      <c r="H2534" s="8" t="str">
        <f t="shared" si="276"/>
        <v>70</v>
      </c>
      <c r="I2534" s="8" t="str">
        <f t="shared" si="277"/>
        <v>708</v>
      </c>
      <c r="J2534" t="s">
        <v>2028</v>
      </c>
      <c r="K2534">
        <v>15</v>
      </c>
      <c r="L2534" t="s">
        <v>2053</v>
      </c>
      <c r="M2534" t="s">
        <v>2054</v>
      </c>
      <c r="N2534" s="7" t="str">
        <f t="shared" si="278"/>
        <v>2020-70</v>
      </c>
      <c r="O2534" s="7">
        <f t="shared" si="279"/>
        <v>210</v>
      </c>
      <c r="P2534">
        <v>0</v>
      </c>
      <c r="Q2534">
        <v>210</v>
      </c>
    </row>
    <row r="2535" spans="1:17" x14ac:dyDescent="0.25">
      <c r="A2535" t="s">
        <v>2016</v>
      </c>
      <c r="B2535" t="s">
        <v>2017</v>
      </c>
      <c r="C2535" s="1">
        <v>43967</v>
      </c>
      <c r="D2535" s="2">
        <f t="shared" si="273"/>
        <v>5</v>
      </c>
      <c r="E2535" s="2">
        <f t="shared" si="274"/>
        <v>2020</v>
      </c>
      <c r="F2535">
        <v>445711</v>
      </c>
      <c r="G2535" s="8">
        <f t="shared" si="275"/>
        <v>4</v>
      </c>
      <c r="H2535" s="8" t="str">
        <f t="shared" si="276"/>
        <v>44</v>
      </c>
      <c r="I2535" s="8" t="str">
        <f t="shared" si="277"/>
        <v>445</v>
      </c>
      <c r="J2535" t="s">
        <v>1501</v>
      </c>
      <c r="K2535">
        <v>15</v>
      </c>
      <c r="L2535" t="s">
        <v>2053</v>
      </c>
      <c r="M2535" t="s">
        <v>2054</v>
      </c>
      <c r="N2535" s="7" t="str">
        <f t="shared" si="278"/>
        <v>2020-44</v>
      </c>
      <c r="O2535" s="7">
        <f t="shared" si="279"/>
        <v>964.98</v>
      </c>
      <c r="P2535">
        <v>0</v>
      </c>
      <c r="Q2535">
        <v>964.98</v>
      </c>
    </row>
    <row r="2536" spans="1:17" x14ac:dyDescent="0.25">
      <c r="A2536" t="s">
        <v>2016</v>
      </c>
      <c r="B2536" t="s">
        <v>2017</v>
      </c>
      <c r="C2536" s="1">
        <v>43969</v>
      </c>
      <c r="D2536" s="2">
        <f t="shared" si="273"/>
        <v>5</v>
      </c>
      <c r="E2536" s="2">
        <f t="shared" si="274"/>
        <v>2020</v>
      </c>
      <c r="F2536" t="s">
        <v>619</v>
      </c>
      <c r="G2536" s="8">
        <f t="shared" si="275"/>
        <v>4</v>
      </c>
      <c r="H2536" s="8" t="str">
        <f t="shared" si="276"/>
        <v>41</v>
      </c>
      <c r="I2536" s="8" t="str">
        <f t="shared" si="277"/>
        <v>411</v>
      </c>
      <c r="J2536" t="s">
        <v>620</v>
      </c>
      <c r="K2536">
        <v>16</v>
      </c>
      <c r="L2536" t="s">
        <v>2055</v>
      </c>
      <c r="M2536" t="s">
        <v>2056</v>
      </c>
      <c r="N2536" s="7" t="str">
        <f t="shared" si="278"/>
        <v>2020-41</v>
      </c>
      <c r="O2536" s="7">
        <f t="shared" si="279"/>
        <v>-15773.47</v>
      </c>
      <c r="P2536">
        <v>15773.47</v>
      </c>
      <c r="Q2536">
        <v>0</v>
      </c>
    </row>
    <row r="2537" spans="1:17" x14ac:dyDescent="0.25">
      <c r="A2537" t="s">
        <v>2016</v>
      </c>
      <c r="B2537" t="s">
        <v>2017</v>
      </c>
      <c r="C2537" s="1">
        <v>43969</v>
      </c>
      <c r="D2537" s="2">
        <f t="shared" si="273"/>
        <v>5</v>
      </c>
      <c r="E2537" s="2">
        <f t="shared" si="274"/>
        <v>2020</v>
      </c>
      <c r="F2537">
        <v>70714</v>
      </c>
      <c r="G2537" s="8">
        <f t="shared" si="275"/>
        <v>7</v>
      </c>
      <c r="H2537" s="8" t="str">
        <f t="shared" si="276"/>
        <v>70</v>
      </c>
      <c r="I2537" s="8" t="str">
        <f t="shared" si="277"/>
        <v>707</v>
      </c>
      <c r="J2537" t="s">
        <v>2022</v>
      </c>
      <c r="K2537">
        <v>16</v>
      </c>
      <c r="L2537" t="s">
        <v>2055</v>
      </c>
      <c r="M2537" t="s">
        <v>2056</v>
      </c>
      <c r="N2537" s="7" t="str">
        <f t="shared" si="278"/>
        <v>2020-70</v>
      </c>
      <c r="O2537" s="7">
        <f t="shared" si="279"/>
        <v>1354.32</v>
      </c>
      <c r="P2537">
        <v>0</v>
      </c>
      <c r="Q2537">
        <v>1354.32</v>
      </c>
    </row>
    <row r="2538" spans="1:17" x14ac:dyDescent="0.25">
      <c r="A2538" t="s">
        <v>2016</v>
      </c>
      <c r="B2538" t="s">
        <v>2017</v>
      </c>
      <c r="C2538" s="1">
        <v>43969</v>
      </c>
      <c r="D2538" s="2">
        <f t="shared" si="273"/>
        <v>5</v>
      </c>
      <c r="E2538" s="2">
        <f t="shared" si="274"/>
        <v>2020</v>
      </c>
      <c r="F2538">
        <v>70711</v>
      </c>
      <c r="G2538" s="8">
        <f t="shared" si="275"/>
        <v>7</v>
      </c>
      <c r="H2538" s="8" t="str">
        <f t="shared" si="276"/>
        <v>70</v>
      </c>
      <c r="I2538" s="8" t="str">
        <f t="shared" si="277"/>
        <v>707</v>
      </c>
      <c r="J2538" t="s">
        <v>2025</v>
      </c>
      <c r="K2538">
        <v>16</v>
      </c>
      <c r="L2538" t="s">
        <v>2055</v>
      </c>
      <c r="M2538" t="s">
        <v>2056</v>
      </c>
      <c r="N2538" s="7" t="str">
        <f t="shared" si="278"/>
        <v>2020-70</v>
      </c>
      <c r="O2538" s="7">
        <f t="shared" si="279"/>
        <v>11790.24</v>
      </c>
      <c r="P2538">
        <v>0</v>
      </c>
      <c r="Q2538">
        <v>11790.24</v>
      </c>
    </row>
    <row r="2539" spans="1:17" x14ac:dyDescent="0.25">
      <c r="A2539" t="s">
        <v>2016</v>
      </c>
      <c r="B2539" t="s">
        <v>2017</v>
      </c>
      <c r="C2539" s="1">
        <v>43969</v>
      </c>
      <c r="D2539" s="2">
        <f t="shared" si="273"/>
        <v>5</v>
      </c>
      <c r="E2539" s="2">
        <f t="shared" si="274"/>
        <v>2020</v>
      </c>
      <c r="F2539">
        <v>445711</v>
      </c>
      <c r="G2539" s="8">
        <f t="shared" si="275"/>
        <v>4</v>
      </c>
      <c r="H2539" s="8" t="str">
        <f t="shared" si="276"/>
        <v>44</v>
      </c>
      <c r="I2539" s="8" t="str">
        <f t="shared" si="277"/>
        <v>445</v>
      </c>
      <c r="J2539" t="s">
        <v>1501</v>
      </c>
      <c r="K2539">
        <v>16</v>
      </c>
      <c r="L2539" t="s">
        <v>2055</v>
      </c>
      <c r="M2539" t="s">
        <v>2056</v>
      </c>
      <c r="N2539" s="7" t="str">
        <f t="shared" si="278"/>
        <v>2020-44</v>
      </c>
      <c r="O2539" s="7">
        <f t="shared" si="279"/>
        <v>2628.91</v>
      </c>
      <c r="P2539">
        <v>0</v>
      </c>
      <c r="Q2539">
        <v>2628.91</v>
      </c>
    </row>
    <row r="2540" spans="1:17" x14ac:dyDescent="0.25">
      <c r="A2540" t="s">
        <v>2016</v>
      </c>
      <c r="B2540" t="s">
        <v>2017</v>
      </c>
      <c r="C2540" s="1">
        <v>43971</v>
      </c>
      <c r="D2540" s="2">
        <f t="shared" si="273"/>
        <v>5</v>
      </c>
      <c r="E2540" s="2">
        <f t="shared" si="274"/>
        <v>2020</v>
      </c>
      <c r="F2540" t="s">
        <v>545</v>
      </c>
      <c r="G2540" s="8">
        <f t="shared" si="275"/>
        <v>4</v>
      </c>
      <c r="H2540" s="8" t="str">
        <f t="shared" si="276"/>
        <v>41</v>
      </c>
      <c r="I2540" s="8" t="str">
        <f t="shared" si="277"/>
        <v>411</v>
      </c>
      <c r="J2540" t="s">
        <v>546</v>
      </c>
      <c r="K2540">
        <v>17</v>
      </c>
      <c r="L2540" t="s">
        <v>2057</v>
      </c>
      <c r="M2540" t="s">
        <v>2058</v>
      </c>
      <c r="N2540" s="7" t="str">
        <f t="shared" si="278"/>
        <v>2020-41</v>
      </c>
      <c r="O2540" s="7">
        <f t="shared" si="279"/>
        <v>-5966.02</v>
      </c>
      <c r="P2540">
        <v>5966.02</v>
      </c>
      <c r="Q2540">
        <v>0</v>
      </c>
    </row>
    <row r="2541" spans="1:17" x14ac:dyDescent="0.25">
      <c r="A2541" t="s">
        <v>2016</v>
      </c>
      <c r="B2541" t="s">
        <v>2017</v>
      </c>
      <c r="C2541" s="1">
        <v>43971</v>
      </c>
      <c r="D2541" s="2">
        <f t="shared" si="273"/>
        <v>5</v>
      </c>
      <c r="E2541" s="2">
        <f t="shared" si="274"/>
        <v>2020</v>
      </c>
      <c r="F2541">
        <v>70711</v>
      </c>
      <c r="G2541" s="8">
        <f t="shared" si="275"/>
        <v>7</v>
      </c>
      <c r="H2541" s="8" t="str">
        <f t="shared" si="276"/>
        <v>70</v>
      </c>
      <c r="I2541" s="8" t="str">
        <f t="shared" si="277"/>
        <v>707</v>
      </c>
      <c r="J2541" t="s">
        <v>2025</v>
      </c>
      <c r="K2541">
        <v>17</v>
      </c>
      <c r="L2541" t="s">
        <v>2057</v>
      </c>
      <c r="M2541" t="s">
        <v>2058</v>
      </c>
      <c r="N2541" s="7" t="str">
        <f t="shared" si="278"/>
        <v>2020-70</v>
      </c>
      <c r="O2541" s="7">
        <f t="shared" si="279"/>
        <v>4971.68</v>
      </c>
      <c r="P2541">
        <v>0</v>
      </c>
      <c r="Q2541">
        <v>4971.68</v>
      </c>
    </row>
    <row r="2542" spans="1:17" x14ac:dyDescent="0.25">
      <c r="A2542" t="s">
        <v>2016</v>
      </c>
      <c r="B2542" t="s">
        <v>2017</v>
      </c>
      <c r="C2542" s="1">
        <v>43971</v>
      </c>
      <c r="D2542" s="2">
        <f t="shared" si="273"/>
        <v>5</v>
      </c>
      <c r="E2542" s="2">
        <f t="shared" si="274"/>
        <v>2020</v>
      </c>
      <c r="F2542">
        <v>445711</v>
      </c>
      <c r="G2542" s="8">
        <f t="shared" si="275"/>
        <v>4</v>
      </c>
      <c r="H2542" s="8" t="str">
        <f t="shared" si="276"/>
        <v>44</v>
      </c>
      <c r="I2542" s="8" t="str">
        <f t="shared" si="277"/>
        <v>445</v>
      </c>
      <c r="J2542" t="s">
        <v>1501</v>
      </c>
      <c r="K2542">
        <v>17</v>
      </c>
      <c r="L2542" t="s">
        <v>2057</v>
      </c>
      <c r="M2542" t="s">
        <v>2058</v>
      </c>
      <c r="N2542" s="7" t="str">
        <f t="shared" si="278"/>
        <v>2020-44</v>
      </c>
      <c r="O2542" s="7">
        <f t="shared" si="279"/>
        <v>994.34</v>
      </c>
      <c r="P2542">
        <v>0</v>
      </c>
      <c r="Q2542">
        <v>994.34</v>
      </c>
    </row>
    <row r="2543" spans="1:17" x14ac:dyDescent="0.25">
      <c r="A2543" t="s">
        <v>2016</v>
      </c>
      <c r="B2543" t="s">
        <v>2017</v>
      </c>
      <c r="C2543" s="1">
        <v>43971</v>
      </c>
      <c r="D2543" s="2">
        <f t="shared" si="273"/>
        <v>5</v>
      </c>
      <c r="E2543" s="2">
        <f t="shared" si="274"/>
        <v>2020</v>
      </c>
      <c r="F2543" t="s">
        <v>541</v>
      </c>
      <c r="G2543" s="8">
        <f t="shared" si="275"/>
        <v>4</v>
      </c>
      <c r="H2543" s="8" t="str">
        <f t="shared" si="276"/>
        <v>41</v>
      </c>
      <c r="I2543" s="8" t="str">
        <f t="shared" si="277"/>
        <v>411</v>
      </c>
      <c r="J2543" t="s">
        <v>542</v>
      </c>
      <c r="K2543">
        <v>18</v>
      </c>
      <c r="L2543" t="s">
        <v>2059</v>
      </c>
      <c r="M2543" t="s">
        <v>2060</v>
      </c>
      <c r="N2543" s="7" t="str">
        <f t="shared" si="278"/>
        <v>2020-41</v>
      </c>
      <c r="O2543" s="7">
        <f t="shared" si="279"/>
        <v>-6158.7</v>
      </c>
      <c r="P2543">
        <v>6158.7</v>
      </c>
      <c r="Q2543">
        <v>0</v>
      </c>
    </row>
    <row r="2544" spans="1:17" x14ac:dyDescent="0.25">
      <c r="A2544" t="s">
        <v>2016</v>
      </c>
      <c r="B2544" t="s">
        <v>2017</v>
      </c>
      <c r="C2544" s="1">
        <v>43971</v>
      </c>
      <c r="D2544" s="2">
        <f t="shared" si="273"/>
        <v>5</v>
      </c>
      <c r="E2544" s="2">
        <f t="shared" si="274"/>
        <v>2020</v>
      </c>
      <c r="F2544">
        <v>70713</v>
      </c>
      <c r="G2544" s="8">
        <f t="shared" si="275"/>
        <v>7</v>
      </c>
      <c r="H2544" s="8" t="str">
        <f t="shared" si="276"/>
        <v>70</v>
      </c>
      <c r="I2544" s="8" t="str">
        <f t="shared" si="277"/>
        <v>707</v>
      </c>
      <c r="J2544" t="s">
        <v>2021</v>
      </c>
      <c r="K2544">
        <v>18</v>
      </c>
      <c r="L2544" t="s">
        <v>2059</v>
      </c>
      <c r="M2544" t="s">
        <v>2060</v>
      </c>
      <c r="N2544" s="7" t="str">
        <f t="shared" si="278"/>
        <v>2020-70</v>
      </c>
      <c r="O2544" s="7">
        <f t="shared" si="279"/>
        <v>5132.25</v>
      </c>
      <c r="P2544">
        <v>0</v>
      </c>
      <c r="Q2544">
        <v>5132.25</v>
      </c>
    </row>
    <row r="2545" spans="1:17" x14ac:dyDescent="0.25">
      <c r="A2545" t="s">
        <v>2016</v>
      </c>
      <c r="B2545" t="s">
        <v>2017</v>
      </c>
      <c r="C2545" s="1">
        <v>43971</v>
      </c>
      <c r="D2545" s="2">
        <f t="shared" si="273"/>
        <v>5</v>
      </c>
      <c r="E2545" s="2">
        <f t="shared" si="274"/>
        <v>2020</v>
      </c>
      <c r="F2545">
        <v>445711</v>
      </c>
      <c r="G2545" s="8">
        <f t="shared" si="275"/>
        <v>4</v>
      </c>
      <c r="H2545" s="8" t="str">
        <f t="shared" si="276"/>
        <v>44</v>
      </c>
      <c r="I2545" s="8" t="str">
        <f t="shared" si="277"/>
        <v>445</v>
      </c>
      <c r="J2545" t="s">
        <v>1501</v>
      </c>
      <c r="K2545">
        <v>18</v>
      </c>
      <c r="L2545" t="s">
        <v>2059</v>
      </c>
      <c r="M2545" t="s">
        <v>2060</v>
      </c>
      <c r="N2545" s="7" t="str">
        <f t="shared" si="278"/>
        <v>2020-44</v>
      </c>
      <c r="O2545" s="7">
        <f t="shared" si="279"/>
        <v>1026.45</v>
      </c>
      <c r="P2545">
        <v>0</v>
      </c>
      <c r="Q2545">
        <v>1026.45</v>
      </c>
    </row>
    <row r="2546" spans="1:17" x14ac:dyDescent="0.25">
      <c r="A2546" t="s">
        <v>2016</v>
      </c>
      <c r="B2546" t="s">
        <v>2017</v>
      </c>
      <c r="C2546" s="1">
        <v>43973</v>
      </c>
      <c r="D2546" s="2">
        <f t="shared" si="273"/>
        <v>5</v>
      </c>
      <c r="E2546" s="2">
        <f t="shared" si="274"/>
        <v>2020</v>
      </c>
      <c r="F2546" t="s">
        <v>619</v>
      </c>
      <c r="G2546" s="8">
        <f t="shared" si="275"/>
        <v>4</v>
      </c>
      <c r="H2546" s="8" t="str">
        <f t="shared" si="276"/>
        <v>41</v>
      </c>
      <c r="I2546" s="8" t="str">
        <f t="shared" si="277"/>
        <v>411</v>
      </c>
      <c r="J2546" t="s">
        <v>620</v>
      </c>
      <c r="K2546">
        <v>45</v>
      </c>
      <c r="L2546" t="s">
        <v>2061</v>
      </c>
      <c r="M2546" t="s">
        <v>2062</v>
      </c>
      <c r="N2546" s="7" t="str">
        <f t="shared" si="278"/>
        <v>2020-41</v>
      </c>
      <c r="O2546" s="7">
        <f t="shared" si="279"/>
        <v>2483.71</v>
      </c>
      <c r="P2546">
        <v>0</v>
      </c>
      <c r="Q2546">
        <v>2483.71</v>
      </c>
    </row>
    <row r="2547" spans="1:17" x14ac:dyDescent="0.25">
      <c r="A2547" t="s">
        <v>2016</v>
      </c>
      <c r="B2547" t="s">
        <v>2017</v>
      </c>
      <c r="C2547" s="1">
        <v>43973</v>
      </c>
      <c r="D2547" s="2">
        <f t="shared" si="273"/>
        <v>5</v>
      </c>
      <c r="E2547" s="2">
        <f t="shared" si="274"/>
        <v>2020</v>
      </c>
      <c r="F2547">
        <v>70711</v>
      </c>
      <c r="G2547" s="8">
        <f t="shared" si="275"/>
        <v>7</v>
      </c>
      <c r="H2547" s="8" t="str">
        <f t="shared" si="276"/>
        <v>70</v>
      </c>
      <c r="I2547" s="8" t="str">
        <f t="shared" si="277"/>
        <v>707</v>
      </c>
      <c r="J2547" t="s">
        <v>2025</v>
      </c>
      <c r="K2547">
        <v>45</v>
      </c>
      <c r="L2547" t="s">
        <v>2061</v>
      </c>
      <c r="M2547" t="s">
        <v>2062</v>
      </c>
      <c r="N2547" s="7" t="str">
        <f t="shared" si="278"/>
        <v>2020-70</v>
      </c>
      <c r="O2547" s="7">
        <f t="shared" si="279"/>
        <v>-2069.7600000000002</v>
      </c>
      <c r="P2547">
        <v>2069.7600000000002</v>
      </c>
      <c r="Q2547">
        <v>0</v>
      </c>
    </row>
    <row r="2548" spans="1:17" x14ac:dyDescent="0.25">
      <c r="A2548" t="s">
        <v>2016</v>
      </c>
      <c r="B2548" t="s">
        <v>2017</v>
      </c>
      <c r="C2548" s="1">
        <v>43973</v>
      </c>
      <c r="D2548" s="2">
        <f t="shared" si="273"/>
        <v>5</v>
      </c>
      <c r="E2548" s="2">
        <f t="shared" si="274"/>
        <v>2020</v>
      </c>
      <c r="F2548">
        <v>445711</v>
      </c>
      <c r="G2548" s="8">
        <f t="shared" si="275"/>
        <v>4</v>
      </c>
      <c r="H2548" s="8" t="str">
        <f t="shared" si="276"/>
        <v>44</v>
      </c>
      <c r="I2548" s="8" t="str">
        <f t="shared" si="277"/>
        <v>445</v>
      </c>
      <c r="J2548" t="s">
        <v>1501</v>
      </c>
      <c r="K2548">
        <v>45</v>
      </c>
      <c r="L2548" t="s">
        <v>2061</v>
      </c>
      <c r="M2548" t="s">
        <v>2062</v>
      </c>
      <c r="N2548" s="7" t="str">
        <f t="shared" si="278"/>
        <v>2020-44</v>
      </c>
      <c r="O2548" s="7">
        <f t="shared" si="279"/>
        <v>-413.95</v>
      </c>
      <c r="P2548">
        <v>413.95</v>
      </c>
      <c r="Q2548">
        <v>0</v>
      </c>
    </row>
    <row r="2549" spans="1:17" x14ac:dyDescent="0.25">
      <c r="A2549" t="s">
        <v>2016</v>
      </c>
      <c r="B2549" t="s">
        <v>2017</v>
      </c>
      <c r="C2549" s="1">
        <v>43974</v>
      </c>
      <c r="D2549" s="2">
        <f t="shared" si="273"/>
        <v>5</v>
      </c>
      <c r="E2549" s="2">
        <f t="shared" si="274"/>
        <v>2020</v>
      </c>
      <c r="F2549" t="s">
        <v>1159</v>
      </c>
      <c r="G2549" s="8">
        <f t="shared" si="275"/>
        <v>4</v>
      </c>
      <c r="H2549" s="8" t="str">
        <f t="shared" si="276"/>
        <v>41</v>
      </c>
      <c r="I2549" s="8" t="str">
        <f t="shared" si="277"/>
        <v>411</v>
      </c>
      <c r="J2549" t="s">
        <v>1160</v>
      </c>
      <c r="K2549">
        <v>19</v>
      </c>
      <c r="L2549" t="s">
        <v>2063</v>
      </c>
      <c r="M2549" t="s">
        <v>2064</v>
      </c>
      <c r="N2549" s="7" t="str">
        <f t="shared" si="278"/>
        <v>2020-41</v>
      </c>
      <c r="O2549" s="7">
        <f t="shared" si="279"/>
        <v>-7231.68</v>
      </c>
      <c r="P2549">
        <v>7231.68</v>
      </c>
      <c r="Q2549">
        <v>0</v>
      </c>
    </row>
    <row r="2550" spans="1:17" x14ac:dyDescent="0.25">
      <c r="A2550" t="s">
        <v>2016</v>
      </c>
      <c r="B2550" t="s">
        <v>2017</v>
      </c>
      <c r="C2550" s="1">
        <v>43974</v>
      </c>
      <c r="D2550" s="2">
        <f t="shared" si="273"/>
        <v>5</v>
      </c>
      <c r="E2550" s="2">
        <f t="shared" si="274"/>
        <v>2020</v>
      </c>
      <c r="F2550">
        <v>70713</v>
      </c>
      <c r="G2550" s="8">
        <f t="shared" si="275"/>
        <v>7</v>
      </c>
      <c r="H2550" s="8" t="str">
        <f t="shared" si="276"/>
        <v>70</v>
      </c>
      <c r="I2550" s="8" t="str">
        <f t="shared" si="277"/>
        <v>707</v>
      </c>
      <c r="J2550" t="s">
        <v>2021</v>
      </c>
      <c r="K2550">
        <v>19</v>
      </c>
      <c r="L2550" t="s">
        <v>2063</v>
      </c>
      <c r="M2550" t="s">
        <v>2064</v>
      </c>
      <c r="N2550" s="7" t="str">
        <f t="shared" si="278"/>
        <v>2020-70</v>
      </c>
      <c r="O2550" s="7">
        <f t="shared" si="279"/>
        <v>6026.4</v>
      </c>
      <c r="P2550">
        <v>0</v>
      </c>
      <c r="Q2550">
        <v>6026.4</v>
      </c>
    </row>
    <row r="2551" spans="1:17" x14ac:dyDescent="0.25">
      <c r="A2551" t="s">
        <v>2016</v>
      </c>
      <c r="B2551" t="s">
        <v>2017</v>
      </c>
      <c r="C2551" s="1">
        <v>43974</v>
      </c>
      <c r="D2551" s="2">
        <f t="shared" si="273"/>
        <v>5</v>
      </c>
      <c r="E2551" s="2">
        <f t="shared" si="274"/>
        <v>2020</v>
      </c>
      <c r="F2551">
        <v>445711</v>
      </c>
      <c r="G2551" s="8">
        <f t="shared" si="275"/>
        <v>4</v>
      </c>
      <c r="H2551" s="8" t="str">
        <f t="shared" si="276"/>
        <v>44</v>
      </c>
      <c r="I2551" s="8" t="str">
        <f t="shared" si="277"/>
        <v>445</v>
      </c>
      <c r="J2551" t="s">
        <v>1501</v>
      </c>
      <c r="K2551">
        <v>19</v>
      </c>
      <c r="L2551" t="s">
        <v>2063</v>
      </c>
      <c r="M2551" t="s">
        <v>2064</v>
      </c>
      <c r="N2551" s="7" t="str">
        <f t="shared" si="278"/>
        <v>2020-44</v>
      </c>
      <c r="O2551" s="7">
        <f t="shared" si="279"/>
        <v>1205.28</v>
      </c>
      <c r="P2551">
        <v>0</v>
      </c>
      <c r="Q2551">
        <v>1205.28</v>
      </c>
    </row>
    <row r="2552" spans="1:17" x14ac:dyDescent="0.25">
      <c r="A2552" t="s">
        <v>2016</v>
      </c>
      <c r="B2552" t="s">
        <v>2017</v>
      </c>
      <c r="C2552" s="1">
        <v>43974</v>
      </c>
      <c r="D2552" s="2">
        <f t="shared" si="273"/>
        <v>5</v>
      </c>
      <c r="E2552" s="2">
        <f t="shared" si="274"/>
        <v>2020</v>
      </c>
      <c r="F2552" t="s">
        <v>1148</v>
      </c>
      <c r="G2552" s="8">
        <f t="shared" si="275"/>
        <v>4</v>
      </c>
      <c r="H2552" s="8" t="str">
        <f t="shared" si="276"/>
        <v>41</v>
      </c>
      <c r="I2552" s="8" t="str">
        <f t="shared" si="277"/>
        <v>411</v>
      </c>
      <c r="J2552" t="s">
        <v>1149</v>
      </c>
      <c r="K2552">
        <v>20</v>
      </c>
      <c r="L2552" t="s">
        <v>2065</v>
      </c>
      <c r="M2552" t="s">
        <v>2066</v>
      </c>
      <c r="N2552" s="7" t="str">
        <f t="shared" si="278"/>
        <v>2020-41</v>
      </c>
      <c r="O2552" s="7">
        <f t="shared" si="279"/>
        <v>-4585.54</v>
      </c>
      <c r="P2552">
        <v>4585.54</v>
      </c>
      <c r="Q2552">
        <v>0</v>
      </c>
    </row>
    <row r="2553" spans="1:17" x14ac:dyDescent="0.25">
      <c r="A2553" t="s">
        <v>2016</v>
      </c>
      <c r="B2553" t="s">
        <v>2017</v>
      </c>
      <c r="C2553" s="1">
        <v>43974</v>
      </c>
      <c r="D2553" s="2">
        <f t="shared" si="273"/>
        <v>5</v>
      </c>
      <c r="E2553" s="2">
        <f t="shared" si="274"/>
        <v>2020</v>
      </c>
      <c r="F2553">
        <v>70713</v>
      </c>
      <c r="G2553" s="8">
        <f t="shared" si="275"/>
        <v>7</v>
      </c>
      <c r="H2553" s="8" t="str">
        <f t="shared" si="276"/>
        <v>70</v>
      </c>
      <c r="I2553" s="8" t="str">
        <f t="shared" si="277"/>
        <v>707</v>
      </c>
      <c r="J2553" t="s">
        <v>2021</v>
      </c>
      <c r="K2553">
        <v>20</v>
      </c>
      <c r="L2553" t="s">
        <v>2065</v>
      </c>
      <c r="M2553" t="s">
        <v>2066</v>
      </c>
      <c r="N2553" s="7" t="str">
        <f t="shared" si="278"/>
        <v>2020-70</v>
      </c>
      <c r="O2553" s="7">
        <f t="shared" si="279"/>
        <v>3821.28</v>
      </c>
      <c r="P2553">
        <v>0</v>
      </c>
      <c r="Q2553">
        <v>3821.28</v>
      </c>
    </row>
    <row r="2554" spans="1:17" x14ac:dyDescent="0.25">
      <c r="A2554" t="s">
        <v>2016</v>
      </c>
      <c r="B2554" t="s">
        <v>2017</v>
      </c>
      <c r="C2554" s="1">
        <v>43974</v>
      </c>
      <c r="D2554" s="2">
        <f t="shared" si="273"/>
        <v>5</v>
      </c>
      <c r="E2554" s="2">
        <f t="shared" si="274"/>
        <v>2020</v>
      </c>
      <c r="F2554">
        <v>445711</v>
      </c>
      <c r="G2554" s="8">
        <f t="shared" si="275"/>
        <v>4</v>
      </c>
      <c r="H2554" s="8" t="str">
        <f t="shared" si="276"/>
        <v>44</v>
      </c>
      <c r="I2554" s="8" t="str">
        <f t="shared" si="277"/>
        <v>445</v>
      </c>
      <c r="J2554" t="s">
        <v>1501</v>
      </c>
      <c r="K2554">
        <v>20</v>
      </c>
      <c r="L2554" t="s">
        <v>2065</v>
      </c>
      <c r="M2554" t="s">
        <v>2066</v>
      </c>
      <c r="N2554" s="7" t="str">
        <f t="shared" si="278"/>
        <v>2020-44</v>
      </c>
      <c r="O2554" s="7">
        <f t="shared" si="279"/>
        <v>764.26</v>
      </c>
      <c r="P2554">
        <v>0</v>
      </c>
      <c r="Q2554">
        <v>764.26</v>
      </c>
    </row>
    <row r="2555" spans="1:17" x14ac:dyDescent="0.25">
      <c r="A2555" t="s">
        <v>2016</v>
      </c>
      <c r="B2555" t="s">
        <v>2017</v>
      </c>
      <c r="C2555" s="1">
        <v>43975</v>
      </c>
      <c r="D2555" s="2">
        <f t="shared" si="273"/>
        <v>5</v>
      </c>
      <c r="E2555" s="2">
        <f t="shared" si="274"/>
        <v>2020</v>
      </c>
      <c r="F2555" t="s">
        <v>615</v>
      </c>
      <c r="G2555" s="8">
        <f t="shared" si="275"/>
        <v>4</v>
      </c>
      <c r="H2555" s="8" t="str">
        <f t="shared" si="276"/>
        <v>41</v>
      </c>
      <c r="I2555" s="8" t="str">
        <f t="shared" si="277"/>
        <v>411</v>
      </c>
      <c r="J2555" t="s">
        <v>616</v>
      </c>
      <c r="K2555">
        <v>21</v>
      </c>
      <c r="L2555" t="s">
        <v>2067</v>
      </c>
      <c r="M2555" t="s">
        <v>2068</v>
      </c>
      <c r="N2555" s="7" t="str">
        <f t="shared" si="278"/>
        <v>2020-41</v>
      </c>
      <c r="O2555" s="7">
        <f t="shared" si="279"/>
        <v>-16943.95</v>
      </c>
      <c r="P2555">
        <v>16943.95</v>
      </c>
      <c r="Q2555">
        <v>0</v>
      </c>
    </row>
    <row r="2556" spans="1:17" x14ac:dyDescent="0.25">
      <c r="A2556" t="s">
        <v>2016</v>
      </c>
      <c r="B2556" t="s">
        <v>2017</v>
      </c>
      <c r="C2556" s="1">
        <v>43975</v>
      </c>
      <c r="D2556" s="2">
        <f t="shared" si="273"/>
        <v>5</v>
      </c>
      <c r="E2556" s="2">
        <f t="shared" si="274"/>
        <v>2020</v>
      </c>
      <c r="F2556">
        <v>70711</v>
      </c>
      <c r="G2556" s="8">
        <f t="shared" si="275"/>
        <v>7</v>
      </c>
      <c r="H2556" s="8" t="str">
        <f t="shared" si="276"/>
        <v>70</v>
      </c>
      <c r="I2556" s="8" t="str">
        <f t="shared" si="277"/>
        <v>707</v>
      </c>
      <c r="J2556" t="s">
        <v>2025</v>
      </c>
      <c r="K2556">
        <v>21</v>
      </c>
      <c r="L2556" t="s">
        <v>2067</v>
      </c>
      <c r="M2556" t="s">
        <v>2068</v>
      </c>
      <c r="N2556" s="7" t="str">
        <f t="shared" si="278"/>
        <v>2020-70</v>
      </c>
      <c r="O2556" s="7">
        <f t="shared" si="279"/>
        <v>9942.24</v>
      </c>
      <c r="P2556">
        <v>0</v>
      </c>
      <c r="Q2556">
        <v>9942.24</v>
      </c>
    </row>
    <row r="2557" spans="1:17" x14ac:dyDescent="0.25">
      <c r="A2557" t="s">
        <v>2016</v>
      </c>
      <c r="B2557" t="s">
        <v>2017</v>
      </c>
      <c r="C2557" s="1">
        <v>43975</v>
      </c>
      <c r="D2557" s="2">
        <f t="shared" si="273"/>
        <v>5</v>
      </c>
      <c r="E2557" s="2">
        <f t="shared" si="274"/>
        <v>2020</v>
      </c>
      <c r="F2557">
        <v>70714</v>
      </c>
      <c r="G2557" s="8">
        <f t="shared" si="275"/>
        <v>7</v>
      </c>
      <c r="H2557" s="8" t="str">
        <f t="shared" si="276"/>
        <v>70</v>
      </c>
      <c r="I2557" s="8" t="str">
        <f t="shared" si="277"/>
        <v>707</v>
      </c>
      <c r="J2557" t="s">
        <v>2022</v>
      </c>
      <c r="K2557">
        <v>21</v>
      </c>
      <c r="L2557" t="s">
        <v>2067</v>
      </c>
      <c r="M2557" t="s">
        <v>2068</v>
      </c>
      <c r="N2557" s="7" t="str">
        <f t="shared" si="278"/>
        <v>2020-70</v>
      </c>
      <c r="O2557" s="7">
        <f t="shared" si="279"/>
        <v>1207.8</v>
      </c>
      <c r="P2557">
        <v>0</v>
      </c>
      <c r="Q2557">
        <v>1207.8</v>
      </c>
    </row>
    <row r="2558" spans="1:17" x14ac:dyDescent="0.25">
      <c r="A2558" t="s">
        <v>2016</v>
      </c>
      <c r="B2558" t="s">
        <v>2017</v>
      </c>
      <c r="C2558" s="1">
        <v>43975</v>
      </c>
      <c r="D2558" s="2">
        <f t="shared" si="273"/>
        <v>5</v>
      </c>
      <c r="E2558" s="2">
        <f t="shared" si="274"/>
        <v>2020</v>
      </c>
      <c r="F2558">
        <v>70713</v>
      </c>
      <c r="G2558" s="8">
        <f t="shared" si="275"/>
        <v>7</v>
      </c>
      <c r="H2558" s="8" t="str">
        <f t="shared" si="276"/>
        <v>70</v>
      </c>
      <c r="I2558" s="8" t="str">
        <f t="shared" si="277"/>
        <v>707</v>
      </c>
      <c r="J2558" t="s">
        <v>2021</v>
      </c>
      <c r="K2558">
        <v>21</v>
      </c>
      <c r="L2558" t="s">
        <v>2067</v>
      </c>
      <c r="M2558" t="s">
        <v>2068</v>
      </c>
      <c r="N2558" s="7" t="str">
        <f t="shared" si="278"/>
        <v>2020-70</v>
      </c>
      <c r="O2558" s="7">
        <f t="shared" si="279"/>
        <v>2801.92</v>
      </c>
      <c r="P2558">
        <v>0</v>
      </c>
      <c r="Q2558">
        <v>2801.92</v>
      </c>
    </row>
    <row r="2559" spans="1:17" x14ac:dyDescent="0.25">
      <c r="A2559" t="s">
        <v>2016</v>
      </c>
      <c r="B2559" t="s">
        <v>2017</v>
      </c>
      <c r="C2559" s="1">
        <v>43975</v>
      </c>
      <c r="D2559" s="2">
        <f t="shared" si="273"/>
        <v>5</v>
      </c>
      <c r="E2559" s="2">
        <f t="shared" si="274"/>
        <v>2020</v>
      </c>
      <c r="F2559">
        <v>7085</v>
      </c>
      <c r="G2559" s="8">
        <f t="shared" si="275"/>
        <v>7</v>
      </c>
      <c r="H2559" s="8" t="str">
        <f t="shared" si="276"/>
        <v>70</v>
      </c>
      <c r="I2559" s="8" t="str">
        <f t="shared" si="277"/>
        <v>708</v>
      </c>
      <c r="J2559" t="s">
        <v>2028</v>
      </c>
      <c r="K2559">
        <v>21</v>
      </c>
      <c r="L2559" t="s">
        <v>2067</v>
      </c>
      <c r="M2559" t="s">
        <v>2068</v>
      </c>
      <c r="N2559" s="7" t="str">
        <f t="shared" si="278"/>
        <v>2020-70</v>
      </c>
      <c r="O2559" s="7">
        <f t="shared" si="279"/>
        <v>168</v>
      </c>
      <c r="P2559">
        <v>0</v>
      </c>
      <c r="Q2559">
        <v>168</v>
      </c>
    </row>
    <row r="2560" spans="1:17" x14ac:dyDescent="0.25">
      <c r="A2560" t="s">
        <v>2016</v>
      </c>
      <c r="B2560" t="s">
        <v>2017</v>
      </c>
      <c r="C2560" s="1">
        <v>43975</v>
      </c>
      <c r="D2560" s="2">
        <f t="shared" si="273"/>
        <v>5</v>
      </c>
      <c r="E2560" s="2">
        <f t="shared" si="274"/>
        <v>2020</v>
      </c>
      <c r="F2560">
        <v>445711</v>
      </c>
      <c r="G2560" s="8">
        <f t="shared" si="275"/>
        <v>4</v>
      </c>
      <c r="H2560" s="8" t="str">
        <f t="shared" si="276"/>
        <v>44</v>
      </c>
      <c r="I2560" s="8" t="str">
        <f t="shared" si="277"/>
        <v>445</v>
      </c>
      <c r="J2560" t="s">
        <v>1501</v>
      </c>
      <c r="K2560">
        <v>21</v>
      </c>
      <c r="L2560" t="s">
        <v>2067</v>
      </c>
      <c r="M2560" t="s">
        <v>2068</v>
      </c>
      <c r="N2560" s="7" t="str">
        <f t="shared" si="278"/>
        <v>2020-44</v>
      </c>
      <c r="O2560" s="7">
        <f t="shared" si="279"/>
        <v>2823.99</v>
      </c>
      <c r="P2560">
        <v>0</v>
      </c>
      <c r="Q2560">
        <v>2823.99</v>
      </c>
    </row>
    <row r="2561" spans="1:17" x14ac:dyDescent="0.25">
      <c r="A2561" t="s">
        <v>2016</v>
      </c>
      <c r="B2561" t="s">
        <v>2017</v>
      </c>
      <c r="C2561" s="1">
        <v>43976</v>
      </c>
      <c r="D2561" s="2">
        <f t="shared" si="273"/>
        <v>5</v>
      </c>
      <c r="E2561" s="2">
        <f t="shared" si="274"/>
        <v>2020</v>
      </c>
      <c r="F2561" t="s">
        <v>1276</v>
      </c>
      <c r="G2561" s="8">
        <f t="shared" si="275"/>
        <v>4</v>
      </c>
      <c r="H2561" s="8" t="str">
        <f t="shared" si="276"/>
        <v>41</v>
      </c>
      <c r="I2561" s="8" t="str">
        <f t="shared" si="277"/>
        <v>411</v>
      </c>
      <c r="J2561" t="s">
        <v>1277</v>
      </c>
      <c r="K2561">
        <v>22</v>
      </c>
      <c r="L2561" t="s">
        <v>2069</v>
      </c>
      <c r="M2561" t="s">
        <v>2070</v>
      </c>
      <c r="N2561" s="7" t="str">
        <f t="shared" si="278"/>
        <v>2020-41</v>
      </c>
      <c r="O2561" s="7">
        <f t="shared" si="279"/>
        <v>-6345.74</v>
      </c>
      <c r="P2561">
        <v>6345.74</v>
      </c>
      <c r="Q2561">
        <v>0</v>
      </c>
    </row>
    <row r="2562" spans="1:17" x14ac:dyDescent="0.25">
      <c r="A2562" t="s">
        <v>2016</v>
      </c>
      <c r="B2562" t="s">
        <v>2017</v>
      </c>
      <c r="C2562" s="1">
        <v>43976</v>
      </c>
      <c r="D2562" s="2">
        <f t="shared" si="273"/>
        <v>5</v>
      </c>
      <c r="E2562" s="2">
        <f t="shared" si="274"/>
        <v>2020</v>
      </c>
      <c r="F2562">
        <v>70711</v>
      </c>
      <c r="G2562" s="8">
        <f t="shared" si="275"/>
        <v>7</v>
      </c>
      <c r="H2562" s="8" t="str">
        <f t="shared" si="276"/>
        <v>70</v>
      </c>
      <c r="I2562" s="8" t="str">
        <f t="shared" si="277"/>
        <v>707</v>
      </c>
      <c r="J2562" t="s">
        <v>2025</v>
      </c>
      <c r="K2562">
        <v>22</v>
      </c>
      <c r="L2562" t="s">
        <v>2069</v>
      </c>
      <c r="M2562" t="s">
        <v>2070</v>
      </c>
      <c r="N2562" s="7" t="str">
        <f t="shared" si="278"/>
        <v>2020-70</v>
      </c>
      <c r="O2562" s="7">
        <f t="shared" si="279"/>
        <v>5244.12</v>
      </c>
      <c r="P2562">
        <v>0</v>
      </c>
      <c r="Q2562">
        <v>5244.12</v>
      </c>
    </row>
    <row r="2563" spans="1:17" x14ac:dyDescent="0.25">
      <c r="A2563" t="s">
        <v>2016</v>
      </c>
      <c r="B2563" t="s">
        <v>2017</v>
      </c>
      <c r="C2563" s="1">
        <v>43976</v>
      </c>
      <c r="D2563" s="2">
        <f t="shared" ref="D2563:D2626" si="280">MONTH(C2563)</f>
        <v>5</v>
      </c>
      <c r="E2563" s="2">
        <f t="shared" ref="E2563:E2626" si="281">YEAR(C2563)</f>
        <v>2020</v>
      </c>
      <c r="F2563">
        <v>7085</v>
      </c>
      <c r="G2563" s="8">
        <f t="shared" ref="G2563:G2626" si="282">VALUE(LEFT($F2563,1))</f>
        <v>7</v>
      </c>
      <c r="H2563" s="8" t="str">
        <f t="shared" ref="H2563:H2626" si="283">LEFT($F2563,2)</f>
        <v>70</v>
      </c>
      <c r="I2563" s="8" t="str">
        <f t="shared" ref="I2563:I2626" si="284">LEFT($F2563,3)</f>
        <v>708</v>
      </c>
      <c r="J2563" t="s">
        <v>2028</v>
      </c>
      <c r="K2563">
        <v>22</v>
      </c>
      <c r="L2563" t="s">
        <v>2069</v>
      </c>
      <c r="M2563" t="s">
        <v>2070</v>
      </c>
      <c r="N2563" s="7" t="str">
        <f t="shared" ref="N2563:N2626" si="285">$E2563&amp;"-"&amp;H2563</f>
        <v>2020-70</v>
      </c>
      <c r="O2563" s="7">
        <f t="shared" ref="O2563:O2626" si="286">Q2563-P2563</f>
        <v>44</v>
      </c>
      <c r="P2563">
        <v>0</v>
      </c>
      <c r="Q2563">
        <v>44</v>
      </c>
    </row>
    <row r="2564" spans="1:17" x14ac:dyDescent="0.25">
      <c r="A2564" t="s">
        <v>2016</v>
      </c>
      <c r="B2564" t="s">
        <v>2017</v>
      </c>
      <c r="C2564" s="1">
        <v>43976</v>
      </c>
      <c r="D2564" s="2">
        <f t="shared" si="280"/>
        <v>5</v>
      </c>
      <c r="E2564" s="2">
        <f t="shared" si="281"/>
        <v>2020</v>
      </c>
      <c r="F2564">
        <v>445711</v>
      </c>
      <c r="G2564" s="8">
        <f t="shared" si="282"/>
        <v>4</v>
      </c>
      <c r="H2564" s="8" t="str">
        <f t="shared" si="283"/>
        <v>44</v>
      </c>
      <c r="I2564" s="8" t="str">
        <f t="shared" si="284"/>
        <v>445</v>
      </c>
      <c r="J2564" t="s">
        <v>1501</v>
      </c>
      <c r="K2564">
        <v>22</v>
      </c>
      <c r="L2564" t="s">
        <v>2069</v>
      </c>
      <c r="M2564" t="s">
        <v>2070</v>
      </c>
      <c r="N2564" s="7" t="str">
        <f t="shared" si="285"/>
        <v>2020-44</v>
      </c>
      <c r="O2564" s="7">
        <f t="shared" si="286"/>
        <v>1057.6199999999999</v>
      </c>
      <c r="P2564">
        <v>0</v>
      </c>
      <c r="Q2564">
        <v>1057.6199999999999</v>
      </c>
    </row>
    <row r="2565" spans="1:17" x14ac:dyDescent="0.25">
      <c r="A2565" t="s">
        <v>2016</v>
      </c>
      <c r="B2565" t="s">
        <v>2017</v>
      </c>
      <c r="C2565" s="1">
        <v>43980</v>
      </c>
      <c r="D2565" s="2">
        <f t="shared" si="280"/>
        <v>5</v>
      </c>
      <c r="E2565" s="2">
        <f t="shared" si="281"/>
        <v>2020</v>
      </c>
      <c r="F2565" t="s">
        <v>561</v>
      </c>
      <c r="G2565" s="8">
        <f t="shared" si="282"/>
        <v>4</v>
      </c>
      <c r="H2565" s="8" t="str">
        <f t="shared" si="283"/>
        <v>41</v>
      </c>
      <c r="I2565" s="8" t="str">
        <f t="shared" si="284"/>
        <v>411</v>
      </c>
      <c r="J2565" t="s">
        <v>562</v>
      </c>
      <c r="K2565">
        <v>23</v>
      </c>
      <c r="L2565" t="s">
        <v>2071</v>
      </c>
      <c r="M2565" t="s">
        <v>2072</v>
      </c>
      <c r="N2565" s="7" t="str">
        <f t="shared" si="285"/>
        <v>2020-41</v>
      </c>
      <c r="O2565" s="7">
        <f t="shared" si="286"/>
        <v>-26748.9</v>
      </c>
      <c r="P2565">
        <v>26748.9</v>
      </c>
      <c r="Q2565">
        <v>0</v>
      </c>
    </row>
    <row r="2566" spans="1:17" x14ac:dyDescent="0.25">
      <c r="A2566" t="s">
        <v>2016</v>
      </c>
      <c r="B2566" t="s">
        <v>2017</v>
      </c>
      <c r="C2566" s="1">
        <v>43980</v>
      </c>
      <c r="D2566" s="2">
        <f t="shared" si="280"/>
        <v>5</v>
      </c>
      <c r="E2566" s="2">
        <f t="shared" si="281"/>
        <v>2020</v>
      </c>
      <c r="F2566">
        <v>70713</v>
      </c>
      <c r="G2566" s="8">
        <f t="shared" si="282"/>
        <v>7</v>
      </c>
      <c r="H2566" s="8" t="str">
        <f t="shared" si="283"/>
        <v>70</v>
      </c>
      <c r="I2566" s="8" t="str">
        <f t="shared" si="284"/>
        <v>707</v>
      </c>
      <c r="J2566" t="s">
        <v>2021</v>
      </c>
      <c r="K2566">
        <v>23</v>
      </c>
      <c r="L2566" t="s">
        <v>2071</v>
      </c>
      <c r="M2566" t="s">
        <v>2072</v>
      </c>
      <c r="N2566" s="7" t="str">
        <f t="shared" si="285"/>
        <v>2020-70</v>
      </c>
      <c r="O2566" s="7">
        <f t="shared" si="286"/>
        <v>3089.15</v>
      </c>
      <c r="P2566">
        <v>0</v>
      </c>
      <c r="Q2566">
        <v>3089.15</v>
      </c>
    </row>
    <row r="2567" spans="1:17" x14ac:dyDescent="0.25">
      <c r="A2567" t="s">
        <v>2016</v>
      </c>
      <c r="B2567" t="s">
        <v>2017</v>
      </c>
      <c r="C2567" s="1">
        <v>43980</v>
      </c>
      <c r="D2567" s="2">
        <f t="shared" si="280"/>
        <v>5</v>
      </c>
      <c r="E2567" s="2">
        <f t="shared" si="281"/>
        <v>2020</v>
      </c>
      <c r="F2567">
        <v>70714</v>
      </c>
      <c r="G2567" s="8">
        <f t="shared" si="282"/>
        <v>7</v>
      </c>
      <c r="H2567" s="8" t="str">
        <f t="shared" si="283"/>
        <v>70</v>
      </c>
      <c r="I2567" s="8" t="str">
        <f t="shared" si="284"/>
        <v>707</v>
      </c>
      <c r="J2567" t="s">
        <v>2022</v>
      </c>
      <c r="K2567">
        <v>23</v>
      </c>
      <c r="L2567" t="s">
        <v>2071</v>
      </c>
      <c r="M2567" t="s">
        <v>2072</v>
      </c>
      <c r="N2567" s="7" t="str">
        <f t="shared" si="285"/>
        <v>2020-70</v>
      </c>
      <c r="O2567" s="7">
        <f t="shared" si="286"/>
        <v>87.12</v>
      </c>
      <c r="P2567">
        <v>0</v>
      </c>
      <c r="Q2567">
        <v>87.12</v>
      </c>
    </row>
    <row r="2568" spans="1:17" x14ac:dyDescent="0.25">
      <c r="A2568" t="s">
        <v>2016</v>
      </c>
      <c r="B2568" t="s">
        <v>2017</v>
      </c>
      <c r="C2568" s="1">
        <v>43980</v>
      </c>
      <c r="D2568" s="2">
        <f t="shared" si="280"/>
        <v>5</v>
      </c>
      <c r="E2568" s="2">
        <f t="shared" si="281"/>
        <v>2020</v>
      </c>
      <c r="F2568">
        <v>70711</v>
      </c>
      <c r="G2568" s="8">
        <f t="shared" si="282"/>
        <v>7</v>
      </c>
      <c r="H2568" s="8" t="str">
        <f t="shared" si="283"/>
        <v>70</v>
      </c>
      <c r="I2568" s="8" t="str">
        <f t="shared" si="284"/>
        <v>707</v>
      </c>
      <c r="J2568" t="s">
        <v>2025</v>
      </c>
      <c r="K2568">
        <v>23</v>
      </c>
      <c r="L2568" t="s">
        <v>2071</v>
      </c>
      <c r="M2568" t="s">
        <v>2072</v>
      </c>
      <c r="N2568" s="7" t="str">
        <f t="shared" si="285"/>
        <v>2020-70</v>
      </c>
      <c r="O2568" s="7">
        <f t="shared" si="286"/>
        <v>19114.48</v>
      </c>
      <c r="P2568">
        <v>0</v>
      </c>
      <c r="Q2568">
        <v>19114.48</v>
      </c>
    </row>
    <row r="2569" spans="1:17" x14ac:dyDescent="0.25">
      <c r="A2569" t="s">
        <v>2016</v>
      </c>
      <c r="B2569" t="s">
        <v>2017</v>
      </c>
      <c r="C2569" s="1">
        <v>43980</v>
      </c>
      <c r="D2569" s="2">
        <f t="shared" si="280"/>
        <v>5</v>
      </c>
      <c r="E2569" s="2">
        <f t="shared" si="281"/>
        <v>2020</v>
      </c>
      <c r="F2569">
        <v>445711</v>
      </c>
      <c r="G2569" s="8">
        <f t="shared" si="282"/>
        <v>4</v>
      </c>
      <c r="H2569" s="8" t="str">
        <f t="shared" si="283"/>
        <v>44</v>
      </c>
      <c r="I2569" s="8" t="str">
        <f t="shared" si="284"/>
        <v>445</v>
      </c>
      <c r="J2569" t="s">
        <v>1501</v>
      </c>
      <c r="K2569">
        <v>23</v>
      </c>
      <c r="L2569" t="s">
        <v>2071</v>
      </c>
      <c r="M2569" t="s">
        <v>2072</v>
      </c>
      <c r="N2569" s="7" t="str">
        <f t="shared" si="285"/>
        <v>2020-44</v>
      </c>
      <c r="O2569" s="7">
        <f t="shared" si="286"/>
        <v>4458.1499999999996</v>
      </c>
      <c r="P2569">
        <v>0</v>
      </c>
      <c r="Q2569">
        <v>4458.1499999999996</v>
      </c>
    </row>
    <row r="2570" spans="1:17" x14ac:dyDescent="0.25">
      <c r="A2570" t="s">
        <v>2016</v>
      </c>
      <c r="B2570" t="s">
        <v>2017</v>
      </c>
      <c r="C2570" s="1">
        <v>43981</v>
      </c>
      <c r="D2570" s="2">
        <f t="shared" si="280"/>
        <v>5</v>
      </c>
      <c r="E2570" s="2">
        <f t="shared" si="281"/>
        <v>2020</v>
      </c>
      <c r="F2570" t="s">
        <v>1151</v>
      </c>
      <c r="G2570" s="8">
        <f t="shared" si="282"/>
        <v>4</v>
      </c>
      <c r="H2570" s="8" t="str">
        <f t="shared" si="283"/>
        <v>41</v>
      </c>
      <c r="I2570" s="8" t="str">
        <f t="shared" si="284"/>
        <v>411</v>
      </c>
      <c r="J2570" t="s">
        <v>1152</v>
      </c>
      <c r="K2570">
        <v>24</v>
      </c>
      <c r="L2570" t="s">
        <v>2073</v>
      </c>
      <c r="M2570" t="s">
        <v>2074</v>
      </c>
      <c r="N2570" s="7" t="str">
        <f t="shared" si="285"/>
        <v>2020-41</v>
      </c>
      <c r="O2570" s="7">
        <f t="shared" si="286"/>
        <v>-85273.78</v>
      </c>
      <c r="P2570">
        <v>85273.78</v>
      </c>
      <c r="Q2570">
        <v>0</v>
      </c>
    </row>
    <row r="2571" spans="1:17" x14ac:dyDescent="0.25">
      <c r="A2571" t="s">
        <v>2016</v>
      </c>
      <c r="B2571" t="s">
        <v>2017</v>
      </c>
      <c r="C2571" s="1">
        <v>43981</v>
      </c>
      <c r="D2571" s="2">
        <f t="shared" si="280"/>
        <v>5</v>
      </c>
      <c r="E2571" s="2">
        <f t="shared" si="281"/>
        <v>2020</v>
      </c>
      <c r="F2571">
        <v>70711</v>
      </c>
      <c r="G2571" s="8">
        <f t="shared" si="282"/>
        <v>7</v>
      </c>
      <c r="H2571" s="8" t="str">
        <f t="shared" si="283"/>
        <v>70</v>
      </c>
      <c r="I2571" s="8" t="str">
        <f t="shared" si="284"/>
        <v>707</v>
      </c>
      <c r="J2571" t="s">
        <v>2025</v>
      </c>
      <c r="K2571">
        <v>24</v>
      </c>
      <c r="L2571" t="s">
        <v>2073</v>
      </c>
      <c r="M2571" t="s">
        <v>2074</v>
      </c>
      <c r="N2571" s="7" t="str">
        <f t="shared" si="285"/>
        <v>2020-70</v>
      </c>
      <c r="O2571" s="7">
        <f t="shared" si="286"/>
        <v>71061.48</v>
      </c>
      <c r="P2571">
        <v>0</v>
      </c>
      <c r="Q2571">
        <v>71061.48</v>
      </c>
    </row>
    <row r="2572" spans="1:17" x14ac:dyDescent="0.25">
      <c r="A2572" t="s">
        <v>2016</v>
      </c>
      <c r="B2572" t="s">
        <v>2017</v>
      </c>
      <c r="C2572" s="1">
        <v>43981</v>
      </c>
      <c r="D2572" s="2">
        <f t="shared" si="280"/>
        <v>5</v>
      </c>
      <c r="E2572" s="2">
        <f t="shared" si="281"/>
        <v>2020</v>
      </c>
      <c r="F2572">
        <v>445711</v>
      </c>
      <c r="G2572" s="8">
        <f t="shared" si="282"/>
        <v>4</v>
      </c>
      <c r="H2572" s="8" t="str">
        <f t="shared" si="283"/>
        <v>44</v>
      </c>
      <c r="I2572" s="8" t="str">
        <f t="shared" si="284"/>
        <v>445</v>
      </c>
      <c r="J2572" t="s">
        <v>1501</v>
      </c>
      <c r="K2572">
        <v>24</v>
      </c>
      <c r="L2572" t="s">
        <v>2073</v>
      </c>
      <c r="M2572" t="s">
        <v>2074</v>
      </c>
      <c r="N2572" s="7" t="str">
        <f t="shared" si="285"/>
        <v>2020-44</v>
      </c>
      <c r="O2572" s="7">
        <f t="shared" si="286"/>
        <v>14212.3</v>
      </c>
      <c r="P2572">
        <v>0</v>
      </c>
      <c r="Q2572">
        <v>14212.3</v>
      </c>
    </row>
    <row r="2573" spans="1:17" x14ac:dyDescent="0.25">
      <c r="A2573" t="s">
        <v>2016</v>
      </c>
      <c r="B2573" t="s">
        <v>2017</v>
      </c>
      <c r="C2573" s="1">
        <v>43982</v>
      </c>
      <c r="D2573" s="2">
        <f t="shared" si="280"/>
        <v>5</v>
      </c>
      <c r="E2573" s="2">
        <f t="shared" si="281"/>
        <v>2020</v>
      </c>
      <c r="F2573" t="s">
        <v>605</v>
      </c>
      <c r="G2573" s="8">
        <f t="shared" si="282"/>
        <v>4</v>
      </c>
      <c r="H2573" s="8" t="str">
        <f t="shared" si="283"/>
        <v>41</v>
      </c>
      <c r="I2573" s="8" t="str">
        <f t="shared" si="284"/>
        <v>411</v>
      </c>
      <c r="J2573" t="s">
        <v>606</v>
      </c>
      <c r="K2573">
        <v>25</v>
      </c>
      <c r="L2573" t="s">
        <v>2075</v>
      </c>
      <c r="M2573" t="s">
        <v>2076</v>
      </c>
      <c r="N2573" s="7" t="str">
        <f t="shared" si="285"/>
        <v>2020-41</v>
      </c>
      <c r="O2573" s="7">
        <f t="shared" si="286"/>
        <v>-21351.43</v>
      </c>
      <c r="P2573">
        <v>21351.43</v>
      </c>
      <c r="Q2573">
        <v>0</v>
      </c>
    </row>
    <row r="2574" spans="1:17" x14ac:dyDescent="0.25">
      <c r="A2574" t="s">
        <v>2016</v>
      </c>
      <c r="B2574" t="s">
        <v>2017</v>
      </c>
      <c r="C2574" s="1">
        <v>43982</v>
      </c>
      <c r="D2574" s="2">
        <f t="shared" si="280"/>
        <v>5</v>
      </c>
      <c r="E2574" s="2">
        <f t="shared" si="281"/>
        <v>2020</v>
      </c>
      <c r="F2574">
        <v>70711</v>
      </c>
      <c r="G2574" s="8">
        <f t="shared" si="282"/>
        <v>7</v>
      </c>
      <c r="H2574" s="8" t="str">
        <f t="shared" si="283"/>
        <v>70</v>
      </c>
      <c r="I2574" s="8" t="str">
        <f t="shared" si="284"/>
        <v>707</v>
      </c>
      <c r="J2574" t="s">
        <v>2025</v>
      </c>
      <c r="K2574">
        <v>25</v>
      </c>
      <c r="L2574" t="s">
        <v>2075</v>
      </c>
      <c r="M2574" t="s">
        <v>2076</v>
      </c>
      <c r="N2574" s="7" t="str">
        <f t="shared" si="285"/>
        <v>2020-70</v>
      </c>
      <c r="O2574" s="7">
        <f t="shared" si="286"/>
        <v>17342.86</v>
      </c>
      <c r="P2574">
        <v>0</v>
      </c>
      <c r="Q2574">
        <v>17342.86</v>
      </c>
    </row>
    <row r="2575" spans="1:17" x14ac:dyDescent="0.25">
      <c r="A2575" t="s">
        <v>2016</v>
      </c>
      <c r="B2575" t="s">
        <v>2017</v>
      </c>
      <c r="C2575" s="1">
        <v>43982</v>
      </c>
      <c r="D2575" s="2">
        <f t="shared" si="280"/>
        <v>5</v>
      </c>
      <c r="E2575" s="2">
        <f t="shared" si="281"/>
        <v>2020</v>
      </c>
      <c r="F2575">
        <v>7085</v>
      </c>
      <c r="G2575" s="8">
        <f t="shared" si="282"/>
        <v>7</v>
      </c>
      <c r="H2575" s="8" t="str">
        <f t="shared" si="283"/>
        <v>70</v>
      </c>
      <c r="I2575" s="8" t="str">
        <f t="shared" si="284"/>
        <v>708</v>
      </c>
      <c r="J2575" t="s">
        <v>2028</v>
      </c>
      <c r="K2575">
        <v>25</v>
      </c>
      <c r="L2575" t="s">
        <v>2075</v>
      </c>
      <c r="M2575" t="s">
        <v>2076</v>
      </c>
      <c r="N2575" s="7" t="str">
        <f t="shared" si="285"/>
        <v>2020-70</v>
      </c>
      <c r="O2575" s="7">
        <f t="shared" si="286"/>
        <v>450</v>
      </c>
      <c r="P2575">
        <v>0</v>
      </c>
      <c r="Q2575">
        <v>450</v>
      </c>
    </row>
    <row r="2576" spans="1:17" x14ac:dyDescent="0.25">
      <c r="A2576" t="s">
        <v>2016</v>
      </c>
      <c r="B2576" t="s">
        <v>2017</v>
      </c>
      <c r="C2576" s="1">
        <v>43982</v>
      </c>
      <c r="D2576" s="2">
        <f t="shared" si="280"/>
        <v>5</v>
      </c>
      <c r="E2576" s="2">
        <f t="shared" si="281"/>
        <v>2020</v>
      </c>
      <c r="F2576">
        <v>445711</v>
      </c>
      <c r="G2576" s="8">
        <f t="shared" si="282"/>
        <v>4</v>
      </c>
      <c r="H2576" s="8" t="str">
        <f t="shared" si="283"/>
        <v>44</v>
      </c>
      <c r="I2576" s="8" t="str">
        <f t="shared" si="284"/>
        <v>445</v>
      </c>
      <c r="J2576" t="s">
        <v>1501</v>
      </c>
      <c r="K2576">
        <v>25</v>
      </c>
      <c r="L2576" t="s">
        <v>2075</v>
      </c>
      <c r="M2576" t="s">
        <v>2076</v>
      </c>
      <c r="N2576" s="7" t="str">
        <f t="shared" si="285"/>
        <v>2020-44</v>
      </c>
      <c r="O2576" s="7">
        <f t="shared" si="286"/>
        <v>3558.57</v>
      </c>
      <c r="P2576">
        <v>0</v>
      </c>
      <c r="Q2576">
        <v>3558.57</v>
      </c>
    </row>
    <row r="2577" spans="1:17" x14ac:dyDescent="0.25">
      <c r="A2577" t="s">
        <v>2016</v>
      </c>
      <c r="B2577" t="s">
        <v>2017</v>
      </c>
      <c r="C2577" s="1">
        <v>43987</v>
      </c>
      <c r="D2577" s="2">
        <f t="shared" si="280"/>
        <v>6</v>
      </c>
      <c r="E2577" s="2">
        <f t="shared" si="281"/>
        <v>2020</v>
      </c>
      <c r="F2577" t="s">
        <v>605</v>
      </c>
      <c r="G2577" s="8">
        <f t="shared" si="282"/>
        <v>4</v>
      </c>
      <c r="H2577" s="8" t="str">
        <f t="shared" si="283"/>
        <v>41</v>
      </c>
      <c r="I2577" s="8" t="str">
        <f t="shared" si="284"/>
        <v>411</v>
      </c>
      <c r="J2577" t="s">
        <v>606</v>
      </c>
      <c r="K2577">
        <v>46</v>
      </c>
      <c r="L2577" t="s">
        <v>2077</v>
      </c>
      <c r="M2577" t="s">
        <v>2078</v>
      </c>
      <c r="N2577" s="7" t="str">
        <f t="shared" si="285"/>
        <v>2020-41</v>
      </c>
      <c r="O2577" s="7">
        <f t="shared" si="286"/>
        <v>13579.49</v>
      </c>
      <c r="P2577">
        <v>0</v>
      </c>
      <c r="Q2577">
        <v>13579.49</v>
      </c>
    </row>
    <row r="2578" spans="1:17" x14ac:dyDescent="0.25">
      <c r="A2578" t="s">
        <v>2016</v>
      </c>
      <c r="B2578" t="s">
        <v>2017</v>
      </c>
      <c r="C2578" s="1">
        <v>43987</v>
      </c>
      <c r="D2578" s="2">
        <f t="shared" si="280"/>
        <v>6</v>
      </c>
      <c r="E2578" s="2">
        <f t="shared" si="281"/>
        <v>2020</v>
      </c>
      <c r="F2578">
        <v>70711</v>
      </c>
      <c r="G2578" s="8">
        <f t="shared" si="282"/>
        <v>7</v>
      </c>
      <c r="H2578" s="8" t="str">
        <f t="shared" si="283"/>
        <v>70</v>
      </c>
      <c r="I2578" s="8" t="str">
        <f t="shared" si="284"/>
        <v>707</v>
      </c>
      <c r="J2578" t="s">
        <v>2025</v>
      </c>
      <c r="K2578">
        <v>46</v>
      </c>
      <c r="L2578" t="s">
        <v>2077</v>
      </c>
      <c r="M2578" t="s">
        <v>2078</v>
      </c>
      <c r="N2578" s="7" t="str">
        <f t="shared" si="285"/>
        <v>2020-70</v>
      </c>
      <c r="O2578" s="7">
        <f t="shared" si="286"/>
        <v>-10866.24</v>
      </c>
      <c r="P2578">
        <v>10866.24</v>
      </c>
      <c r="Q2578">
        <v>0</v>
      </c>
    </row>
    <row r="2579" spans="1:17" x14ac:dyDescent="0.25">
      <c r="A2579" t="s">
        <v>2016</v>
      </c>
      <c r="B2579" t="s">
        <v>2017</v>
      </c>
      <c r="C2579" s="1">
        <v>43987</v>
      </c>
      <c r="D2579" s="2">
        <f t="shared" si="280"/>
        <v>6</v>
      </c>
      <c r="E2579" s="2">
        <f t="shared" si="281"/>
        <v>2020</v>
      </c>
      <c r="F2579">
        <v>7085</v>
      </c>
      <c r="G2579" s="8">
        <f t="shared" si="282"/>
        <v>7</v>
      </c>
      <c r="H2579" s="8" t="str">
        <f t="shared" si="283"/>
        <v>70</v>
      </c>
      <c r="I2579" s="8" t="str">
        <f t="shared" si="284"/>
        <v>708</v>
      </c>
      <c r="J2579" t="s">
        <v>2028</v>
      </c>
      <c r="K2579">
        <v>46</v>
      </c>
      <c r="L2579" t="s">
        <v>2077</v>
      </c>
      <c r="M2579" t="s">
        <v>2078</v>
      </c>
      <c r="N2579" s="7" t="str">
        <f t="shared" si="285"/>
        <v>2020-70</v>
      </c>
      <c r="O2579" s="7">
        <f t="shared" si="286"/>
        <v>-450</v>
      </c>
      <c r="P2579">
        <v>450</v>
      </c>
      <c r="Q2579">
        <v>0</v>
      </c>
    </row>
    <row r="2580" spans="1:17" x14ac:dyDescent="0.25">
      <c r="A2580" t="s">
        <v>2016</v>
      </c>
      <c r="B2580" t="s">
        <v>2017</v>
      </c>
      <c r="C2580" s="1">
        <v>43987</v>
      </c>
      <c r="D2580" s="2">
        <f t="shared" si="280"/>
        <v>6</v>
      </c>
      <c r="E2580" s="2">
        <f t="shared" si="281"/>
        <v>2020</v>
      </c>
      <c r="F2580">
        <v>445711</v>
      </c>
      <c r="G2580" s="8">
        <f t="shared" si="282"/>
        <v>4</v>
      </c>
      <c r="H2580" s="8" t="str">
        <f t="shared" si="283"/>
        <v>44</v>
      </c>
      <c r="I2580" s="8" t="str">
        <f t="shared" si="284"/>
        <v>445</v>
      </c>
      <c r="J2580" t="s">
        <v>1501</v>
      </c>
      <c r="K2580">
        <v>46</v>
      </c>
      <c r="L2580" t="s">
        <v>2077</v>
      </c>
      <c r="M2580" t="s">
        <v>2078</v>
      </c>
      <c r="N2580" s="7" t="str">
        <f t="shared" si="285"/>
        <v>2020-44</v>
      </c>
      <c r="O2580" s="7">
        <f t="shared" si="286"/>
        <v>-2263.25</v>
      </c>
      <c r="P2580">
        <v>2263.25</v>
      </c>
      <c r="Q2580">
        <v>0</v>
      </c>
    </row>
    <row r="2581" spans="1:17" x14ac:dyDescent="0.25">
      <c r="A2581" t="s">
        <v>2016</v>
      </c>
      <c r="B2581" t="s">
        <v>2017</v>
      </c>
      <c r="C2581" s="1">
        <v>43988</v>
      </c>
      <c r="D2581" s="2">
        <f t="shared" si="280"/>
        <v>6</v>
      </c>
      <c r="E2581" s="2">
        <f t="shared" si="281"/>
        <v>2020</v>
      </c>
      <c r="F2581" t="s">
        <v>659</v>
      </c>
      <c r="G2581" s="8">
        <f t="shared" si="282"/>
        <v>4</v>
      </c>
      <c r="H2581" s="8" t="str">
        <f t="shared" si="283"/>
        <v>41</v>
      </c>
      <c r="I2581" s="8" t="str">
        <f t="shared" si="284"/>
        <v>411</v>
      </c>
      <c r="J2581" t="s">
        <v>660</v>
      </c>
      <c r="K2581">
        <v>26</v>
      </c>
      <c r="L2581" t="s">
        <v>2079</v>
      </c>
      <c r="M2581" t="s">
        <v>2080</v>
      </c>
      <c r="N2581" s="7" t="str">
        <f t="shared" si="285"/>
        <v>2020-41</v>
      </c>
      <c r="O2581" s="7">
        <f t="shared" si="286"/>
        <v>-4931.3599999999997</v>
      </c>
      <c r="P2581">
        <v>4931.3599999999997</v>
      </c>
      <c r="Q2581">
        <v>0</v>
      </c>
    </row>
    <row r="2582" spans="1:17" x14ac:dyDescent="0.25">
      <c r="A2582" t="s">
        <v>2016</v>
      </c>
      <c r="B2582" t="s">
        <v>2017</v>
      </c>
      <c r="C2582" s="1">
        <v>43988</v>
      </c>
      <c r="D2582" s="2">
        <f t="shared" si="280"/>
        <v>6</v>
      </c>
      <c r="E2582" s="2">
        <f t="shared" si="281"/>
        <v>2020</v>
      </c>
      <c r="F2582">
        <v>70711</v>
      </c>
      <c r="G2582" s="8">
        <f t="shared" si="282"/>
        <v>7</v>
      </c>
      <c r="H2582" s="8" t="str">
        <f t="shared" si="283"/>
        <v>70</v>
      </c>
      <c r="I2582" s="8" t="str">
        <f t="shared" si="284"/>
        <v>707</v>
      </c>
      <c r="J2582" t="s">
        <v>2025</v>
      </c>
      <c r="K2582">
        <v>26</v>
      </c>
      <c r="L2582" t="s">
        <v>2079</v>
      </c>
      <c r="M2582" t="s">
        <v>2080</v>
      </c>
      <c r="N2582" s="7" t="str">
        <f t="shared" si="285"/>
        <v>2020-70</v>
      </c>
      <c r="O2582" s="7">
        <f t="shared" si="286"/>
        <v>3220.45</v>
      </c>
      <c r="P2582">
        <v>0</v>
      </c>
      <c r="Q2582">
        <v>3220.45</v>
      </c>
    </row>
    <row r="2583" spans="1:17" x14ac:dyDescent="0.25">
      <c r="A2583" t="s">
        <v>2016</v>
      </c>
      <c r="B2583" t="s">
        <v>2017</v>
      </c>
      <c r="C2583" s="1">
        <v>43988</v>
      </c>
      <c r="D2583" s="2">
        <f t="shared" si="280"/>
        <v>6</v>
      </c>
      <c r="E2583" s="2">
        <f t="shared" si="281"/>
        <v>2020</v>
      </c>
      <c r="F2583">
        <v>70713</v>
      </c>
      <c r="G2583" s="8">
        <f t="shared" si="282"/>
        <v>7</v>
      </c>
      <c r="H2583" s="8" t="str">
        <f t="shared" si="283"/>
        <v>70</v>
      </c>
      <c r="I2583" s="8" t="str">
        <f t="shared" si="284"/>
        <v>707</v>
      </c>
      <c r="J2583" t="s">
        <v>2021</v>
      </c>
      <c r="K2583">
        <v>26</v>
      </c>
      <c r="L2583" t="s">
        <v>2079</v>
      </c>
      <c r="M2583" t="s">
        <v>2080</v>
      </c>
      <c r="N2583" s="7" t="str">
        <f t="shared" si="285"/>
        <v>2020-70</v>
      </c>
      <c r="O2583" s="7">
        <f t="shared" si="286"/>
        <v>285.12</v>
      </c>
      <c r="P2583">
        <v>0</v>
      </c>
      <c r="Q2583">
        <v>285.12</v>
      </c>
    </row>
    <row r="2584" spans="1:17" x14ac:dyDescent="0.25">
      <c r="A2584" t="s">
        <v>2016</v>
      </c>
      <c r="B2584" t="s">
        <v>2017</v>
      </c>
      <c r="C2584" s="1">
        <v>43988</v>
      </c>
      <c r="D2584" s="2">
        <f t="shared" si="280"/>
        <v>6</v>
      </c>
      <c r="E2584" s="2">
        <f t="shared" si="281"/>
        <v>2020</v>
      </c>
      <c r="F2584">
        <v>70714</v>
      </c>
      <c r="G2584" s="8">
        <f t="shared" si="282"/>
        <v>7</v>
      </c>
      <c r="H2584" s="8" t="str">
        <f t="shared" si="283"/>
        <v>70</v>
      </c>
      <c r="I2584" s="8" t="str">
        <f t="shared" si="284"/>
        <v>707</v>
      </c>
      <c r="J2584" t="s">
        <v>2022</v>
      </c>
      <c r="K2584">
        <v>26</v>
      </c>
      <c r="L2584" t="s">
        <v>2079</v>
      </c>
      <c r="M2584" t="s">
        <v>2080</v>
      </c>
      <c r="N2584" s="7" t="str">
        <f t="shared" si="285"/>
        <v>2020-70</v>
      </c>
      <c r="O2584" s="7">
        <f t="shared" si="286"/>
        <v>603.9</v>
      </c>
      <c r="P2584">
        <v>0</v>
      </c>
      <c r="Q2584">
        <v>603.9</v>
      </c>
    </row>
    <row r="2585" spans="1:17" x14ac:dyDescent="0.25">
      <c r="A2585" t="s">
        <v>2016</v>
      </c>
      <c r="B2585" t="s">
        <v>2017</v>
      </c>
      <c r="C2585" s="1">
        <v>43988</v>
      </c>
      <c r="D2585" s="2">
        <f t="shared" si="280"/>
        <v>6</v>
      </c>
      <c r="E2585" s="2">
        <f t="shared" si="281"/>
        <v>2020</v>
      </c>
      <c r="F2585">
        <v>445711</v>
      </c>
      <c r="G2585" s="8">
        <f t="shared" si="282"/>
        <v>4</v>
      </c>
      <c r="H2585" s="8" t="str">
        <f t="shared" si="283"/>
        <v>44</v>
      </c>
      <c r="I2585" s="8" t="str">
        <f t="shared" si="284"/>
        <v>445</v>
      </c>
      <c r="J2585" t="s">
        <v>1501</v>
      </c>
      <c r="K2585">
        <v>26</v>
      </c>
      <c r="L2585" t="s">
        <v>2079</v>
      </c>
      <c r="M2585" t="s">
        <v>2080</v>
      </c>
      <c r="N2585" s="7" t="str">
        <f t="shared" si="285"/>
        <v>2020-44</v>
      </c>
      <c r="O2585" s="7">
        <f t="shared" si="286"/>
        <v>821.89</v>
      </c>
      <c r="P2585">
        <v>0</v>
      </c>
      <c r="Q2585">
        <v>821.89</v>
      </c>
    </row>
    <row r="2586" spans="1:17" x14ac:dyDescent="0.25">
      <c r="A2586" t="s">
        <v>2016</v>
      </c>
      <c r="B2586" t="s">
        <v>2017</v>
      </c>
      <c r="C2586" s="1">
        <v>43988</v>
      </c>
      <c r="D2586" s="2">
        <f t="shared" si="280"/>
        <v>6</v>
      </c>
      <c r="E2586" s="2">
        <f t="shared" si="281"/>
        <v>2020</v>
      </c>
      <c r="F2586" t="s">
        <v>652</v>
      </c>
      <c r="G2586" s="8">
        <f t="shared" si="282"/>
        <v>4</v>
      </c>
      <c r="H2586" s="8" t="str">
        <f t="shared" si="283"/>
        <v>41</v>
      </c>
      <c r="I2586" s="8" t="str">
        <f t="shared" si="284"/>
        <v>411</v>
      </c>
      <c r="J2586" t="s">
        <v>653</v>
      </c>
      <c r="K2586">
        <v>27</v>
      </c>
      <c r="L2586" t="s">
        <v>2081</v>
      </c>
      <c r="M2586" t="s">
        <v>2082</v>
      </c>
      <c r="N2586" s="7" t="str">
        <f t="shared" si="285"/>
        <v>2020-41</v>
      </c>
      <c r="O2586" s="7">
        <f t="shared" si="286"/>
        <v>-20534.98</v>
      </c>
      <c r="P2586">
        <v>20534.98</v>
      </c>
      <c r="Q2586">
        <v>0</v>
      </c>
    </row>
    <row r="2587" spans="1:17" x14ac:dyDescent="0.25">
      <c r="A2587" t="s">
        <v>2016</v>
      </c>
      <c r="B2587" t="s">
        <v>2017</v>
      </c>
      <c r="C2587" s="1">
        <v>43988</v>
      </c>
      <c r="D2587" s="2">
        <f t="shared" si="280"/>
        <v>6</v>
      </c>
      <c r="E2587" s="2">
        <f t="shared" si="281"/>
        <v>2020</v>
      </c>
      <c r="F2587">
        <v>70711</v>
      </c>
      <c r="G2587" s="8">
        <f t="shared" si="282"/>
        <v>7</v>
      </c>
      <c r="H2587" s="8" t="str">
        <f t="shared" si="283"/>
        <v>70</v>
      </c>
      <c r="I2587" s="8" t="str">
        <f t="shared" si="284"/>
        <v>707</v>
      </c>
      <c r="J2587" t="s">
        <v>2025</v>
      </c>
      <c r="K2587">
        <v>27</v>
      </c>
      <c r="L2587" t="s">
        <v>2081</v>
      </c>
      <c r="M2587" t="s">
        <v>2082</v>
      </c>
      <c r="N2587" s="7" t="str">
        <f t="shared" si="285"/>
        <v>2020-70</v>
      </c>
      <c r="O2587" s="7">
        <f t="shared" si="286"/>
        <v>17112.48</v>
      </c>
      <c r="P2587">
        <v>0</v>
      </c>
      <c r="Q2587">
        <v>17112.48</v>
      </c>
    </row>
    <row r="2588" spans="1:17" x14ac:dyDescent="0.25">
      <c r="A2588" t="s">
        <v>2016</v>
      </c>
      <c r="B2588" t="s">
        <v>2017</v>
      </c>
      <c r="C2588" s="1">
        <v>43988</v>
      </c>
      <c r="D2588" s="2">
        <f t="shared" si="280"/>
        <v>6</v>
      </c>
      <c r="E2588" s="2">
        <f t="shared" si="281"/>
        <v>2020</v>
      </c>
      <c r="F2588">
        <v>445711</v>
      </c>
      <c r="G2588" s="8">
        <f t="shared" si="282"/>
        <v>4</v>
      </c>
      <c r="H2588" s="8" t="str">
        <f t="shared" si="283"/>
        <v>44</v>
      </c>
      <c r="I2588" s="8" t="str">
        <f t="shared" si="284"/>
        <v>445</v>
      </c>
      <c r="J2588" t="s">
        <v>1501</v>
      </c>
      <c r="K2588">
        <v>27</v>
      </c>
      <c r="L2588" t="s">
        <v>2081</v>
      </c>
      <c r="M2588" t="s">
        <v>2082</v>
      </c>
      <c r="N2588" s="7" t="str">
        <f t="shared" si="285"/>
        <v>2020-44</v>
      </c>
      <c r="O2588" s="7">
        <f t="shared" si="286"/>
        <v>3422.5</v>
      </c>
      <c r="P2588">
        <v>0</v>
      </c>
      <c r="Q2588">
        <v>3422.5</v>
      </c>
    </row>
    <row r="2589" spans="1:17" x14ac:dyDescent="0.25">
      <c r="A2589" t="s">
        <v>2016</v>
      </c>
      <c r="B2589" t="s">
        <v>2017</v>
      </c>
      <c r="C2589" s="1">
        <v>43991</v>
      </c>
      <c r="D2589" s="2">
        <f t="shared" si="280"/>
        <v>6</v>
      </c>
      <c r="E2589" s="2">
        <f t="shared" si="281"/>
        <v>2020</v>
      </c>
      <c r="F2589" t="s">
        <v>1187</v>
      </c>
      <c r="G2589" s="8">
        <f t="shared" si="282"/>
        <v>4</v>
      </c>
      <c r="H2589" s="8" t="str">
        <f t="shared" si="283"/>
        <v>41</v>
      </c>
      <c r="I2589" s="8" t="str">
        <f t="shared" si="284"/>
        <v>411</v>
      </c>
      <c r="J2589" t="s">
        <v>1188</v>
      </c>
      <c r="K2589">
        <v>28</v>
      </c>
      <c r="L2589" t="s">
        <v>2083</v>
      </c>
      <c r="M2589" t="s">
        <v>2084</v>
      </c>
      <c r="N2589" s="7" t="str">
        <f t="shared" si="285"/>
        <v>2020-41</v>
      </c>
      <c r="O2589" s="7">
        <f t="shared" si="286"/>
        <v>-22205.62</v>
      </c>
      <c r="P2589">
        <v>22205.62</v>
      </c>
      <c r="Q2589">
        <v>0</v>
      </c>
    </row>
    <row r="2590" spans="1:17" x14ac:dyDescent="0.25">
      <c r="A2590" t="s">
        <v>2016</v>
      </c>
      <c r="B2590" t="s">
        <v>2017</v>
      </c>
      <c r="C2590" s="1">
        <v>43991</v>
      </c>
      <c r="D2590" s="2">
        <f t="shared" si="280"/>
        <v>6</v>
      </c>
      <c r="E2590" s="2">
        <f t="shared" si="281"/>
        <v>2020</v>
      </c>
      <c r="F2590">
        <v>70714</v>
      </c>
      <c r="G2590" s="8">
        <f t="shared" si="282"/>
        <v>7</v>
      </c>
      <c r="H2590" s="8" t="str">
        <f t="shared" si="283"/>
        <v>70</v>
      </c>
      <c r="I2590" s="8" t="str">
        <f t="shared" si="284"/>
        <v>707</v>
      </c>
      <c r="J2590" t="s">
        <v>2022</v>
      </c>
      <c r="K2590">
        <v>28</v>
      </c>
      <c r="L2590" t="s">
        <v>2083</v>
      </c>
      <c r="M2590" t="s">
        <v>2084</v>
      </c>
      <c r="N2590" s="7" t="str">
        <f t="shared" si="285"/>
        <v>2020-70</v>
      </c>
      <c r="O2590" s="7">
        <f t="shared" si="286"/>
        <v>1354.32</v>
      </c>
      <c r="P2590">
        <v>0</v>
      </c>
      <c r="Q2590">
        <v>1354.32</v>
      </c>
    </row>
    <row r="2591" spans="1:17" x14ac:dyDescent="0.25">
      <c r="A2591" t="s">
        <v>2016</v>
      </c>
      <c r="B2591" t="s">
        <v>2017</v>
      </c>
      <c r="C2591" s="1">
        <v>43991</v>
      </c>
      <c r="D2591" s="2">
        <f t="shared" si="280"/>
        <v>6</v>
      </c>
      <c r="E2591" s="2">
        <f t="shared" si="281"/>
        <v>2020</v>
      </c>
      <c r="F2591">
        <v>70711</v>
      </c>
      <c r="G2591" s="8">
        <f t="shared" si="282"/>
        <v>7</v>
      </c>
      <c r="H2591" s="8" t="str">
        <f t="shared" si="283"/>
        <v>70</v>
      </c>
      <c r="I2591" s="8" t="str">
        <f t="shared" si="284"/>
        <v>707</v>
      </c>
      <c r="J2591" t="s">
        <v>2025</v>
      </c>
      <c r="K2591">
        <v>28</v>
      </c>
      <c r="L2591" t="s">
        <v>2083</v>
      </c>
      <c r="M2591" t="s">
        <v>2084</v>
      </c>
      <c r="N2591" s="7" t="str">
        <f t="shared" si="285"/>
        <v>2020-70</v>
      </c>
      <c r="O2591" s="7">
        <f t="shared" si="286"/>
        <v>16992.36</v>
      </c>
      <c r="P2591">
        <v>0</v>
      </c>
      <c r="Q2591">
        <v>16992.36</v>
      </c>
    </row>
    <row r="2592" spans="1:17" x14ac:dyDescent="0.25">
      <c r="A2592" t="s">
        <v>2016</v>
      </c>
      <c r="B2592" t="s">
        <v>2017</v>
      </c>
      <c r="C2592" s="1">
        <v>43991</v>
      </c>
      <c r="D2592" s="2">
        <f t="shared" si="280"/>
        <v>6</v>
      </c>
      <c r="E2592" s="2">
        <f t="shared" si="281"/>
        <v>2020</v>
      </c>
      <c r="F2592">
        <v>7085</v>
      </c>
      <c r="G2592" s="8">
        <f t="shared" si="282"/>
        <v>7</v>
      </c>
      <c r="H2592" s="8" t="str">
        <f t="shared" si="283"/>
        <v>70</v>
      </c>
      <c r="I2592" s="8" t="str">
        <f t="shared" si="284"/>
        <v>708</v>
      </c>
      <c r="J2592" t="s">
        <v>2028</v>
      </c>
      <c r="K2592">
        <v>28</v>
      </c>
      <c r="L2592" t="s">
        <v>2083</v>
      </c>
      <c r="M2592" t="s">
        <v>2084</v>
      </c>
      <c r="N2592" s="7" t="str">
        <f t="shared" si="285"/>
        <v>2020-70</v>
      </c>
      <c r="O2592" s="7">
        <f t="shared" si="286"/>
        <v>158</v>
      </c>
      <c r="P2592">
        <v>0</v>
      </c>
      <c r="Q2592">
        <v>158</v>
      </c>
    </row>
    <row r="2593" spans="1:17" x14ac:dyDescent="0.25">
      <c r="A2593" t="s">
        <v>2016</v>
      </c>
      <c r="B2593" t="s">
        <v>2017</v>
      </c>
      <c r="C2593" s="1">
        <v>43991</v>
      </c>
      <c r="D2593" s="2">
        <f t="shared" si="280"/>
        <v>6</v>
      </c>
      <c r="E2593" s="2">
        <f t="shared" si="281"/>
        <v>2020</v>
      </c>
      <c r="F2593">
        <v>445711</v>
      </c>
      <c r="G2593" s="8">
        <f t="shared" si="282"/>
        <v>4</v>
      </c>
      <c r="H2593" s="8" t="str">
        <f t="shared" si="283"/>
        <v>44</v>
      </c>
      <c r="I2593" s="8" t="str">
        <f t="shared" si="284"/>
        <v>445</v>
      </c>
      <c r="J2593" t="s">
        <v>1501</v>
      </c>
      <c r="K2593">
        <v>28</v>
      </c>
      <c r="L2593" t="s">
        <v>2083</v>
      </c>
      <c r="M2593" t="s">
        <v>2084</v>
      </c>
      <c r="N2593" s="7" t="str">
        <f t="shared" si="285"/>
        <v>2020-44</v>
      </c>
      <c r="O2593" s="7">
        <f t="shared" si="286"/>
        <v>3700.94</v>
      </c>
      <c r="P2593">
        <v>0</v>
      </c>
      <c r="Q2593">
        <v>3700.94</v>
      </c>
    </row>
    <row r="2594" spans="1:17" x14ac:dyDescent="0.25">
      <c r="A2594" t="s">
        <v>2016</v>
      </c>
      <c r="B2594" t="s">
        <v>2017</v>
      </c>
      <c r="C2594" s="1">
        <v>43994</v>
      </c>
      <c r="D2594" s="2">
        <f t="shared" si="280"/>
        <v>6</v>
      </c>
      <c r="E2594" s="2">
        <f t="shared" si="281"/>
        <v>2020</v>
      </c>
      <c r="F2594" t="s">
        <v>872</v>
      </c>
      <c r="G2594" s="8">
        <f t="shared" si="282"/>
        <v>4</v>
      </c>
      <c r="H2594" s="8" t="str">
        <f t="shared" si="283"/>
        <v>41</v>
      </c>
      <c r="I2594" s="8" t="str">
        <f t="shared" si="284"/>
        <v>411</v>
      </c>
      <c r="J2594" t="s">
        <v>873</v>
      </c>
      <c r="K2594">
        <v>29</v>
      </c>
      <c r="L2594" t="s">
        <v>2085</v>
      </c>
      <c r="M2594" t="s">
        <v>2086</v>
      </c>
      <c r="N2594" s="7" t="str">
        <f t="shared" si="285"/>
        <v>2020-41</v>
      </c>
      <c r="O2594" s="7">
        <f t="shared" si="286"/>
        <v>-5408.16</v>
      </c>
      <c r="P2594">
        <v>5408.16</v>
      </c>
      <c r="Q2594">
        <v>0</v>
      </c>
    </row>
    <row r="2595" spans="1:17" x14ac:dyDescent="0.25">
      <c r="A2595" t="s">
        <v>2016</v>
      </c>
      <c r="B2595" t="s">
        <v>2017</v>
      </c>
      <c r="C2595" s="1">
        <v>43994</v>
      </c>
      <c r="D2595" s="2">
        <f t="shared" si="280"/>
        <v>6</v>
      </c>
      <c r="E2595" s="2">
        <f t="shared" si="281"/>
        <v>2020</v>
      </c>
      <c r="F2595">
        <v>70713</v>
      </c>
      <c r="G2595" s="8">
        <f t="shared" si="282"/>
        <v>7</v>
      </c>
      <c r="H2595" s="8" t="str">
        <f t="shared" si="283"/>
        <v>70</v>
      </c>
      <c r="I2595" s="8" t="str">
        <f t="shared" si="284"/>
        <v>707</v>
      </c>
      <c r="J2595" t="s">
        <v>2021</v>
      </c>
      <c r="K2595">
        <v>29</v>
      </c>
      <c r="L2595" t="s">
        <v>2085</v>
      </c>
      <c r="M2595" t="s">
        <v>2086</v>
      </c>
      <c r="N2595" s="7" t="str">
        <f t="shared" si="285"/>
        <v>2020-70</v>
      </c>
      <c r="O2595" s="7">
        <f t="shared" si="286"/>
        <v>4506.8</v>
      </c>
      <c r="P2595">
        <v>0</v>
      </c>
      <c r="Q2595">
        <v>4506.8</v>
      </c>
    </row>
    <row r="2596" spans="1:17" x14ac:dyDescent="0.25">
      <c r="A2596" t="s">
        <v>2016</v>
      </c>
      <c r="B2596" t="s">
        <v>2017</v>
      </c>
      <c r="C2596" s="1">
        <v>43994</v>
      </c>
      <c r="D2596" s="2">
        <f t="shared" si="280"/>
        <v>6</v>
      </c>
      <c r="E2596" s="2">
        <f t="shared" si="281"/>
        <v>2020</v>
      </c>
      <c r="F2596">
        <v>445711</v>
      </c>
      <c r="G2596" s="8">
        <f t="shared" si="282"/>
        <v>4</v>
      </c>
      <c r="H2596" s="8" t="str">
        <f t="shared" si="283"/>
        <v>44</v>
      </c>
      <c r="I2596" s="8" t="str">
        <f t="shared" si="284"/>
        <v>445</v>
      </c>
      <c r="J2596" t="s">
        <v>1501</v>
      </c>
      <c r="K2596">
        <v>29</v>
      </c>
      <c r="L2596" t="s">
        <v>2085</v>
      </c>
      <c r="M2596" t="s">
        <v>2086</v>
      </c>
      <c r="N2596" s="7" t="str">
        <f t="shared" si="285"/>
        <v>2020-44</v>
      </c>
      <c r="O2596" s="7">
        <f t="shared" si="286"/>
        <v>901.36</v>
      </c>
      <c r="P2596">
        <v>0</v>
      </c>
      <c r="Q2596">
        <v>901.36</v>
      </c>
    </row>
    <row r="2597" spans="1:17" x14ac:dyDescent="0.25">
      <c r="A2597" t="s">
        <v>2016</v>
      </c>
      <c r="B2597" t="s">
        <v>2017</v>
      </c>
      <c r="C2597" s="1">
        <v>43994</v>
      </c>
      <c r="D2597" s="2">
        <f t="shared" si="280"/>
        <v>6</v>
      </c>
      <c r="E2597" s="2">
        <f t="shared" si="281"/>
        <v>2020</v>
      </c>
      <c r="F2597" t="s">
        <v>1350</v>
      </c>
      <c r="G2597" s="8">
        <f t="shared" si="282"/>
        <v>4</v>
      </c>
      <c r="H2597" s="8" t="str">
        <f t="shared" si="283"/>
        <v>41</v>
      </c>
      <c r="I2597" s="8" t="str">
        <f t="shared" si="284"/>
        <v>411</v>
      </c>
      <c r="J2597" t="s">
        <v>1351</v>
      </c>
      <c r="K2597">
        <v>30</v>
      </c>
      <c r="L2597" t="s">
        <v>2087</v>
      </c>
      <c r="M2597" t="s">
        <v>2088</v>
      </c>
      <c r="N2597" s="7" t="str">
        <f t="shared" si="285"/>
        <v>2020-41</v>
      </c>
      <c r="O2597" s="7">
        <f t="shared" si="286"/>
        <v>-4257.34</v>
      </c>
      <c r="P2597">
        <v>4257.34</v>
      </c>
      <c r="Q2597">
        <v>0</v>
      </c>
    </row>
    <row r="2598" spans="1:17" x14ac:dyDescent="0.25">
      <c r="A2598" t="s">
        <v>2016</v>
      </c>
      <c r="B2598" t="s">
        <v>2017</v>
      </c>
      <c r="C2598" s="1">
        <v>43994</v>
      </c>
      <c r="D2598" s="2">
        <f t="shared" si="280"/>
        <v>6</v>
      </c>
      <c r="E2598" s="2">
        <f t="shared" si="281"/>
        <v>2020</v>
      </c>
      <c r="F2598">
        <v>70713</v>
      </c>
      <c r="G2598" s="8">
        <f t="shared" si="282"/>
        <v>7</v>
      </c>
      <c r="H2598" s="8" t="str">
        <f t="shared" si="283"/>
        <v>70</v>
      </c>
      <c r="I2598" s="8" t="str">
        <f t="shared" si="284"/>
        <v>707</v>
      </c>
      <c r="J2598" t="s">
        <v>2021</v>
      </c>
      <c r="K2598">
        <v>30</v>
      </c>
      <c r="L2598" t="s">
        <v>2087</v>
      </c>
      <c r="M2598" t="s">
        <v>2088</v>
      </c>
      <c r="N2598" s="7" t="str">
        <f t="shared" si="285"/>
        <v>2020-70</v>
      </c>
      <c r="O2598" s="7">
        <f t="shared" si="286"/>
        <v>2430.58</v>
      </c>
      <c r="P2598">
        <v>0</v>
      </c>
      <c r="Q2598">
        <v>2430.58</v>
      </c>
    </row>
    <row r="2599" spans="1:17" x14ac:dyDescent="0.25">
      <c r="A2599" t="s">
        <v>2016</v>
      </c>
      <c r="B2599" t="s">
        <v>2017</v>
      </c>
      <c r="C2599" s="1">
        <v>43994</v>
      </c>
      <c r="D2599" s="2">
        <f t="shared" si="280"/>
        <v>6</v>
      </c>
      <c r="E2599" s="2">
        <f t="shared" si="281"/>
        <v>2020</v>
      </c>
      <c r="F2599">
        <v>70711</v>
      </c>
      <c r="G2599" s="8">
        <f t="shared" si="282"/>
        <v>7</v>
      </c>
      <c r="H2599" s="8" t="str">
        <f t="shared" si="283"/>
        <v>70</v>
      </c>
      <c r="I2599" s="8" t="str">
        <f t="shared" si="284"/>
        <v>707</v>
      </c>
      <c r="J2599" t="s">
        <v>2025</v>
      </c>
      <c r="K2599">
        <v>30</v>
      </c>
      <c r="L2599" t="s">
        <v>2087</v>
      </c>
      <c r="M2599" t="s">
        <v>2088</v>
      </c>
      <c r="N2599" s="7" t="str">
        <f t="shared" si="285"/>
        <v>2020-70</v>
      </c>
      <c r="O2599" s="7">
        <f t="shared" si="286"/>
        <v>1117.2</v>
      </c>
      <c r="P2599">
        <v>0</v>
      </c>
      <c r="Q2599">
        <v>1117.2</v>
      </c>
    </row>
    <row r="2600" spans="1:17" x14ac:dyDescent="0.25">
      <c r="A2600" t="s">
        <v>2016</v>
      </c>
      <c r="B2600" t="s">
        <v>2017</v>
      </c>
      <c r="C2600" s="1">
        <v>43994</v>
      </c>
      <c r="D2600" s="2">
        <f t="shared" si="280"/>
        <v>6</v>
      </c>
      <c r="E2600" s="2">
        <f t="shared" si="281"/>
        <v>2020</v>
      </c>
      <c r="F2600">
        <v>445711</v>
      </c>
      <c r="G2600" s="8">
        <f t="shared" si="282"/>
        <v>4</v>
      </c>
      <c r="H2600" s="8" t="str">
        <f t="shared" si="283"/>
        <v>44</v>
      </c>
      <c r="I2600" s="8" t="str">
        <f t="shared" si="284"/>
        <v>445</v>
      </c>
      <c r="J2600" t="s">
        <v>1501</v>
      </c>
      <c r="K2600">
        <v>30</v>
      </c>
      <c r="L2600" t="s">
        <v>2087</v>
      </c>
      <c r="M2600" t="s">
        <v>2088</v>
      </c>
      <c r="N2600" s="7" t="str">
        <f t="shared" si="285"/>
        <v>2020-44</v>
      </c>
      <c r="O2600" s="7">
        <f t="shared" si="286"/>
        <v>709.56</v>
      </c>
      <c r="P2600">
        <v>0</v>
      </c>
      <c r="Q2600">
        <v>709.56</v>
      </c>
    </row>
    <row r="2601" spans="1:17" x14ac:dyDescent="0.25">
      <c r="A2601" t="s">
        <v>2016</v>
      </c>
      <c r="B2601" t="s">
        <v>2017</v>
      </c>
      <c r="C2601" s="1">
        <v>43996</v>
      </c>
      <c r="D2601" s="2">
        <f t="shared" si="280"/>
        <v>6</v>
      </c>
      <c r="E2601" s="2">
        <f t="shared" si="281"/>
        <v>2020</v>
      </c>
      <c r="F2601" t="s">
        <v>624</v>
      </c>
      <c r="G2601" s="8">
        <f t="shared" si="282"/>
        <v>4</v>
      </c>
      <c r="H2601" s="8" t="str">
        <f t="shared" si="283"/>
        <v>41</v>
      </c>
      <c r="I2601" s="8" t="str">
        <f t="shared" si="284"/>
        <v>411</v>
      </c>
      <c r="J2601" t="s">
        <v>625</v>
      </c>
      <c r="K2601">
        <v>31</v>
      </c>
      <c r="L2601" t="s">
        <v>2089</v>
      </c>
      <c r="M2601" t="s">
        <v>2090</v>
      </c>
      <c r="N2601" s="7" t="str">
        <f t="shared" si="285"/>
        <v>2020-41</v>
      </c>
      <c r="O2601" s="7">
        <f t="shared" si="286"/>
        <v>-28358.66</v>
      </c>
      <c r="P2601">
        <v>28358.66</v>
      </c>
      <c r="Q2601">
        <v>0</v>
      </c>
    </row>
    <row r="2602" spans="1:17" x14ac:dyDescent="0.25">
      <c r="A2602" t="s">
        <v>2016</v>
      </c>
      <c r="B2602" t="s">
        <v>2017</v>
      </c>
      <c r="C2602" s="1">
        <v>43996</v>
      </c>
      <c r="D2602" s="2">
        <f t="shared" si="280"/>
        <v>6</v>
      </c>
      <c r="E2602" s="2">
        <f t="shared" si="281"/>
        <v>2020</v>
      </c>
      <c r="F2602">
        <v>70713</v>
      </c>
      <c r="G2602" s="8">
        <f t="shared" si="282"/>
        <v>7</v>
      </c>
      <c r="H2602" s="8" t="str">
        <f t="shared" si="283"/>
        <v>70</v>
      </c>
      <c r="I2602" s="8" t="str">
        <f t="shared" si="284"/>
        <v>707</v>
      </c>
      <c r="J2602" t="s">
        <v>2021</v>
      </c>
      <c r="K2602">
        <v>31</v>
      </c>
      <c r="L2602" t="s">
        <v>2089</v>
      </c>
      <c r="M2602" t="s">
        <v>2090</v>
      </c>
      <c r="N2602" s="7" t="str">
        <f t="shared" si="285"/>
        <v>2020-70</v>
      </c>
      <c r="O2602" s="7">
        <f t="shared" si="286"/>
        <v>23632.22</v>
      </c>
      <c r="P2602">
        <v>0</v>
      </c>
      <c r="Q2602">
        <v>23632.22</v>
      </c>
    </row>
    <row r="2603" spans="1:17" x14ac:dyDescent="0.25">
      <c r="A2603" t="s">
        <v>2016</v>
      </c>
      <c r="B2603" t="s">
        <v>2017</v>
      </c>
      <c r="C2603" s="1">
        <v>43996</v>
      </c>
      <c r="D2603" s="2">
        <f t="shared" si="280"/>
        <v>6</v>
      </c>
      <c r="E2603" s="2">
        <f t="shared" si="281"/>
        <v>2020</v>
      </c>
      <c r="F2603">
        <v>445711</v>
      </c>
      <c r="G2603" s="8">
        <f t="shared" si="282"/>
        <v>4</v>
      </c>
      <c r="H2603" s="8" t="str">
        <f t="shared" si="283"/>
        <v>44</v>
      </c>
      <c r="I2603" s="8" t="str">
        <f t="shared" si="284"/>
        <v>445</v>
      </c>
      <c r="J2603" t="s">
        <v>1501</v>
      </c>
      <c r="K2603">
        <v>31</v>
      </c>
      <c r="L2603" t="s">
        <v>2089</v>
      </c>
      <c r="M2603" t="s">
        <v>2090</v>
      </c>
      <c r="N2603" s="7" t="str">
        <f t="shared" si="285"/>
        <v>2020-44</v>
      </c>
      <c r="O2603" s="7">
        <f t="shared" si="286"/>
        <v>4726.4399999999996</v>
      </c>
      <c r="P2603">
        <v>0</v>
      </c>
      <c r="Q2603">
        <v>4726.4399999999996</v>
      </c>
    </row>
    <row r="2604" spans="1:17" x14ac:dyDescent="0.25">
      <c r="A2604" t="s">
        <v>2016</v>
      </c>
      <c r="B2604" t="s">
        <v>2017</v>
      </c>
      <c r="C2604" s="1">
        <v>43996</v>
      </c>
      <c r="D2604" s="2">
        <f t="shared" si="280"/>
        <v>6</v>
      </c>
      <c r="E2604" s="2">
        <f t="shared" si="281"/>
        <v>2020</v>
      </c>
      <c r="F2604" t="s">
        <v>627</v>
      </c>
      <c r="G2604" s="8">
        <f t="shared" si="282"/>
        <v>4</v>
      </c>
      <c r="H2604" s="8" t="str">
        <f t="shared" si="283"/>
        <v>41</v>
      </c>
      <c r="I2604" s="8" t="str">
        <f t="shared" si="284"/>
        <v>411</v>
      </c>
      <c r="J2604" t="s">
        <v>628</v>
      </c>
      <c r="K2604">
        <v>32</v>
      </c>
      <c r="L2604" t="s">
        <v>2091</v>
      </c>
      <c r="M2604" t="s">
        <v>2092</v>
      </c>
      <c r="N2604" s="7" t="str">
        <f t="shared" si="285"/>
        <v>2020-41</v>
      </c>
      <c r="O2604" s="7">
        <f t="shared" si="286"/>
        <v>-30538.25</v>
      </c>
      <c r="P2604">
        <v>30538.25</v>
      </c>
      <c r="Q2604">
        <v>0</v>
      </c>
    </row>
    <row r="2605" spans="1:17" x14ac:dyDescent="0.25">
      <c r="A2605" t="s">
        <v>2016</v>
      </c>
      <c r="B2605" t="s">
        <v>2017</v>
      </c>
      <c r="C2605" s="1">
        <v>43996</v>
      </c>
      <c r="D2605" s="2">
        <f t="shared" si="280"/>
        <v>6</v>
      </c>
      <c r="E2605" s="2">
        <f t="shared" si="281"/>
        <v>2020</v>
      </c>
      <c r="F2605">
        <v>70713</v>
      </c>
      <c r="G2605" s="8">
        <f t="shared" si="282"/>
        <v>7</v>
      </c>
      <c r="H2605" s="8" t="str">
        <f t="shared" si="283"/>
        <v>70</v>
      </c>
      <c r="I2605" s="8" t="str">
        <f t="shared" si="284"/>
        <v>707</v>
      </c>
      <c r="J2605" t="s">
        <v>2021</v>
      </c>
      <c r="K2605">
        <v>32</v>
      </c>
      <c r="L2605" t="s">
        <v>2091</v>
      </c>
      <c r="M2605" t="s">
        <v>2092</v>
      </c>
      <c r="N2605" s="7" t="str">
        <f t="shared" si="285"/>
        <v>2020-70</v>
      </c>
      <c r="O2605" s="7">
        <f t="shared" si="286"/>
        <v>25448.54</v>
      </c>
      <c r="P2605">
        <v>0</v>
      </c>
      <c r="Q2605">
        <v>25448.54</v>
      </c>
    </row>
    <row r="2606" spans="1:17" x14ac:dyDescent="0.25">
      <c r="A2606" t="s">
        <v>2016</v>
      </c>
      <c r="B2606" t="s">
        <v>2017</v>
      </c>
      <c r="C2606" s="1">
        <v>43996</v>
      </c>
      <c r="D2606" s="2">
        <f t="shared" si="280"/>
        <v>6</v>
      </c>
      <c r="E2606" s="2">
        <f t="shared" si="281"/>
        <v>2020</v>
      </c>
      <c r="F2606">
        <v>445711</v>
      </c>
      <c r="G2606" s="8">
        <f t="shared" si="282"/>
        <v>4</v>
      </c>
      <c r="H2606" s="8" t="str">
        <f t="shared" si="283"/>
        <v>44</v>
      </c>
      <c r="I2606" s="8" t="str">
        <f t="shared" si="284"/>
        <v>445</v>
      </c>
      <c r="J2606" t="s">
        <v>1501</v>
      </c>
      <c r="K2606">
        <v>32</v>
      </c>
      <c r="L2606" t="s">
        <v>2091</v>
      </c>
      <c r="M2606" t="s">
        <v>2092</v>
      </c>
      <c r="N2606" s="7" t="str">
        <f t="shared" si="285"/>
        <v>2020-44</v>
      </c>
      <c r="O2606" s="7">
        <f t="shared" si="286"/>
        <v>5089.71</v>
      </c>
      <c r="P2606">
        <v>0</v>
      </c>
      <c r="Q2606">
        <v>5089.71</v>
      </c>
    </row>
    <row r="2607" spans="1:17" x14ac:dyDescent="0.25">
      <c r="A2607" t="s">
        <v>2016</v>
      </c>
      <c r="B2607" t="s">
        <v>2017</v>
      </c>
      <c r="C2607" s="1">
        <v>43996</v>
      </c>
      <c r="D2607" s="2">
        <f t="shared" si="280"/>
        <v>6</v>
      </c>
      <c r="E2607" s="2">
        <f t="shared" si="281"/>
        <v>2020</v>
      </c>
      <c r="F2607" t="s">
        <v>541</v>
      </c>
      <c r="G2607" s="8">
        <f t="shared" si="282"/>
        <v>4</v>
      </c>
      <c r="H2607" s="8" t="str">
        <f t="shared" si="283"/>
        <v>41</v>
      </c>
      <c r="I2607" s="8" t="str">
        <f t="shared" si="284"/>
        <v>411</v>
      </c>
      <c r="J2607" t="s">
        <v>542</v>
      </c>
      <c r="K2607">
        <v>34</v>
      </c>
      <c r="L2607" t="s">
        <v>2093</v>
      </c>
      <c r="M2607" t="s">
        <v>2094</v>
      </c>
      <c r="N2607" s="7" t="str">
        <f t="shared" si="285"/>
        <v>2020-41</v>
      </c>
      <c r="O2607" s="7">
        <f t="shared" si="286"/>
        <v>-2400</v>
      </c>
      <c r="P2607">
        <v>2400</v>
      </c>
      <c r="Q2607">
        <v>0</v>
      </c>
    </row>
    <row r="2608" spans="1:17" x14ac:dyDescent="0.25">
      <c r="A2608" t="s">
        <v>2016</v>
      </c>
      <c r="B2608" t="s">
        <v>2017</v>
      </c>
      <c r="C2608" s="1">
        <v>43996</v>
      </c>
      <c r="D2608" s="2">
        <f t="shared" si="280"/>
        <v>6</v>
      </c>
      <c r="E2608" s="2">
        <f t="shared" si="281"/>
        <v>2020</v>
      </c>
      <c r="F2608">
        <v>44587</v>
      </c>
      <c r="G2608" s="8">
        <f t="shared" si="282"/>
        <v>4</v>
      </c>
      <c r="H2608" s="8" t="str">
        <f t="shared" si="283"/>
        <v>44</v>
      </c>
      <c r="I2608" s="8" t="str">
        <f t="shared" si="284"/>
        <v>445</v>
      </c>
      <c r="J2608" t="s">
        <v>2095</v>
      </c>
      <c r="K2608">
        <v>34</v>
      </c>
      <c r="L2608" t="s">
        <v>2093</v>
      </c>
      <c r="M2608" t="s">
        <v>2094</v>
      </c>
      <c r="N2608" s="7" t="str">
        <f t="shared" si="285"/>
        <v>2020-44</v>
      </c>
      <c r="O2608" s="7">
        <f t="shared" si="286"/>
        <v>-400</v>
      </c>
      <c r="P2608">
        <v>400</v>
      </c>
      <c r="Q2608">
        <v>0</v>
      </c>
    </row>
    <row r="2609" spans="1:17" x14ac:dyDescent="0.25">
      <c r="A2609" t="s">
        <v>2016</v>
      </c>
      <c r="B2609" t="s">
        <v>2017</v>
      </c>
      <c r="C2609" s="1">
        <v>43996</v>
      </c>
      <c r="D2609" s="2">
        <f t="shared" si="280"/>
        <v>6</v>
      </c>
      <c r="E2609" s="2">
        <f t="shared" si="281"/>
        <v>2020</v>
      </c>
      <c r="F2609">
        <v>4191</v>
      </c>
      <c r="G2609" s="8">
        <f t="shared" si="282"/>
        <v>4</v>
      </c>
      <c r="H2609" s="8" t="str">
        <f t="shared" si="283"/>
        <v>41</v>
      </c>
      <c r="I2609" s="8" t="str">
        <f t="shared" si="284"/>
        <v>419</v>
      </c>
      <c r="J2609" t="s">
        <v>2096</v>
      </c>
      <c r="K2609">
        <v>34</v>
      </c>
      <c r="L2609" t="s">
        <v>2093</v>
      </c>
      <c r="M2609" t="s">
        <v>2094</v>
      </c>
      <c r="N2609" s="7" t="str">
        <f t="shared" si="285"/>
        <v>2020-41</v>
      </c>
      <c r="O2609" s="7">
        <f t="shared" si="286"/>
        <v>2400</v>
      </c>
      <c r="P2609">
        <v>0</v>
      </c>
      <c r="Q2609">
        <v>2400</v>
      </c>
    </row>
    <row r="2610" spans="1:17" x14ac:dyDescent="0.25">
      <c r="A2610" t="s">
        <v>2016</v>
      </c>
      <c r="B2610" t="s">
        <v>2017</v>
      </c>
      <c r="C2610" s="1">
        <v>43996</v>
      </c>
      <c r="D2610" s="2">
        <f t="shared" si="280"/>
        <v>6</v>
      </c>
      <c r="E2610" s="2">
        <f t="shared" si="281"/>
        <v>2020</v>
      </c>
      <c r="F2610">
        <v>445711</v>
      </c>
      <c r="G2610" s="8">
        <f t="shared" si="282"/>
        <v>4</v>
      </c>
      <c r="H2610" s="8" t="str">
        <f t="shared" si="283"/>
        <v>44</v>
      </c>
      <c r="I2610" s="8" t="str">
        <f t="shared" si="284"/>
        <v>445</v>
      </c>
      <c r="J2610" t="s">
        <v>1501</v>
      </c>
      <c r="K2610">
        <v>34</v>
      </c>
      <c r="L2610" t="s">
        <v>2093</v>
      </c>
      <c r="M2610" t="s">
        <v>2094</v>
      </c>
      <c r="N2610" s="7" t="str">
        <f t="shared" si="285"/>
        <v>2020-44</v>
      </c>
      <c r="O2610" s="7">
        <f t="shared" si="286"/>
        <v>400</v>
      </c>
      <c r="P2610">
        <v>0</v>
      </c>
      <c r="Q2610">
        <v>400</v>
      </c>
    </row>
    <row r="2611" spans="1:17" x14ac:dyDescent="0.25">
      <c r="A2611" t="s">
        <v>2016</v>
      </c>
      <c r="B2611" t="s">
        <v>2017</v>
      </c>
      <c r="C2611" s="1">
        <v>43997</v>
      </c>
      <c r="D2611" s="2">
        <f t="shared" si="280"/>
        <v>6</v>
      </c>
      <c r="E2611" s="2">
        <f t="shared" si="281"/>
        <v>2020</v>
      </c>
      <c r="F2611" t="s">
        <v>630</v>
      </c>
      <c r="G2611" s="8">
        <f t="shared" si="282"/>
        <v>4</v>
      </c>
      <c r="H2611" s="8" t="str">
        <f t="shared" si="283"/>
        <v>41</v>
      </c>
      <c r="I2611" s="8" t="str">
        <f t="shared" si="284"/>
        <v>411</v>
      </c>
      <c r="J2611" t="s">
        <v>631</v>
      </c>
      <c r="K2611">
        <v>33</v>
      </c>
      <c r="L2611" t="s">
        <v>2097</v>
      </c>
      <c r="M2611" t="s">
        <v>2098</v>
      </c>
      <c r="N2611" s="7" t="str">
        <f t="shared" si="285"/>
        <v>2020-41</v>
      </c>
      <c r="O2611" s="7">
        <f t="shared" si="286"/>
        <v>-23569.919999999998</v>
      </c>
      <c r="P2611">
        <v>23569.919999999998</v>
      </c>
      <c r="Q2611">
        <v>0</v>
      </c>
    </row>
    <row r="2612" spans="1:17" x14ac:dyDescent="0.25">
      <c r="A2612" t="s">
        <v>2016</v>
      </c>
      <c r="B2612" t="s">
        <v>2017</v>
      </c>
      <c r="C2612" s="1">
        <v>43997</v>
      </c>
      <c r="D2612" s="2">
        <f t="shared" si="280"/>
        <v>6</v>
      </c>
      <c r="E2612" s="2">
        <f t="shared" si="281"/>
        <v>2020</v>
      </c>
      <c r="F2612">
        <v>70713</v>
      </c>
      <c r="G2612" s="8">
        <f t="shared" si="282"/>
        <v>7</v>
      </c>
      <c r="H2612" s="8" t="str">
        <f t="shared" si="283"/>
        <v>70</v>
      </c>
      <c r="I2612" s="8" t="str">
        <f t="shared" si="284"/>
        <v>707</v>
      </c>
      <c r="J2612" t="s">
        <v>2021</v>
      </c>
      <c r="K2612">
        <v>33</v>
      </c>
      <c r="L2612" t="s">
        <v>2097</v>
      </c>
      <c r="M2612" t="s">
        <v>2098</v>
      </c>
      <c r="N2612" s="7" t="str">
        <f t="shared" si="285"/>
        <v>2020-70</v>
      </c>
      <c r="O2612" s="7">
        <f t="shared" si="286"/>
        <v>19641.599999999999</v>
      </c>
      <c r="P2612">
        <v>0</v>
      </c>
      <c r="Q2612">
        <v>19641.599999999999</v>
      </c>
    </row>
    <row r="2613" spans="1:17" x14ac:dyDescent="0.25">
      <c r="A2613" t="s">
        <v>2016</v>
      </c>
      <c r="B2613" t="s">
        <v>2017</v>
      </c>
      <c r="C2613" s="1">
        <v>43997</v>
      </c>
      <c r="D2613" s="2">
        <f t="shared" si="280"/>
        <v>6</v>
      </c>
      <c r="E2613" s="2">
        <f t="shared" si="281"/>
        <v>2020</v>
      </c>
      <c r="F2613">
        <v>445711</v>
      </c>
      <c r="G2613" s="8">
        <f t="shared" si="282"/>
        <v>4</v>
      </c>
      <c r="H2613" s="8" t="str">
        <f t="shared" si="283"/>
        <v>44</v>
      </c>
      <c r="I2613" s="8" t="str">
        <f t="shared" si="284"/>
        <v>445</v>
      </c>
      <c r="J2613" t="s">
        <v>1501</v>
      </c>
      <c r="K2613">
        <v>33</v>
      </c>
      <c r="L2613" t="s">
        <v>2097</v>
      </c>
      <c r="M2613" t="s">
        <v>2098</v>
      </c>
      <c r="N2613" s="7" t="str">
        <f t="shared" si="285"/>
        <v>2020-44</v>
      </c>
      <c r="O2613" s="7">
        <f t="shared" si="286"/>
        <v>3928.32</v>
      </c>
      <c r="P2613">
        <v>0</v>
      </c>
      <c r="Q2613">
        <v>3928.32</v>
      </c>
    </row>
    <row r="2614" spans="1:17" x14ac:dyDescent="0.25">
      <c r="A2614" t="s">
        <v>2016</v>
      </c>
      <c r="B2614" t="s">
        <v>2017</v>
      </c>
      <c r="C2614" s="1">
        <v>43997</v>
      </c>
      <c r="D2614" s="2">
        <f t="shared" si="280"/>
        <v>6</v>
      </c>
      <c r="E2614" s="2">
        <f t="shared" si="281"/>
        <v>2020</v>
      </c>
      <c r="F2614" t="s">
        <v>545</v>
      </c>
      <c r="G2614" s="8">
        <f t="shared" si="282"/>
        <v>4</v>
      </c>
      <c r="H2614" s="8" t="str">
        <f t="shared" si="283"/>
        <v>41</v>
      </c>
      <c r="I2614" s="8" t="str">
        <f t="shared" si="284"/>
        <v>411</v>
      </c>
      <c r="J2614" t="s">
        <v>546</v>
      </c>
      <c r="K2614">
        <v>35</v>
      </c>
      <c r="L2614" t="s">
        <v>2099</v>
      </c>
      <c r="M2614" t="s">
        <v>2100</v>
      </c>
      <c r="N2614" s="7" t="str">
        <f t="shared" si="285"/>
        <v>2020-41</v>
      </c>
      <c r="O2614" s="7">
        <f t="shared" si="286"/>
        <v>-1800</v>
      </c>
      <c r="P2614">
        <v>1800</v>
      </c>
      <c r="Q2614">
        <v>0</v>
      </c>
    </row>
    <row r="2615" spans="1:17" x14ac:dyDescent="0.25">
      <c r="A2615" t="s">
        <v>2016</v>
      </c>
      <c r="B2615" t="s">
        <v>2017</v>
      </c>
      <c r="C2615" s="1">
        <v>43997</v>
      </c>
      <c r="D2615" s="2">
        <f t="shared" si="280"/>
        <v>6</v>
      </c>
      <c r="E2615" s="2">
        <f t="shared" si="281"/>
        <v>2020</v>
      </c>
      <c r="F2615">
        <v>44587</v>
      </c>
      <c r="G2615" s="8">
        <f t="shared" si="282"/>
        <v>4</v>
      </c>
      <c r="H2615" s="8" t="str">
        <f t="shared" si="283"/>
        <v>44</v>
      </c>
      <c r="I2615" s="8" t="str">
        <f t="shared" si="284"/>
        <v>445</v>
      </c>
      <c r="J2615" t="s">
        <v>2095</v>
      </c>
      <c r="K2615">
        <v>35</v>
      </c>
      <c r="L2615" t="s">
        <v>2099</v>
      </c>
      <c r="M2615" t="s">
        <v>2100</v>
      </c>
      <c r="N2615" s="7" t="str">
        <f t="shared" si="285"/>
        <v>2020-44</v>
      </c>
      <c r="O2615" s="7">
        <f t="shared" si="286"/>
        <v>-300</v>
      </c>
      <c r="P2615">
        <v>300</v>
      </c>
      <c r="Q2615">
        <v>0</v>
      </c>
    </row>
    <row r="2616" spans="1:17" x14ac:dyDescent="0.25">
      <c r="A2616" t="s">
        <v>2016</v>
      </c>
      <c r="B2616" t="s">
        <v>2017</v>
      </c>
      <c r="C2616" s="1">
        <v>43997</v>
      </c>
      <c r="D2616" s="2">
        <f t="shared" si="280"/>
        <v>6</v>
      </c>
      <c r="E2616" s="2">
        <f t="shared" si="281"/>
        <v>2020</v>
      </c>
      <c r="F2616">
        <v>4191</v>
      </c>
      <c r="G2616" s="8">
        <f t="shared" si="282"/>
        <v>4</v>
      </c>
      <c r="H2616" s="8" t="str">
        <f t="shared" si="283"/>
        <v>41</v>
      </c>
      <c r="I2616" s="8" t="str">
        <f t="shared" si="284"/>
        <v>419</v>
      </c>
      <c r="J2616" t="s">
        <v>2096</v>
      </c>
      <c r="K2616">
        <v>35</v>
      </c>
      <c r="L2616" t="s">
        <v>2099</v>
      </c>
      <c r="M2616" t="s">
        <v>2100</v>
      </c>
      <c r="N2616" s="7" t="str">
        <f t="shared" si="285"/>
        <v>2020-41</v>
      </c>
      <c r="O2616" s="7">
        <f t="shared" si="286"/>
        <v>1800</v>
      </c>
      <c r="P2616">
        <v>0</v>
      </c>
      <c r="Q2616">
        <v>1800</v>
      </c>
    </row>
    <row r="2617" spans="1:17" x14ac:dyDescent="0.25">
      <c r="A2617" t="s">
        <v>2016</v>
      </c>
      <c r="B2617" t="s">
        <v>2017</v>
      </c>
      <c r="C2617" s="1">
        <v>43997</v>
      </c>
      <c r="D2617" s="2">
        <f t="shared" si="280"/>
        <v>6</v>
      </c>
      <c r="E2617" s="2">
        <f t="shared" si="281"/>
        <v>2020</v>
      </c>
      <c r="F2617">
        <v>445711</v>
      </c>
      <c r="G2617" s="8">
        <f t="shared" si="282"/>
        <v>4</v>
      </c>
      <c r="H2617" s="8" t="str">
        <f t="shared" si="283"/>
        <v>44</v>
      </c>
      <c r="I2617" s="8" t="str">
        <f t="shared" si="284"/>
        <v>445</v>
      </c>
      <c r="J2617" t="s">
        <v>1501</v>
      </c>
      <c r="K2617">
        <v>35</v>
      </c>
      <c r="L2617" t="s">
        <v>2099</v>
      </c>
      <c r="M2617" t="s">
        <v>2100</v>
      </c>
      <c r="N2617" s="7" t="str">
        <f t="shared" si="285"/>
        <v>2020-44</v>
      </c>
      <c r="O2617" s="7">
        <f t="shared" si="286"/>
        <v>300</v>
      </c>
      <c r="P2617">
        <v>0</v>
      </c>
      <c r="Q2617">
        <v>300</v>
      </c>
    </row>
    <row r="2618" spans="1:17" x14ac:dyDescent="0.25">
      <c r="A2618" t="s">
        <v>2016</v>
      </c>
      <c r="B2618" t="s">
        <v>2017</v>
      </c>
      <c r="C2618" s="1">
        <v>43998</v>
      </c>
      <c r="D2618" s="2">
        <f t="shared" si="280"/>
        <v>6</v>
      </c>
      <c r="E2618" s="2">
        <f t="shared" si="281"/>
        <v>2020</v>
      </c>
      <c r="F2618" t="s">
        <v>541</v>
      </c>
      <c r="G2618" s="8">
        <f t="shared" si="282"/>
        <v>4</v>
      </c>
      <c r="H2618" s="8" t="str">
        <f t="shared" si="283"/>
        <v>41</v>
      </c>
      <c r="I2618" s="8" t="str">
        <f t="shared" si="284"/>
        <v>411</v>
      </c>
      <c r="J2618" t="s">
        <v>542</v>
      </c>
      <c r="K2618">
        <v>36</v>
      </c>
      <c r="L2618" t="s">
        <v>2101</v>
      </c>
      <c r="M2618" t="s">
        <v>2102</v>
      </c>
      <c r="N2618" s="7" t="str">
        <f t="shared" si="285"/>
        <v>2020-41</v>
      </c>
      <c r="O2618" s="7">
        <f t="shared" si="286"/>
        <v>-5172.3</v>
      </c>
      <c r="P2618">
        <v>5172.3</v>
      </c>
      <c r="Q2618">
        <v>0</v>
      </c>
    </row>
    <row r="2619" spans="1:17" x14ac:dyDescent="0.25">
      <c r="A2619" t="s">
        <v>2016</v>
      </c>
      <c r="B2619" t="s">
        <v>2017</v>
      </c>
      <c r="C2619" s="1">
        <v>43998</v>
      </c>
      <c r="D2619" s="2">
        <f t="shared" si="280"/>
        <v>6</v>
      </c>
      <c r="E2619" s="2">
        <f t="shared" si="281"/>
        <v>2020</v>
      </c>
      <c r="F2619">
        <v>4191</v>
      </c>
      <c r="G2619" s="8">
        <f t="shared" si="282"/>
        <v>4</v>
      </c>
      <c r="H2619" s="8" t="str">
        <f t="shared" si="283"/>
        <v>41</v>
      </c>
      <c r="I2619" s="8" t="str">
        <f t="shared" si="284"/>
        <v>419</v>
      </c>
      <c r="J2619" t="s">
        <v>2096</v>
      </c>
      <c r="K2619">
        <v>36</v>
      </c>
      <c r="L2619" t="s">
        <v>2101</v>
      </c>
      <c r="M2619" t="s">
        <v>2102</v>
      </c>
      <c r="N2619" s="7" t="str">
        <f t="shared" si="285"/>
        <v>2020-41</v>
      </c>
      <c r="O2619" s="7">
        <f t="shared" si="286"/>
        <v>-2400</v>
      </c>
      <c r="P2619">
        <v>2400</v>
      </c>
      <c r="Q2619">
        <v>0</v>
      </c>
    </row>
    <row r="2620" spans="1:17" x14ac:dyDescent="0.25">
      <c r="A2620" t="s">
        <v>2016</v>
      </c>
      <c r="B2620" t="s">
        <v>2017</v>
      </c>
      <c r="C2620" s="1">
        <v>43998</v>
      </c>
      <c r="D2620" s="2">
        <f t="shared" si="280"/>
        <v>6</v>
      </c>
      <c r="E2620" s="2">
        <f t="shared" si="281"/>
        <v>2020</v>
      </c>
      <c r="F2620">
        <v>70713</v>
      </c>
      <c r="G2620" s="8">
        <f t="shared" si="282"/>
        <v>7</v>
      </c>
      <c r="H2620" s="8" t="str">
        <f t="shared" si="283"/>
        <v>70</v>
      </c>
      <c r="I2620" s="8" t="str">
        <f t="shared" si="284"/>
        <v>707</v>
      </c>
      <c r="J2620" t="s">
        <v>2021</v>
      </c>
      <c r="K2620">
        <v>36</v>
      </c>
      <c r="L2620" t="s">
        <v>2101</v>
      </c>
      <c r="M2620" t="s">
        <v>2102</v>
      </c>
      <c r="N2620" s="7" t="str">
        <f t="shared" si="285"/>
        <v>2020-70</v>
      </c>
      <c r="O2620" s="7">
        <f t="shared" si="286"/>
        <v>4462.6499999999996</v>
      </c>
      <c r="P2620">
        <v>0</v>
      </c>
      <c r="Q2620">
        <v>4462.6499999999996</v>
      </c>
    </row>
    <row r="2621" spans="1:17" x14ac:dyDescent="0.25">
      <c r="A2621" t="s">
        <v>2016</v>
      </c>
      <c r="B2621" t="s">
        <v>2017</v>
      </c>
      <c r="C2621" s="1">
        <v>43998</v>
      </c>
      <c r="D2621" s="2">
        <f t="shared" si="280"/>
        <v>6</v>
      </c>
      <c r="E2621" s="2">
        <f t="shared" si="281"/>
        <v>2020</v>
      </c>
      <c r="F2621">
        <v>70711</v>
      </c>
      <c r="G2621" s="8">
        <f t="shared" si="282"/>
        <v>7</v>
      </c>
      <c r="H2621" s="8" t="str">
        <f t="shared" si="283"/>
        <v>70</v>
      </c>
      <c r="I2621" s="8" t="str">
        <f t="shared" si="284"/>
        <v>707</v>
      </c>
      <c r="J2621" t="s">
        <v>2025</v>
      </c>
      <c r="K2621">
        <v>36</v>
      </c>
      <c r="L2621" t="s">
        <v>2101</v>
      </c>
      <c r="M2621" t="s">
        <v>2102</v>
      </c>
      <c r="N2621" s="7" t="str">
        <f t="shared" si="285"/>
        <v>2020-70</v>
      </c>
      <c r="O2621" s="7">
        <f t="shared" si="286"/>
        <v>1587.6</v>
      </c>
      <c r="P2621">
        <v>0</v>
      </c>
      <c r="Q2621">
        <v>1587.6</v>
      </c>
    </row>
    <row r="2622" spans="1:17" x14ac:dyDescent="0.25">
      <c r="A2622" t="s">
        <v>2016</v>
      </c>
      <c r="B2622" t="s">
        <v>2017</v>
      </c>
      <c r="C2622" s="1">
        <v>43998</v>
      </c>
      <c r="D2622" s="2">
        <f t="shared" si="280"/>
        <v>6</v>
      </c>
      <c r="E2622" s="2">
        <f t="shared" si="281"/>
        <v>2020</v>
      </c>
      <c r="F2622">
        <v>7085</v>
      </c>
      <c r="G2622" s="8">
        <f t="shared" si="282"/>
        <v>7</v>
      </c>
      <c r="H2622" s="8" t="str">
        <f t="shared" si="283"/>
        <v>70</v>
      </c>
      <c r="I2622" s="8" t="str">
        <f t="shared" si="284"/>
        <v>708</v>
      </c>
      <c r="J2622" t="s">
        <v>2028</v>
      </c>
      <c r="K2622">
        <v>36</v>
      </c>
      <c r="L2622" t="s">
        <v>2101</v>
      </c>
      <c r="M2622" t="s">
        <v>2102</v>
      </c>
      <c r="N2622" s="7" t="str">
        <f t="shared" si="285"/>
        <v>2020-70</v>
      </c>
      <c r="O2622" s="7">
        <f t="shared" si="286"/>
        <v>260</v>
      </c>
      <c r="P2622">
        <v>0</v>
      </c>
      <c r="Q2622">
        <v>260</v>
      </c>
    </row>
    <row r="2623" spans="1:17" x14ac:dyDescent="0.25">
      <c r="A2623" t="s">
        <v>2016</v>
      </c>
      <c r="B2623" t="s">
        <v>2017</v>
      </c>
      <c r="C2623" s="1">
        <v>43998</v>
      </c>
      <c r="D2623" s="2">
        <f t="shared" si="280"/>
        <v>6</v>
      </c>
      <c r="E2623" s="2">
        <f t="shared" si="281"/>
        <v>2020</v>
      </c>
      <c r="F2623">
        <v>445711</v>
      </c>
      <c r="G2623" s="8">
        <f t="shared" si="282"/>
        <v>4</v>
      </c>
      <c r="H2623" s="8" t="str">
        <f t="shared" si="283"/>
        <v>44</v>
      </c>
      <c r="I2623" s="8" t="str">
        <f t="shared" si="284"/>
        <v>445</v>
      </c>
      <c r="J2623" t="s">
        <v>1501</v>
      </c>
      <c r="K2623">
        <v>36</v>
      </c>
      <c r="L2623" t="s">
        <v>2101</v>
      </c>
      <c r="M2623" t="s">
        <v>2102</v>
      </c>
      <c r="N2623" s="7" t="str">
        <f t="shared" si="285"/>
        <v>2020-44</v>
      </c>
      <c r="O2623" s="7">
        <f t="shared" si="286"/>
        <v>862.05</v>
      </c>
      <c r="P2623">
        <v>0</v>
      </c>
      <c r="Q2623">
        <v>862.05</v>
      </c>
    </row>
    <row r="2624" spans="1:17" x14ac:dyDescent="0.25">
      <c r="A2624" t="s">
        <v>2016</v>
      </c>
      <c r="B2624" t="s">
        <v>2017</v>
      </c>
      <c r="C2624" s="1">
        <v>43998</v>
      </c>
      <c r="D2624" s="2">
        <f t="shared" si="280"/>
        <v>6</v>
      </c>
      <c r="E2624" s="2">
        <f t="shared" si="281"/>
        <v>2020</v>
      </c>
      <c r="F2624">
        <v>44587</v>
      </c>
      <c r="G2624" s="8">
        <f t="shared" si="282"/>
        <v>4</v>
      </c>
      <c r="H2624" s="8" t="str">
        <f t="shared" si="283"/>
        <v>44</v>
      </c>
      <c r="I2624" s="8" t="str">
        <f t="shared" si="284"/>
        <v>445</v>
      </c>
      <c r="J2624" t="s">
        <v>2095</v>
      </c>
      <c r="K2624">
        <v>36</v>
      </c>
      <c r="L2624" t="s">
        <v>2101</v>
      </c>
      <c r="M2624" t="s">
        <v>2102</v>
      </c>
      <c r="N2624" s="7" t="str">
        <f t="shared" si="285"/>
        <v>2020-44</v>
      </c>
      <c r="O2624" s="7">
        <f t="shared" si="286"/>
        <v>400</v>
      </c>
      <c r="P2624">
        <v>0</v>
      </c>
      <c r="Q2624">
        <v>400</v>
      </c>
    </row>
    <row r="2625" spans="1:17" x14ac:dyDescent="0.25">
      <c r="A2625" t="s">
        <v>2016</v>
      </c>
      <c r="B2625" t="s">
        <v>2017</v>
      </c>
      <c r="C2625" s="1">
        <v>44001</v>
      </c>
      <c r="D2625" s="2">
        <f t="shared" si="280"/>
        <v>6</v>
      </c>
      <c r="E2625" s="2">
        <f t="shared" si="281"/>
        <v>2020</v>
      </c>
      <c r="F2625" t="s">
        <v>545</v>
      </c>
      <c r="G2625" s="8">
        <f t="shared" si="282"/>
        <v>4</v>
      </c>
      <c r="H2625" s="8" t="str">
        <f t="shared" si="283"/>
        <v>41</v>
      </c>
      <c r="I2625" s="8" t="str">
        <f t="shared" si="284"/>
        <v>411</v>
      </c>
      <c r="J2625" t="s">
        <v>546</v>
      </c>
      <c r="K2625">
        <v>37</v>
      </c>
      <c r="L2625" t="s">
        <v>2103</v>
      </c>
      <c r="M2625" t="s">
        <v>2104</v>
      </c>
      <c r="N2625" s="7" t="str">
        <f t="shared" si="285"/>
        <v>2020-41</v>
      </c>
      <c r="O2625" s="7">
        <f t="shared" si="286"/>
        <v>-4923.3599999999997</v>
      </c>
      <c r="P2625">
        <v>4923.3599999999997</v>
      </c>
      <c r="Q2625">
        <v>0</v>
      </c>
    </row>
    <row r="2626" spans="1:17" x14ac:dyDescent="0.25">
      <c r="A2626" t="s">
        <v>2016</v>
      </c>
      <c r="B2626" t="s">
        <v>2017</v>
      </c>
      <c r="C2626" s="1">
        <v>44001</v>
      </c>
      <c r="D2626" s="2">
        <f t="shared" si="280"/>
        <v>6</v>
      </c>
      <c r="E2626" s="2">
        <f t="shared" si="281"/>
        <v>2020</v>
      </c>
      <c r="F2626">
        <v>4191</v>
      </c>
      <c r="G2626" s="8">
        <f t="shared" si="282"/>
        <v>4</v>
      </c>
      <c r="H2626" s="8" t="str">
        <f t="shared" si="283"/>
        <v>41</v>
      </c>
      <c r="I2626" s="8" t="str">
        <f t="shared" si="284"/>
        <v>419</v>
      </c>
      <c r="J2626" t="s">
        <v>2096</v>
      </c>
      <c r="K2626">
        <v>37</v>
      </c>
      <c r="L2626" t="s">
        <v>2103</v>
      </c>
      <c r="M2626" t="s">
        <v>2104</v>
      </c>
      <c r="N2626" s="7" t="str">
        <f t="shared" si="285"/>
        <v>2020-41</v>
      </c>
      <c r="O2626" s="7">
        <f t="shared" si="286"/>
        <v>-1800</v>
      </c>
      <c r="P2626">
        <v>1800</v>
      </c>
      <c r="Q2626">
        <v>0</v>
      </c>
    </row>
    <row r="2627" spans="1:17" x14ac:dyDescent="0.25">
      <c r="A2627" t="s">
        <v>2016</v>
      </c>
      <c r="B2627" t="s">
        <v>2017</v>
      </c>
      <c r="C2627" s="1">
        <v>44001</v>
      </c>
      <c r="D2627" s="2">
        <f t="shared" ref="D2627:D2690" si="287">MONTH(C2627)</f>
        <v>6</v>
      </c>
      <c r="E2627" s="2">
        <f t="shared" ref="E2627:E2690" si="288">YEAR(C2627)</f>
        <v>2020</v>
      </c>
      <c r="F2627">
        <v>70711</v>
      </c>
      <c r="G2627" s="8">
        <f t="shared" ref="G2627:G2690" si="289">VALUE(LEFT($F2627,1))</f>
        <v>7</v>
      </c>
      <c r="H2627" s="8" t="str">
        <f t="shared" ref="H2627:H2690" si="290">LEFT($F2627,2)</f>
        <v>70</v>
      </c>
      <c r="I2627" s="8" t="str">
        <f t="shared" ref="I2627:I2690" si="291">LEFT($F2627,3)</f>
        <v>707</v>
      </c>
      <c r="J2627" t="s">
        <v>2025</v>
      </c>
      <c r="K2627">
        <v>37</v>
      </c>
      <c r="L2627" t="s">
        <v>2103</v>
      </c>
      <c r="M2627" t="s">
        <v>2104</v>
      </c>
      <c r="N2627" s="7" t="str">
        <f t="shared" ref="N2627:N2690" si="292">$E2627&amp;"-"&amp;H2627</f>
        <v>2020-70</v>
      </c>
      <c r="O2627" s="7">
        <f t="shared" ref="O2627:O2690" si="293">Q2627-P2627</f>
        <v>5602.8</v>
      </c>
      <c r="P2627">
        <v>0</v>
      </c>
      <c r="Q2627">
        <v>5602.8</v>
      </c>
    </row>
    <row r="2628" spans="1:17" x14ac:dyDescent="0.25">
      <c r="A2628" t="s">
        <v>2016</v>
      </c>
      <c r="B2628" t="s">
        <v>2017</v>
      </c>
      <c r="C2628" s="1">
        <v>44001</v>
      </c>
      <c r="D2628" s="2">
        <f t="shared" si="287"/>
        <v>6</v>
      </c>
      <c r="E2628" s="2">
        <f t="shared" si="288"/>
        <v>2020</v>
      </c>
      <c r="F2628">
        <v>445711</v>
      </c>
      <c r="G2628" s="8">
        <f t="shared" si="289"/>
        <v>4</v>
      </c>
      <c r="H2628" s="8" t="str">
        <f t="shared" si="290"/>
        <v>44</v>
      </c>
      <c r="I2628" s="8" t="str">
        <f t="shared" si="291"/>
        <v>445</v>
      </c>
      <c r="J2628" t="s">
        <v>1501</v>
      </c>
      <c r="K2628">
        <v>37</v>
      </c>
      <c r="L2628" t="s">
        <v>2103</v>
      </c>
      <c r="M2628" t="s">
        <v>2104</v>
      </c>
      <c r="N2628" s="7" t="str">
        <f t="shared" si="292"/>
        <v>2020-44</v>
      </c>
      <c r="O2628" s="7">
        <f t="shared" si="293"/>
        <v>820.56</v>
      </c>
      <c r="P2628">
        <v>0</v>
      </c>
      <c r="Q2628">
        <v>820.56</v>
      </c>
    </row>
    <row r="2629" spans="1:17" x14ac:dyDescent="0.25">
      <c r="A2629" t="s">
        <v>2016</v>
      </c>
      <c r="B2629" t="s">
        <v>2017</v>
      </c>
      <c r="C2629" s="1">
        <v>44001</v>
      </c>
      <c r="D2629" s="2">
        <f t="shared" si="287"/>
        <v>6</v>
      </c>
      <c r="E2629" s="2">
        <f t="shared" si="288"/>
        <v>2020</v>
      </c>
      <c r="F2629">
        <v>44587</v>
      </c>
      <c r="G2629" s="8">
        <f t="shared" si="289"/>
        <v>4</v>
      </c>
      <c r="H2629" s="8" t="str">
        <f t="shared" si="290"/>
        <v>44</v>
      </c>
      <c r="I2629" s="8" t="str">
        <f t="shared" si="291"/>
        <v>445</v>
      </c>
      <c r="J2629" t="s">
        <v>2095</v>
      </c>
      <c r="K2629">
        <v>37</v>
      </c>
      <c r="L2629" t="s">
        <v>2103</v>
      </c>
      <c r="M2629" t="s">
        <v>2104</v>
      </c>
      <c r="N2629" s="7" t="str">
        <f t="shared" si="292"/>
        <v>2020-44</v>
      </c>
      <c r="O2629" s="7">
        <f t="shared" si="293"/>
        <v>300</v>
      </c>
      <c r="P2629">
        <v>0</v>
      </c>
      <c r="Q2629">
        <v>300</v>
      </c>
    </row>
    <row r="2630" spans="1:17" x14ac:dyDescent="0.25">
      <c r="A2630" t="s">
        <v>2016</v>
      </c>
      <c r="B2630" t="s">
        <v>2017</v>
      </c>
      <c r="C2630" s="1">
        <v>44001</v>
      </c>
      <c r="D2630" s="2">
        <f t="shared" si="287"/>
        <v>6</v>
      </c>
      <c r="E2630" s="2">
        <f t="shared" si="288"/>
        <v>2020</v>
      </c>
      <c r="F2630" t="s">
        <v>609</v>
      </c>
      <c r="G2630" s="8">
        <f t="shared" si="289"/>
        <v>4</v>
      </c>
      <c r="H2630" s="8" t="str">
        <f t="shared" si="290"/>
        <v>41</v>
      </c>
      <c r="I2630" s="8" t="str">
        <f t="shared" si="291"/>
        <v>411</v>
      </c>
      <c r="J2630" t="s">
        <v>610</v>
      </c>
      <c r="K2630">
        <v>39</v>
      </c>
      <c r="L2630" t="s">
        <v>2105</v>
      </c>
      <c r="M2630" t="s">
        <v>2106</v>
      </c>
      <c r="N2630" s="7" t="str">
        <f t="shared" si="292"/>
        <v>2020-41</v>
      </c>
      <c r="O2630" s="7">
        <f t="shared" si="293"/>
        <v>-4812.1899999999996</v>
      </c>
      <c r="P2630">
        <v>4812.1899999999996</v>
      </c>
      <c r="Q2630">
        <v>0</v>
      </c>
    </row>
    <row r="2631" spans="1:17" x14ac:dyDescent="0.25">
      <c r="A2631" t="s">
        <v>2016</v>
      </c>
      <c r="B2631" t="s">
        <v>2017</v>
      </c>
      <c r="C2631" s="1">
        <v>44001</v>
      </c>
      <c r="D2631" s="2">
        <f t="shared" si="287"/>
        <v>6</v>
      </c>
      <c r="E2631" s="2">
        <f t="shared" si="288"/>
        <v>2020</v>
      </c>
      <c r="F2631">
        <v>70713</v>
      </c>
      <c r="G2631" s="8">
        <f t="shared" si="289"/>
        <v>7</v>
      </c>
      <c r="H2631" s="8" t="str">
        <f t="shared" si="290"/>
        <v>70</v>
      </c>
      <c r="I2631" s="8" t="str">
        <f t="shared" si="291"/>
        <v>707</v>
      </c>
      <c r="J2631" t="s">
        <v>2021</v>
      </c>
      <c r="K2631">
        <v>39</v>
      </c>
      <c r="L2631" t="s">
        <v>2105</v>
      </c>
      <c r="M2631" t="s">
        <v>2106</v>
      </c>
      <c r="N2631" s="7" t="str">
        <f t="shared" si="292"/>
        <v>2020-70</v>
      </c>
      <c r="O2631" s="7">
        <f t="shared" si="293"/>
        <v>4010.16</v>
      </c>
      <c r="P2631">
        <v>0</v>
      </c>
      <c r="Q2631">
        <v>4010.16</v>
      </c>
    </row>
    <row r="2632" spans="1:17" x14ac:dyDescent="0.25">
      <c r="A2632" t="s">
        <v>2016</v>
      </c>
      <c r="B2632" t="s">
        <v>2017</v>
      </c>
      <c r="C2632" s="1">
        <v>44001</v>
      </c>
      <c r="D2632" s="2">
        <f t="shared" si="287"/>
        <v>6</v>
      </c>
      <c r="E2632" s="2">
        <f t="shared" si="288"/>
        <v>2020</v>
      </c>
      <c r="F2632">
        <v>445711</v>
      </c>
      <c r="G2632" s="8">
        <f t="shared" si="289"/>
        <v>4</v>
      </c>
      <c r="H2632" s="8" t="str">
        <f t="shared" si="290"/>
        <v>44</v>
      </c>
      <c r="I2632" s="8" t="str">
        <f t="shared" si="291"/>
        <v>445</v>
      </c>
      <c r="J2632" t="s">
        <v>1501</v>
      </c>
      <c r="K2632">
        <v>39</v>
      </c>
      <c r="L2632" t="s">
        <v>2105</v>
      </c>
      <c r="M2632" t="s">
        <v>2106</v>
      </c>
      <c r="N2632" s="7" t="str">
        <f t="shared" si="292"/>
        <v>2020-44</v>
      </c>
      <c r="O2632" s="7">
        <f t="shared" si="293"/>
        <v>802.03</v>
      </c>
      <c r="P2632">
        <v>0</v>
      </c>
      <c r="Q2632">
        <v>802.03</v>
      </c>
    </row>
    <row r="2633" spans="1:17" x14ac:dyDescent="0.25">
      <c r="A2633" t="s">
        <v>2016</v>
      </c>
      <c r="B2633" t="s">
        <v>2017</v>
      </c>
      <c r="C2633" s="1">
        <v>44003</v>
      </c>
      <c r="D2633" s="2">
        <f t="shared" si="287"/>
        <v>6</v>
      </c>
      <c r="E2633" s="2">
        <f t="shared" si="288"/>
        <v>2020</v>
      </c>
      <c r="F2633" t="s">
        <v>1191</v>
      </c>
      <c r="G2633" s="8">
        <f t="shared" si="289"/>
        <v>4</v>
      </c>
      <c r="H2633" s="8" t="str">
        <f t="shared" si="290"/>
        <v>41</v>
      </c>
      <c r="I2633" s="8" t="str">
        <f t="shared" si="291"/>
        <v>411</v>
      </c>
      <c r="J2633" t="s">
        <v>1192</v>
      </c>
      <c r="K2633">
        <v>40</v>
      </c>
      <c r="L2633" t="s">
        <v>2107</v>
      </c>
      <c r="M2633" t="s">
        <v>2108</v>
      </c>
      <c r="N2633" s="7" t="str">
        <f t="shared" si="292"/>
        <v>2020-41</v>
      </c>
      <c r="O2633" s="7">
        <f t="shared" si="293"/>
        <v>-5177.26</v>
      </c>
      <c r="P2633">
        <v>5177.26</v>
      </c>
      <c r="Q2633">
        <v>0</v>
      </c>
    </row>
    <row r="2634" spans="1:17" x14ac:dyDescent="0.25">
      <c r="A2634" t="s">
        <v>2016</v>
      </c>
      <c r="B2634" t="s">
        <v>2017</v>
      </c>
      <c r="C2634" s="1">
        <v>44003</v>
      </c>
      <c r="D2634" s="2">
        <f t="shared" si="287"/>
        <v>6</v>
      </c>
      <c r="E2634" s="2">
        <f t="shared" si="288"/>
        <v>2020</v>
      </c>
      <c r="F2634">
        <v>70711</v>
      </c>
      <c r="G2634" s="8">
        <f t="shared" si="289"/>
        <v>7</v>
      </c>
      <c r="H2634" s="8" t="str">
        <f t="shared" si="290"/>
        <v>70</v>
      </c>
      <c r="I2634" s="8" t="str">
        <f t="shared" si="291"/>
        <v>707</v>
      </c>
      <c r="J2634" t="s">
        <v>2025</v>
      </c>
      <c r="K2634">
        <v>40</v>
      </c>
      <c r="L2634" t="s">
        <v>2107</v>
      </c>
      <c r="M2634" t="s">
        <v>2108</v>
      </c>
      <c r="N2634" s="7" t="str">
        <f t="shared" si="292"/>
        <v>2020-70</v>
      </c>
      <c r="O2634" s="7">
        <f t="shared" si="293"/>
        <v>3010.14</v>
      </c>
      <c r="P2634">
        <v>0</v>
      </c>
      <c r="Q2634">
        <v>3010.14</v>
      </c>
    </row>
    <row r="2635" spans="1:17" x14ac:dyDescent="0.25">
      <c r="A2635" t="s">
        <v>2016</v>
      </c>
      <c r="B2635" t="s">
        <v>2017</v>
      </c>
      <c r="C2635" s="1">
        <v>44003</v>
      </c>
      <c r="D2635" s="2">
        <f t="shared" si="287"/>
        <v>6</v>
      </c>
      <c r="E2635" s="2">
        <f t="shared" si="288"/>
        <v>2020</v>
      </c>
      <c r="F2635">
        <v>70713</v>
      </c>
      <c r="G2635" s="8">
        <f t="shared" si="289"/>
        <v>7</v>
      </c>
      <c r="H2635" s="8" t="str">
        <f t="shared" si="290"/>
        <v>70</v>
      </c>
      <c r="I2635" s="8" t="str">
        <f t="shared" si="291"/>
        <v>707</v>
      </c>
      <c r="J2635" t="s">
        <v>2021</v>
      </c>
      <c r="K2635">
        <v>40</v>
      </c>
      <c r="L2635" t="s">
        <v>2107</v>
      </c>
      <c r="M2635" t="s">
        <v>2108</v>
      </c>
      <c r="N2635" s="7" t="str">
        <f t="shared" si="292"/>
        <v>2020-70</v>
      </c>
      <c r="O2635" s="7">
        <f t="shared" si="293"/>
        <v>1146.24</v>
      </c>
      <c r="P2635">
        <v>0</v>
      </c>
      <c r="Q2635">
        <v>1146.24</v>
      </c>
    </row>
    <row r="2636" spans="1:17" x14ac:dyDescent="0.25">
      <c r="A2636" t="s">
        <v>2016</v>
      </c>
      <c r="B2636" t="s">
        <v>2017</v>
      </c>
      <c r="C2636" s="1">
        <v>44003</v>
      </c>
      <c r="D2636" s="2">
        <f t="shared" si="287"/>
        <v>6</v>
      </c>
      <c r="E2636" s="2">
        <f t="shared" si="288"/>
        <v>2020</v>
      </c>
      <c r="F2636">
        <v>7085</v>
      </c>
      <c r="G2636" s="8">
        <f t="shared" si="289"/>
        <v>7</v>
      </c>
      <c r="H2636" s="8" t="str">
        <f t="shared" si="290"/>
        <v>70</v>
      </c>
      <c r="I2636" s="8" t="str">
        <f t="shared" si="291"/>
        <v>708</v>
      </c>
      <c r="J2636" t="s">
        <v>2028</v>
      </c>
      <c r="K2636">
        <v>40</v>
      </c>
      <c r="L2636" t="s">
        <v>2107</v>
      </c>
      <c r="M2636" t="s">
        <v>2108</v>
      </c>
      <c r="N2636" s="7" t="str">
        <f t="shared" si="292"/>
        <v>2020-70</v>
      </c>
      <c r="O2636" s="7">
        <f t="shared" si="293"/>
        <v>158</v>
      </c>
      <c r="P2636">
        <v>0</v>
      </c>
      <c r="Q2636">
        <v>158</v>
      </c>
    </row>
    <row r="2637" spans="1:17" x14ac:dyDescent="0.25">
      <c r="A2637" t="s">
        <v>2016</v>
      </c>
      <c r="B2637" t="s">
        <v>2017</v>
      </c>
      <c r="C2637" s="1">
        <v>44003</v>
      </c>
      <c r="D2637" s="2">
        <f t="shared" si="287"/>
        <v>6</v>
      </c>
      <c r="E2637" s="2">
        <f t="shared" si="288"/>
        <v>2020</v>
      </c>
      <c r="F2637">
        <v>445711</v>
      </c>
      <c r="G2637" s="8">
        <f t="shared" si="289"/>
        <v>4</v>
      </c>
      <c r="H2637" s="8" t="str">
        <f t="shared" si="290"/>
        <v>44</v>
      </c>
      <c r="I2637" s="8" t="str">
        <f t="shared" si="291"/>
        <v>445</v>
      </c>
      <c r="J2637" t="s">
        <v>1501</v>
      </c>
      <c r="K2637">
        <v>40</v>
      </c>
      <c r="L2637" t="s">
        <v>2107</v>
      </c>
      <c r="M2637" t="s">
        <v>2108</v>
      </c>
      <c r="N2637" s="7" t="str">
        <f t="shared" si="292"/>
        <v>2020-44</v>
      </c>
      <c r="O2637" s="7">
        <f t="shared" si="293"/>
        <v>862.88</v>
      </c>
      <c r="P2637">
        <v>0</v>
      </c>
      <c r="Q2637">
        <v>862.88</v>
      </c>
    </row>
    <row r="2638" spans="1:17" x14ac:dyDescent="0.25">
      <c r="A2638" t="s">
        <v>2016</v>
      </c>
      <c r="B2638" t="s">
        <v>2017</v>
      </c>
      <c r="C2638" s="1">
        <v>44003</v>
      </c>
      <c r="D2638" s="2">
        <f t="shared" si="287"/>
        <v>6</v>
      </c>
      <c r="E2638" s="2">
        <f t="shared" si="288"/>
        <v>2020</v>
      </c>
      <c r="F2638" t="s">
        <v>624</v>
      </c>
      <c r="G2638" s="8">
        <f t="shared" si="289"/>
        <v>4</v>
      </c>
      <c r="H2638" s="8" t="str">
        <f t="shared" si="290"/>
        <v>41</v>
      </c>
      <c r="I2638" s="8" t="str">
        <f t="shared" si="291"/>
        <v>411</v>
      </c>
      <c r="J2638" t="s">
        <v>625</v>
      </c>
      <c r="K2638">
        <v>47</v>
      </c>
      <c r="L2638" t="s">
        <v>2109</v>
      </c>
      <c r="M2638" t="s">
        <v>2110</v>
      </c>
      <c r="N2638" s="7" t="str">
        <f t="shared" si="292"/>
        <v>2020-41</v>
      </c>
      <c r="O2638" s="7">
        <f t="shared" si="293"/>
        <v>489.98</v>
      </c>
      <c r="P2638">
        <v>0</v>
      </c>
      <c r="Q2638">
        <v>489.98</v>
      </c>
    </row>
    <row r="2639" spans="1:17" x14ac:dyDescent="0.25">
      <c r="A2639" t="s">
        <v>2016</v>
      </c>
      <c r="B2639" t="s">
        <v>2017</v>
      </c>
      <c r="C2639" s="1">
        <v>44003</v>
      </c>
      <c r="D2639" s="2">
        <f t="shared" si="287"/>
        <v>6</v>
      </c>
      <c r="E2639" s="2">
        <f t="shared" si="288"/>
        <v>2020</v>
      </c>
      <c r="F2639">
        <v>70713</v>
      </c>
      <c r="G2639" s="8">
        <f t="shared" si="289"/>
        <v>7</v>
      </c>
      <c r="H2639" s="8" t="str">
        <f t="shared" si="290"/>
        <v>70</v>
      </c>
      <c r="I2639" s="8" t="str">
        <f t="shared" si="291"/>
        <v>707</v>
      </c>
      <c r="J2639" t="s">
        <v>2021</v>
      </c>
      <c r="K2639">
        <v>47</v>
      </c>
      <c r="L2639" t="s">
        <v>2109</v>
      </c>
      <c r="M2639" t="s">
        <v>2110</v>
      </c>
      <c r="N2639" s="7" t="str">
        <f t="shared" si="292"/>
        <v>2020-70</v>
      </c>
      <c r="O2639" s="7">
        <f t="shared" si="293"/>
        <v>-408.32</v>
      </c>
      <c r="P2639">
        <v>408.32</v>
      </c>
      <c r="Q2639">
        <v>0</v>
      </c>
    </row>
    <row r="2640" spans="1:17" x14ac:dyDescent="0.25">
      <c r="A2640" t="s">
        <v>2016</v>
      </c>
      <c r="B2640" t="s">
        <v>2017</v>
      </c>
      <c r="C2640" s="1">
        <v>44003</v>
      </c>
      <c r="D2640" s="2">
        <f t="shared" si="287"/>
        <v>6</v>
      </c>
      <c r="E2640" s="2">
        <f t="shared" si="288"/>
        <v>2020</v>
      </c>
      <c r="F2640">
        <v>445711</v>
      </c>
      <c r="G2640" s="8">
        <f t="shared" si="289"/>
        <v>4</v>
      </c>
      <c r="H2640" s="8" t="str">
        <f t="shared" si="290"/>
        <v>44</v>
      </c>
      <c r="I2640" s="8" t="str">
        <f t="shared" si="291"/>
        <v>445</v>
      </c>
      <c r="J2640" t="s">
        <v>1501</v>
      </c>
      <c r="K2640">
        <v>47</v>
      </c>
      <c r="L2640" t="s">
        <v>2109</v>
      </c>
      <c r="M2640" t="s">
        <v>2110</v>
      </c>
      <c r="N2640" s="7" t="str">
        <f t="shared" si="292"/>
        <v>2020-44</v>
      </c>
      <c r="O2640" s="7">
        <f t="shared" si="293"/>
        <v>-81.66</v>
      </c>
      <c r="P2640">
        <v>81.66</v>
      </c>
      <c r="Q2640">
        <v>0</v>
      </c>
    </row>
    <row r="2641" spans="1:17" x14ac:dyDescent="0.25">
      <c r="A2641" t="s">
        <v>2016</v>
      </c>
      <c r="B2641" t="s">
        <v>2017</v>
      </c>
      <c r="C2641" s="1">
        <v>44005</v>
      </c>
      <c r="D2641" s="2">
        <f t="shared" si="287"/>
        <v>6</v>
      </c>
      <c r="E2641" s="2">
        <f t="shared" si="288"/>
        <v>2020</v>
      </c>
      <c r="F2641" t="s">
        <v>581</v>
      </c>
      <c r="G2641" s="8">
        <f t="shared" si="289"/>
        <v>4</v>
      </c>
      <c r="H2641" s="8" t="str">
        <f t="shared" si="290"/>
        <v>41</v>
      </c>
      <c r="I2641" s="8" t="str">
        <f t="shared" si="291"/>
        <v>411</v>
      </c>
      <c r="J2641" t="s">
        <v>582</v>
      </c>
      <c r="K2641">
        <v>41</v>
      </c>
      <c r="L2641" t="s">
        <v>2111</v>
      </c>
      <c r="M2641" t="s">
        <v>2112</v>
      </c>
      <c r="N2641" s="7" t="str">
        <f t="shared" si="292"/>
        <v>2020-41</v>
      </c>
      <c r="O2641" s="7">
        <f t="shared" si="293"/>
        <v>-5416.8</v>
      </c>
      <c r="P2641">
        <v>5416.8</v>
      </c>
      <c r="Q2641">
        <v>0</v>
      </c>
    </row>
    <row r="2642" spans="1:17" x14ac:dyDescent="0.25">
      <c r="A2642" t="s">
        <v>2016</v>
      </c>
      <c r="B2642" t="s">
        <v>2017</v>
      </c>
      <c r="C2642" s="1">
        <v>44005</v>
      </c>
      <c r="D2642" s="2">
        <f t="shared" si="287"/>
        <v>6</v>
      </c>
      <c r="E2642" s="2">
        <f t="shared" si="288"/>
        <v>2020</v>
      </c>
      <c r="F2642">
        <v>70713</v>
      </c>
      <c r="G2642" s="8">
        <f t="shared" si="289"/>
        <v>7</v>
      </c>
      <c r="H2642" s="8" t="str">
        <f t="shared" si="290"/>
        <v>70</v>
      </c>
      <c r="I2642" s="8" t="str">
        <f t="shared" si="291"/>
        <v>707</v>
      </c>
      <c r="J2642" t="s">
        <v>2021</v>
      </c>
      <c r="K2642">
        <v>41</v>
      </c>
      <c r="L2642" t="s">
        <v>2111</v>
      </c>
      <c r="M2642" t="s">
        <v>2112</v>
      </c>
      <c r="N2642" s="7" t="str">
        <f t="shared" si="292"/>
        <v>2020-70</v>
      </c>
      <c r="O2642" s="7">
        <f t="shared" si="293"/>
        <v>1146.24</v>
      </c>
      <c r="P2642">
        <v>0</v>
      </c>
      <c r="Q2642">
        <v>1146.24</v>
      </c>
    </row>
    <row r="2643" spans="1:17" x14ac:dyDescent="0.25">
      <c r="A2643" t="s">
        <v>2016</v>
      </c>
      <c r="B2643" t="s">
        <v>2017</v>
      </c>
      <c r="C2643" s="1">
        <v>44005</v>
      </c>
      <c r="D2643" s="2">
        <f t="shared" si="287"/>
        <v>6</v>
      </c>
      <c r="E2643" s="2">
        <f t="shared" si="288"/>
        <v>2020</v>
      </c>
      <c r="F2643">
        <v>70711</v>
      </c>
      <c r="G2643" s="8">
        <f t="shared" si="289"/>
        <v>7</v>
      </c>
      <c r="H2643" s="8" t="str">
        <f t="shared" si="290"/>
        <v>70</v>
      </c>
      <c r="I2643" s="8" t="str">
        <f t="shared" si="291"/>
        <v>707</v>
      </c>
      <c r="J2643" t="s">
        <v>2025</v>
      </c>
      <c r="K2643">
        <v>41</v>
      </c>
      <c r="L2643" t="s">
        <v>2111</v>
      </c>
      <c r="M2643" t="s">
        <v>2112</v>
      </c>
      <c r="N2643" s="7" t="str">
        <f t="shared" si="292"/>
        <v>2020-70</v>
      </c>
      <c r="O2643" s="7">
        <f t="shared" si="293"/>
        <v>3182.76</v>
      </c>
      <c r="P2643">
        <v>0</v>
      </c>
      <c r="Q2643">
        <v>3182.76</v>
      </c>
    </row>
    <row r="2644" spans="1:17" x14ac:dyDescent="0.25">
      <c r="A2644" t="s">
        <v>2016</v>
      </c>
      <c r="B2644" t="s">
        <v>2017</v>
      </c>
      <c r="C2644" s="1">
        <v>44005</v>
      </c>
      <c r="D2644" s="2">
        <f t="shared" si="287"/>
        <v>6</v>
      </c>
      <c r="E2644" s="2">
        <f t="shared" si="288"/>
        <v>2020</v>
      </c>
      <c r="F2644">
        <v>7085</v>
      </c>
      <c r="G2644" s="8">
        <f t="shared" si="289"/>
        <v>7</v>
      </c>
      <c r="H2644" s="8" t="str">
        <f t="shared" si="290"/>
        <v>70</v>
      </c>
      <c r="I2644" s="8" t="str">
        <f t="shared" si="291"/>
        <v>708</v>
      </c>
      <c r="J2644" t="s">
        <v>2028</v>
      </c>
      <c r="K2644">
        <v>41</v>
      </c>
      <c r="L2644" t="s">
        <v>2111</v>
      </c>
      <c r="M2644" t="s">
        <v>2112</v>
      </c>
      <c r="N2644" s="7" t="str">
        <f t="shared" si="292"/>
        <v>2020-70</v>
      </c>
      <c r="O2644" s="7">
        <f t="shared" si="293"/>
        <v>185</v>
      </c>
      <c r="P2644">
        <v>0</v>
      </c>
      <c r="Q2644">
        <v>185</v>
      </c>
    </row>
    <row r="2645" spans="1:17" x14ac:dyDescent="0.25">
      <c r="A2645" t="s">
        <v>2016</v>
      </c>
      <c r="B2645" t="s">
        <v>2017</v>
      </c>
      <c r="C2645" s="1">
        <v>44005</v>
      </c>
      <c r="D2645" s="2">
        <f t="shared" si="287"/>
        <v>6</v>
      </c>
      <c r="E2645" s="2">
        <f t="shared" si="288"/>
        <v>2020</v>
      </c>
      <c r="F2645">
        <v>445711</v>
      </c>
      <c r="G2645" s="8">
        <f t="shared" si="289"/>
        <v>4</v>
      </c>
      <c r="H2645" s="8" t="str">
        <f t="shared" si="290"/>
        <v>44</v>
      </c>
      <c r="I2645" s="8" t="str">
        <f t="shared" si="291"/>
        <v>445</v>
      </c>
      <c r="J2645" t="s">
        <v>1501</v>
      </c>
      <c r="K2645">
        <v>41</v>
      </c>
      <c r="L2645" t="s">
        <v>2111</v>
      </c>
      <c r="M2645" t="s">
        <v>2112</v>
      </c>
      <c r="N2645" s="7" t="str">
        <f t="shared" si="292"/>
        <v>2020-44</v>
      </c>
      <c r="O2645" s="7">
        <f t="shared" si="293"/>
        <v>902.8</v>
      </c>
      <c r="P2645">
        <v>0</v>
      </c>
      <c r="Q2645">
        <v>902.8</v>
      </c>
    </row>
    <row r="2646" spans="1:17" x14ac:dyDescent="0.25">
      <c r="A2646" t="s">
        <v>2016</v>
      </c>
      <c r="B2646" t="s">
        <v>2017</v>
      </c>
      <c r="C2646" s="1">
        <v>44005</v>
      </c>
      <c r="D2646" s="2">
        <f t="shared" si="287"/>
        <v>6</v>
      </c>
      <c r="E2646" s="2">
        <f t="shared" si="288"/>
        <v>2020</v>
      </c>
      <c r="F2646" t="s">
        <v>589</v>
      </c>
      <c r="G2646" s="8">
        <f t="shared" si="289"/>
        <v>4</v>
      </c>
      <c r="H2646" s="8" t="str">
        <f t="shared" si="290"/>
        <v>41</v>
      </c>
      <c r="I2646" s="8" t="str">
        <f t="shared" si="291"/>
        <v>411</v>
      </c>
      <c r="J2646" t="s">
        <v>590</v>
      </c>
      <c r="K2646">
        <v>42</v>
      </c>
      <c r="L2646" t="s">
        <v>2113</v>
      </c>
      <c r="M2646" t="s">
        <v>2114</v>
      </c>
      <c r="N2646" s="7" t="str">
        <f t="shared" si="292"/>
        <v>2020-41</v>
      </c>
      <c r="O2646" s="7">
        <f t="shared" si="293"/>
        <v>-5400</v>
      </c>
      <c r="P2646">
        <v>5400</v>
      </c>
      <c r="Q2646">
        <v>0</v>
      </c>
    </row>
    <row r="2647" spans="1:17" x14ac:dyDescent="0.25">
      <c r="A2647" t="s">
        <v>2016</v>
      </c>
      <c r="B2647" t="s">
        <v>2017</v>
      </c>
      <c r="C2647" s="1">
        <v>44005</v>
      </c>
      <c r="D2647" s="2">
        <f t="shared" si="287"/>
        <v>6</v>
      </c>
      <c r="E2647" s="2">
        <f t="shared" si="288"/>
        <v>2020</v>
      </c>
      <c r="F2647">
        <v>44587</v>
      </c>
      <c r="G2647" s="8">
        <f t="shared" si="289"/>
        <v>4</v>
      </c>
      <c r="H2647" s="8" t="str">
        <f t="shared" si="290"/>
        <v>44</v>
      </c>
      <c r="I2647" s="8" t="str">
        <f t="shared" si="291"/>
        <v>445</v>
      </c>
      <c r="J2647" t="s">
        <v>2095</v>
      </c>
      <c r="K2647">
        <v>42</v>
      </c>
      <c r="L2647" t="s">
        <v>2113</v>
      </c>
      <c r="M2647" t="s">
        <v>2114</v>
      </c>
      <c r="N2647" s="7" t="str">
        <f t="shared" si="292"/>
        <v>2020-44</v>
      </c>
      <c r="O2647" s="7">
        <f t="shared" si="293"/>
        <v>-900</v>
      </c>
      <c r="P2647">
        <v>900</v>
      </c>
      <c r="Q2647">
        <v>0</v>
      </c>
    </row>
    <row r="2648" spans="1:17" x14ac:dyDescent="0.25">
      <c r="A2648" t="s">
        <v>2016</v>
      </c>
      <c r="B2648" t="s">
        <v>2017</v>
      </c>
      <c r="C2648" s="1">
        <v>44005</v>
      </c>
      <c r="D2648" s="2">
        <f t="shared" si="287"/>
        <v>6</v>
      </c>
      <c r="E2648" s="2">
        <f t="shared" si="288"/>
        <v>2020</v>
      </c>
      <c r="F2648">
        <v>4191</v>
      </c>
      <c r="G2648" s="8">
        <f t="shared" si="289"/>
        <v>4</v>
      </c>
      <c r="H2648" s="8" t="str">
        <f t="shared" si="290"/>
        <v>41</v>
      </c>
      <c r="I2648" s="8" t="str">
        <f t="shared" si="291"/>
        <v>419</v>
      </c>
      <c r="J2648" t="s">
        <v>2096</v>
      </c>
      <c r="K2648">
        <v>42</v>
      </c>
      <c r="L2648" t="s">
        <v>2113</v>
      </c>
      <c r="M2648" t="s">
        <v>2114</v>
      </c>
      <c r="N2648" s="7" t="str">
        <f t="shared" si="292"/>
        <v>2020-41</v>
      </c>
      <c r="O2648" s="7">
        <f t="shared" si="293"/>
        <v>5400</v>
      </c>
      <c r="P2648">
        <v>0</v>
      </c>
      <c r="Q2648">
        <v>5400</v>
      </c>
    </row>
    <row r="2649" spans="1:17" x14ac:dyDescent="0.25">
      <c r="A2649" t="s">
        <v>2016</v>
      </c>
      <c r="B2649" t="s">
        <v>2017</v>
      </c>
      <c r="C2649" s="1">
        <v>44005</v>
      </c>
      <c r="D2649" s="2">
        <f t="shared" si="287"/>
        <v>6</v>
      </c>
      <c r="E2649" s="2">
        <f t="shared" si="288"/>
        <v>2020</v>
      </c>
      <c r="F2649">
        <v>445711</v>
      </c>
      <c r="G2649" s="8">
        <f t="shared" si="289"/>
        <v>4</v>
      </c>
      <c r="H2649" s="8" t="str">
        <f t="shared" si="290"/>
        <v>44</v>
      </c>
      <c r="I2649" s="8" t="str">
        <f t="shared" si="291"/>
        <v>445</v>
      </c>
      <c r="J2649" t="s">
        <v>1501</v>
      </c>
      <c r="K2649">
        <v>42</v>
      </c>
      <c r="L2649" t="s">
        <v>2113</v>
      </c>
      <c r="M2649" t="s">
        <v>2114</v>
      </c>
      <c r="N2649" s="7" t="str">
        <f t="shared" si="292"/>
        <v>2020-44</v>
      </c>
      <c r="O2649" s="7">
        <f t="shared" si="293"/>
        <v>900</v>
      </c>
      <c r="P2649">
        <v>0</v>
      </c>
      <c r="Q2649">
        <v>900</v>
      </c>
    </row>
    <row r="2650" spans="1:17" x14ac:dyDescent="0.25">
      <c r="A2650" t="s">
        <v>2016</v>
      </c>
      <c r="B2650" t="s">
        <v>2017</v>
      </c>
      <c r="C2650" s="1">
        <v>44007</v>
      </c>
      <c r="D2650" s="2">
        <f t="shared" si="287"/>
        <v>6</v>
      </c>
      <c r="E2650" s="2">
        <f t="shared" si="288"/>
        <v>2020</v>
      </c>
      <c r="F2650" t="s">
        <v>589</v>
      </c>
      <c r="G2650" s="8">
        <f t="shared" si="289"/>
        <v>4</v>
      </c>
      <c r="H2650" s="8" t="str">
        <f t="shared" si="290"/>
        <v>41</v>
      </c>
      <c r="I2650" s="8" t="str">
        <f t="shared" si="291"/>
        <v>411</v>
      </c>
      <c r="J2650" t="s">
        <v>590</v>
      </c>
      <c r="K2650">
        <v>43</v>
      </c>
      <c r="L2650" t="s">
        <v>2115</v>
      </c>
      <c r="M2650" t="s">
        <v>2116</v>
      </c>
      <c r="N2650" s="7" t="str">
        <f t="shared" si="292"/>
        <v>2020-41</v>
      </c>
      <c r="O2650" s="7">
        <f t="shared" si="293"/>
        <v>-16604.88</v>
      </c>
      <c r="P2650">
        <v>16604.88</v>
      </c>
      <c r="Q2650">
        <v>0</v>
      </c>
    </row>
    <row r="2651" spans="1:17" x14ac:dyDescent="0.25">
      <c r="A2651" t="s">
        <v>2016</v>
      </c>
      <c r="B2651" t="s">
        <v>2017</v>
      </c>
      <c r="C2651" s="1">
        <v>44007</v>
      </c>
      <c r="D2651" s="2">
        <f t="shared" si="287"/>
        <v>6</v>
      </c>
      <c r="E2651" s="2">
        <f t="shared" si="288"/>
        <v>2020</v>
      </c>
      <c r="F2651">
        <v>4191</v>
      </c>
      <c r="G2651" s="8">
        <f t="shared" si="289"/>
        <v>4</v>
      </c>
      <c r="H2651" s="8" t="str">
        <f t="shared" si="290"/>
        <v>41</v>
      </c>
      <c r="I2651" s="8" t="str">
        <f t="shared" si="291"/>
        <v>419</v>
      </c>
      <c r="J2651" t="s">
        <v>2096</v>
      </c>
      <c r="K2651">
        <v>43</v>
      </c>
      <c r="L2651" t="s">
        <v>2115</v>
      </c>
      <c r="M2651" t="s">
        <v>2116</v>
      </c>
      <c r="N2651" s="7" t="str">
        <f t="shared" si="292"/>
        <v>2020-41</v>
      </c>
      <c r="O2651" s="7">
        <f t="shared" si="293"/>
        <v>-5400</v>
      </c>
      <c r="P2651">
        <v>5400</v>
      </c>
      <c r="Q2651">
        <v>0</v>
      </c>
    </row>
    <row r="2652" spans="1:17" x14ac:dyDescent="0.25">
      <c r="A2652" t="s">
        <v>2016</v>
      </c>
      <c r="B2652" t="s">
        <v>2017</v>
      </c>
      <c r="C2652" s="1">
        <v>44007</v>
      </c>
      <c r="D2652" s="2">
        <f t="shared" si="287"/>
        <v>6</v>
      </c>
      <c r="E2652" s="2">
        <f t="shared" si="288"/>
        <v>2020</v>
      </c>
      <c r="F2652">
        <v>70711</v>
      </c>
      <c r="G2652" s="8">
        <f t="shared" si="289"/>
        <v>7</v>
      </c>
      <c r="H2652" s="8" t="str">
        <f t="shared" si="290"/>
        <v>70</v>
      </c>
      <c r="I2652" s="8" t="str">
        <f t="shared" si="291"/>
        <v>707</v>
      </c>
      <c r="J2652" t="s">
        <v>2025</v>
      </c>
      <c r="K2652">
        <v>43</v>
      </c>
      <c r="L2652" t="s">
        <v>2115</v>
      </c>
      <c r="M2652" t="s">
        <v>2116</v>
      </c>
      <c r="N2652" s="7" t="str">
        <f t="shared" si="292"/>
        <v>2020-70</v>
      </c>
      <c r="O2652" s="7">
        <f t="shared" si="293"/>
        <v>18131.400000000001</v>
      </c>
      <c r="P2652">
        <v>0</v>
      </c>
      <c r="Q2652">
        <v>18131.400000000001</v>
      </c>
    </row>
    <row r="2653" spans="1:17" x14ac:dyDescent="0.25">
      <c r="A2653" t="s">
        <v>2016</v>
      </c>
      <c r="B2653" t="s">
        <v>2017</v>
      </c>
      <c r="C2653" s="1">
        <v>44007</v>
      </c>
      <c r="D2653" s="2">
        <f t="shared" si="287"/>
        <v>6</v>
      </c>
      <c r="E2653" s="2">
        <f t="shared" si="288"/>
        <v>2020</v>
      </c>
      <c r="F2653">
        <v>7085</v>
      </c>
      <c r="G2653" s="8">
        <f t="shared" si="289"/>
        <v>7</v>
      </c>
      <c r="H2653" s="8" t="str">
        <f t="shared" si="290"/>
        <v>70</v>
      </c>
      <c r="I2653" s="8" t="str">
        <f t="shared" si="291"/>
        <v>708</v>
      </c>
      <c r="J2653" t="s">
        <v>2028</v>
      </c>
      <c r="K2653">
        <v>43</v>
      </c>
      <c r="L2653" t="s">
        <v>2115</v>
      </c>
      <c r="M2653" t="s">
        <v>2116</v>
      </c>
      <c r="N2653" s="7" t="str">
        <f t="shared" si="292"/>
        <v>2020-70</v>
      </c>
      <c r="O2653" s="7">
        <f t="shared" si="293"/>
        <v>206</v>
      </c>
      <c r="P2653">
        <v>0</v>
      </c>
      <c r="Q2653">
        <v>206</v>
      </c>
    </row>
    <row r="2654" spans="1:17" x14ac:dyDescent="0.25">
      <c r="A2654" t="s">
        <v>2016</v>
      </c>
      <c r="B2654" t="s">
        <v>2017</v>
      </c>
      <c r="C2654" s="1">
        <v>44007</v>
      </c>
      <c r="D2654" s="2">
        <f t="shared" si="287"/>
        <v>6</v>
      </c>
      <c r="E2654" s="2">
        <f t="shared" si="288"/>
        <v>2020</v>
      </c>
      <c r="F2654">
        <v>445711</v>
      </c>
      <c r="G2654" s="8">
        <f t="shared" si="289"/>
        <v>4</v>
      </c>
      <c r="H2654" s="8" t="str">
        <f t="shared" si="290"/>
        <v>44</v>
      </c>
      <c r="I2654" s="8" t="str">
        <f t="shared" si="291"/>
        <v>445</v>
      </c>
      <c r="J2654" t="s">
        <v>1501</v>
      </c>
      <c r="K2654">
        <v>43</v>
      </c>
      <c r="L2654" t="s">
        <v>2115</v>
      </c>
      <c r="M2654" t="s">
        <v>2116</v>
      </c>
      <c r="N2654" s="7" t="str">
        <f t="shared" si="292"/>
        <v>2020-44</v>
      </c>
      <c r="O2654" s="7">
        <f t="shared" si="293"/>
        <v>2767.48</v>
      </c>
      <c r="P2654">
        <v>0</v>
      </c>
      <c r="Q2654">
        <v>2767.48</v>
      </c>
    </row>
    <row r="2655" spans="1:17" x14ac:dyDescent="0.25">
      <c r="A2655" t="s">
        <v>2016</v>
      </c>
      <c r="B2655" t="s">
        <v>2017</v>
      </c>
      <c r="C2655" s="1">
        <v>44007</v>
      </c>
      <c r="D2655" s="2">
        <f t="shared" si="287"/>
        <v>6</v>
      </c>
      <c r="E2655" s="2">
        <f t="shared" si="288"/>
        <v>2020</v>
      </c>
      <c r="F2655">
        <v>44587</v>
      </c>
      <c r="G2655" s="8">
        <f t="shared" si="289"/>
        <v>4</v>
      </c>
      <c r="H2655" s="8" t="str">
        <f t="shared" si="290"/>
        <v>44</v>
      </c>
      <c r="I2655" s="8" t="str">
        <f t="shared" si="291"/>
        <v>445</v>
      </c>
      <c r="J2655" t="s">
        <v>2095</v>
      </c>
      <c r="K2655">
        <v>43</v>
      </c>
      <c r="L2655" t="s">
        <v>2115</v>
      </c>
      <c r="M2655" t="s">
        <v>2116</v>
      </c>
      <c r="N2655" s="7" t="str">
        <f t="shared" si="292"/>
        <v>2020-44</v>
      </c>
      <c r="O2655" s="7">
        <f t="shared" si="293"/>
        <v>900</v>
      </c>
      <c r="P2655">
        <v>0</v>
      </c>
      <c r="Q2655">
        <v>900</v>
      </c>
    </row>
    <row r="2656" spans="1:17" x14ac:dyDescent="0.25">
      <c r="A2656" t="s">
        <v>2016</v>
      </c>
      <c r="B2656" t="s">
        <v>2017</v>
      </c>
      <c r="C2656" s="1">
        <v>44007</v>
      </c>
      <c r="D2656" s="2">
        <f t="shared" si="287"/>
        <v>6</v>
      </c>
      <c r="E2656" s="2">
        <f t="shared" si="288"/>
        <v>2020</v>
      </c>
      <c r="F2656" t="s">
        <v>585</v>
      </c>
      <c r="G2656" s="8">
        <f t="shared" si="289"/>
        <v>4</v>
      </c>
      <c r="H2656" s="8" t="str">
        <f t="shared" si="290"/>
        <v>41</v>
      </c>
      <c r="I2656" s="8" t="str">
        <f t="shared" si="291"/>
        <v>411</v>
      </c>
      <c r="J2656" t="s">
        <v>586</v>
      </c>
      <c r="K2656">
        <v>44</v>
      </c>
      <c r="L2656" t="s">
        <v>2117</v>
      </c>
      <c r="M2656" t="s">
        <v>2118</v>
      </c>
      <c r="N2656" s="7" t="str">
        <f t="shared" si="292"/>
        <v>2020-41</v>
      </c>
      <c r="O2656" s="7">
        <f t="shared" si="293"/>
        <v>-21490.92</v>
      </c>
      <c r="P2656">
        <v>21490.92</v>
      </c>
      <c r="Q2656">
        <v>0</v>
      </c>
    </row>
    <row r="2657" spans="1:17" x14ac:dyDescent="0.25">
      <c r="A2657" t="s">
        <v>2016</v>
      </c>
      <c r="B2657" t="s">
        <v>2017</v>
      </c>
      <c r="C2657" s="1">
        <v>44007</v>
      </c>
      <c r="D2657" s="2">
        <f t="shared" si="287"/>
        <v>6</v>
      </c>
      <c r="E2657" s="2">
        <f t="shared" si="288"/>
        <v>2020</v>
      </c>
      <c r="F2657">
        <v>70711</v>
      </c>
      <c r="G2657" s="8">
        <f t="shared" si="289"/>
        <v>7</v>
      </c>
      <c r="H2657" s="8" t="str">
        <f t="shared" si="290"/>
        <v>70</v>
      </c>
      <c r="I2657" s="8" t="str">
        <f t="shared" si="291"/>
        <v>707</v>
      </c>
      <c r="J2657" t="s">
        <v>2025</v>
      </c>
      <c r="K2657">
        <v>44</v>
      </c>
      <c r="L2657" t="s">
        <v>2117</v>
      </c>
      <c r="M2657" t="s">
        <v>2118</v>
      </c>
      <c r="N2657" s="7" t="str">
        <f t="shared" si="292"/>
        <v>2020-70</v>
      </c>
      <c r="O2657" s="7">
        <f t="shared" si="293"/>
        <v>16512.3</v>
      </c>
      <c r="P2657">
        <v>0</v>
      </c>
      <c r="Q2657">
        <v>16512.3</v>
      </c>
    </row>
    <row r="2658" spans="1:17" x14ac:dyDescent="0.25">
      <c r="A2658" t="s">
        <v>2016</v>
      </c>
      <c r="B2658" t="s">
        <v>2017</v>
      </c>
      <c r="C2658" s="1">
        <v>44007</v>
      </c>
      <c r="D2658" s="2">
        <f t="shared" si="287"/>
        <v>6</v>
      </c>
      <c r="E2658" s="2">
        <f t="shared" si="288"/>
        <v>2020</v>
      </c>
      <c r="F2658">
        <v>70713</v>
      </c>
      <c r="G2658" s="8">
        <f t="shared" si="289"/>
        <v>7</v>
      </c>
      <c r="H2658" s="8" t="str">
        <f t="shared" si="290"/>
        <v>70</v>
      </c>
      <c r="I2658" s="8" t="str">
        <f t="shared" si="291"/>
        <v>707</v>
      </c>
      <c r="J2658" t="s">
        <v>2021</v>
      </c>
      <c r="K2658">
        <v>44</v>
      </c>
      <c r="L2658" t="s">
        <v>2117</v>
      </c>
      <c r="M2658" t="s">
        <v>2118</v>
      </c>
      <c r="N2658" s="7" t="str">
        <f t="shared" si="292"/>
        <v>2020-70</v>
      </c>
      <c r="O2658" s="7">
        <f t="shared" si="293"/>
        <v>1396.8</v>
      </c>
      <c r="P2658">
        <v>0</v>
      </c>
      <c r="Q2658">
        <v>1396.8</v>
      </c>
    </row>
    <row r="2659" spans="1:17" x14ac:dyDescent="0.25">
      <c r="A2659" t="s">
        <v>2016</v>
      </c>
      <c r="B2659" t="s">
        <v>2017</v>
      </c>
      <c r="C2659" s="1">
        <v>44007</v>
      </c>
      <c r="D2659" s="2">
        <f t="shared" si="287"/>
        <v>6</v>
      </c>
      <c r="E2659" s="2">
        <f t="shared" si="288"/>
        <v>2020</v>
      </c>
      <c r="F2659">
        <v>445711</v>
      </c>
      <c r="G2659" s="8">
        <f t="shared" si="289"/>
        <v>4</v>
      </c>
      <c r="H2659" s="8" t="str">
        <f t="shared" si="290"/>
        <v>44</v>
      </c>
      <c r="I2659" s="8" t="str">
        <f t="shared" si="291"/>
        <v>445</v>
      </c>
      <c r="J2659" t="s">
        <v>1501</v>
      </c>
      <c r="K2659">
        <v>44</v>
      </c>
      <c r="L2659" t="s">
        <v>2117</v>
      </c>
      <c r="M2659" t="s">
        <v>2118</v>
      </c>
      <c r="N2659" s="7" t="str">
        <f t="shared" si="292"/>
        <v>2020-44</v>
      </c>
      <c r="O2659" s="7">
        <f t="shared" si="293"/>
        <v>3581.82</v>
      </c>
      <c r="P2659">
        <v>0</v>
      </c>
      <c r="Q2659">
        <v>3581.82</v>
      </c>
    </row>
    <row r="2660" spans="1:17" x14ac:dyDescent="0.25">
      <c r="A2660" t="s">
        <v>2016</v>
      </c>
      <c r="B2660" t="s">
        <v>2017</v>
      </c>
      <c r="C2660" s="1">
        <v>44008</v>
      </c>
      <c r="D2660" s="2">
        <f t="shared" si="287"/>
        <v>6</v>
      </c>
      <c r="E2660" s="2">
        <f t="shared" si="288"/>
        <v>2020</v>
      </c>
      <c r="F2660" t="s">
        <v>523</v>
      </c>
      <c r="G2660" s="8">
        <f t="shared" si="289"/>
        <v>4</v>
      </c>
      <c r="H2660" s="8" t="str">
        <f t="shared" si="290"/>
        <v>41</v>
      </c>
      <c r="I2660" s="8" t="str">
        <f t="shared" si="291"/>
        <v>411</v>
      </c>
      <c r="J2660" t="s">
        <v>524</v>
      </c>
      <c r="K2660">
        <v>48</v>
      </c>
      <c r="L2660" t="s">
        <v>2119</v>
      </c>
      <c r="M2660" t="s">
        <v>2120</v>
      </c>
      <c r="N2660" s="7" t="str">
        <f t="shared" si="292"/>
        <v>2020-41</v>
      </c>
      <c r="O2660" s="7">
        <f t="shared" si="293"/>
        <v>-30224.41</v>
      </c>
      <c r="P2660">
        <v>30224.41</v>
      </c>
      <c r="Q2660">
        <v>0</v>
      </c>
    </row>
    <row r="2661" spans="1:17" x14ac:dyDescent="0.25">
      <c r="A2661" t="s">
        <v>2016</v>
      </c>
      <c r="B2661" t="s">
        <v>2017</v>
      </c>
      <c r="C2661" s="1">
        <v>44008</v>
      </c>
      <c r="D2661" s="2">
        <f t="shared" si="287"/>
        <v>6</v>
      </c>
      <c r="E2661" s="2">
        <f t="shared" si="288"/>
        <v>2020</v>
      </c>
      <c r="F2661">
        <v>70711</v>
      </c>
      <c r="G2661" s="8">
        <f t="shared" si="289"/>
        <v>7</v>
      </c>
      <c r="H2661" s="8" t="str">
        <f t="shared" si="290"/>
        <v>70</v>
      </c>
      <c r="I2661" s="8" t="str">
        <f t="shared" si="291"/>
        <v>707</v>
      </c>
      <c r="J2661" t="s">
        <v>2025</v>
      </c>
      <c r="K2661">
        <v>48</v>
      </c>
      <c r="L2661" t="s">
        <v>2119</v>
      </c>
      <c r="M2661" t="s">
        <v>2120</v>
      </c>
      <c r="N2661" s="7" t="str">
        <f t="shared" si="292"/>
        <v>2020-70</v>
      </c>
      <c r="O2661" s="7">
        <f t="shared" si="293"/>
        <v>25187.01</v>
      </c>
      <c r="P2661">
        <v>0</v>
      </c>
      <c r="Q2661">
        <v>25187.01</v>
      </c>
    </row>
    <row r="2662" spans="1:17" x14ac:dyDescent="0.25">
      <c r="A2662" t="s">
        <v>2016</v>
      </c>
      <c r="B2662" t="s">
        <v>2017</v>
      </c>
      <c r="C2662" s="1">
        <v>44008</v>
      </c>
      <c r="D2662" s="2">
        <f t="shared" si="287"/>
        <v>6</v>
      </c>
      <c r="E2662" s="2">
        <f t="shared" si="288"/>
        <v>2020</v>
      </c>
      <c r="F2662">
        <v>445711</v>
      </c>
      <c r="G2662" s="8">
        <f t="shared" si="289"/>
        <v>4</v>
      </c>
      <c r="H2662" s="8" t="str">
        <f t="shared" si="290"/>
        <v>44</v>
      </c>
      <c r="I2662" s="8" t="str">
        <f t="shared" si="291"/>
        <v>445</v>
      </c>
      <c r="J2662" t="s">
        <v>1501</v>
      </c>
      <c r="K2662">
        <v>48</v>
      </c>
      <c r="L2662" t="s">
        <v>2119</v>
      </c>
      <c r="M2662" t="s">
        <v>2120</v>
      </c>
      <c r="N2662" s="7" t="str">
        <f t="shared" si="292"/>
        <v>2020-44</v>
      </c>
      <c r="O2662" s="7">
        <f t="shared" si="293"/>
        <v>5037.3999999999996</v>
      </c>
      <c r="P2662">
        <v>0</v>
      </c>
      <c r="Q2662">
        <v>5037.3999999999996</v>
      </c>
    </row>
    <row r="2663" spans="1:17" x14ac:dyDescent="0.25">
      <c r="A2663" t="s">
        <v>2016</v>
      </c>
      <c r="B2663" t="s">
        <v>2017</v>
      </c>
      <c r="C2663" s="1">
        <v>44010</v>
      </c>
      <c r="D2663" s="2">
        <f t="shared" si="287"/>
        <v>6</v>
      </c>
      <c r="E2663" s="2">
        <f t="shared" si="288"/>
        <v>2020</v>
      </c>
      <c r="F2663" t="s">
        <v>519</v>
      </c>
      <c r="G2663" s="8">
        <f t="shared" si="289"/>
        <v>4</v>
      </c>
      <c r="H2663" s="8" t="str">
        <f t="shared" si="290"/>
        <v>41</v>
      </c>
      <c r="I2663" s="8" t="str">
        <f t="shared" si="291"/>
        <v>411</v>
      </c>
      <c r="J2663" t="s">
        <v>520</v>
      </c>
      <c r="K2663">
        <v>49</v>
      </c>
      <c r="L2663" t="s">
        <v>2121</v>
      </c>
      <c r="M2663" t="s">
        <v>2122</v>
      </c>
      <c r="N2663" s="7" t="str">
        <f t="shared" si="292"/>
        <v>2020-41</v>
      </c>
      <c r="O2663" s="7">
        <f t="shared" si="293"/>
        <v>-47781.89</v>
      </c>
      <c r="P2663">
        <v>47781.89</v>
      </c>
      <c r="Q2663">
        <v>0</v>
      </c>
    </row>
    <row r="2664" spans="1:17" x14ac:dyDescent="0.25">
      <c r="A2664" t="s">
        <v>2016</v>
      </c>
      <c r="B2664" t="s">
        <v>2017</v>
      </c>
      <c r="C2664" s="1">
        <v>44010</v>
      </c>
      <c r="D2664" s="2">
        <f t="shared" si="287"/>
        <v>6</v>
      </c>
      <c r="E2664" s="2">
        <f t="shared" si="288"/>
        <v>2020</v>
      </c>
      <c r="F2664">
        <v>70711</v>
      </c>
      <c r="G2664" s="8">
        <f t="shared" si="289"/>
        <v>7</v>
      </c>
      <c r="H2664" s="8" t="str">
        <f t="shared" si="290"/>
        <v>70</v>
      </c>
      <c r="I2664" s="8" t="str">
        <f t="shared" si="291"/>
        <v>707</v>
      </c>
      <c r="J2664" t="s">
        <v>2025</v>
      </c>
      <c r="K2664">
        <v>49</v>
      </c>
      <c r="L2664" t="s">
        <v>2121</v>
      </c>
      <c r="M2664" t="s">
        <v>2122</v>
      </c>
      <c r="N2664" s="7" t="str">
        <f t="shared" si="292"/>
        <v>2020-70</v>
      </c>
      <c r="O2664" s="7">
        <f t="shared" si="293"/>
        <v>39818.239999999998</v>
      </c>
      <c r="P2664">
        <v>0</v>
      </c>
      <c r="Q2664">
        <v>39818.239999999998</v>
      </c>
    </row>
    <row r="2665" spans="1:17" x14ac:dyDescent="0.25">
      <c r="A2665" t="s">
        <v>2016</v>
      </c>
      <c r="B2665" t="s">
        <v>2017</v>
      </c>
      <c r="C2665" s="1">
        <v>44010</v>
      </c>
      <c r="D2665" s="2">
        <f t="shared" si="287"/>
        <v>6</v>
      </c>
      <c r="E2665" s="2">
        <f t="shared" si="288"/>
        <v>2020</v>
      </c>
      <c r="F2665">
        <v>445711</v>
      </c>
      <c r="G2665" s="8">
        <f t="shared" si="289"/>
        <v>4</v>
      </c>
      <c r="H2665" s="8" t="str">
        <f t="shared" si="290"/>
        <v>44</v>
      </c>
      <c r="I2665" s="8" t="str">
        <f t="shared" si="291"/>
        <v>445</v>
      </c>
      <c r="J2665" t="s">
        <v>1501</v>
      </c>
      <c r="K2665">
        <v>49</v>
      </c>
      <c r="L2665" t="s">
        <v>2121</v>
      </c>
      <c r="M2665" t="s">
        <v>2122</v>
      </c>
      <c r="N2665" s="7" t="str">
        <f t="shared" si="292"/>
        <v>2020-44</v>
      </c>
      <c r="O2665" s="7">
        <f t="shared" si="293"/>
        <v>7963.65</v>
      </c>
      <c r="P2665">
        <v>0</v>
      </c>
      <c r="Q2665">
        <v>7963.65</v>
      </c>
    </row>
    <row r="2666" spans="1:17" x14ac:dyDescent="0.25">
      <c r="A2666" t="s">
        <v>2016</v>
      </c>
      <c r="B2666" t="s">
        <v>2017</v>
      </c>
      <c r="C2666" s="1">
        <v>44012</v>
      </c>
      <c r="D2666" s="2">
        <f t="shared" si="287"/>
        <v>6</v>
      </c>
      <c r="E2666" s="2">
        <f t="shared" si="288"/>
        <v>2020</v>
      </c>
      <c r="F2666" t="s">
        <v>656</v>
      </c>
      <c r="G2666" s="8">
        <f t="shared" si="289"/>
        <v>4</v>
      </c>
      <c r="H2666" s="8" t="str">
        <f t="shared" si="290"/>
        <v>41</v>
      </c>
      <c r="I2666" s="8" t="str">
        <f t="shared" si="291"/>
        <v>411</v>
      </c>
      <c r="J2666" t="s">
        <v>657</v>
      </c>
      <c r="K2666">
        <v>50</v>
      </c>
      <c r="L2666" t="s">
        <v>2123</v>
      </c>
      <c r="M2666" t="s">
        <v>2124</v>
      </c>
      <c r="N2666" s="7" t="str">
        <f t="shared" si="292"/>
        <v>2020-41</v>
      </c>
      <c r="O2666" s="7">
        <f t="shared" si="293"/>
        <v>-12426.06</v>
      </c>
      <c r="P2666">
        <v>12426.06</v>
      </c>
      <c r="Q2666">
        <v>0</v>
      </c>
    </row>
    <row r="2667" spans="1:17" x14ac:dyDescent="0.25">
      <c r="A2667" t="s">
        <v>2016</v>
      </c>
      <c r="B2667" t="s">
        <v>2017</v>
      </c>
      <c r="C2667" s="1">
        <v>44012</v>
      </c>
      <c r="D2667" s="2">
        <f t="shared" si="287"/>
        <v>6</v>
      </c>
      <c r="E2667" s="2">
        <f t="shared" si="288"/>
        <v>2020</v>
      </c>
      <c r="F2667">
        <v>70711</v>
      </c>
      <c r="G2667" s="8">
        <f t="shared" si="289"/>
        <v>7</v>
      </c>
      <c r="H2667" s="8" t="str">
        <f t="shared" si="290"/>
        <v>70</v>
      </c>
      <c r="I2667" s="8" t="str">
        <f t="shared" si="291"/>
        <v>707</v>
      </c>
      <c r="J2667" t="s">
        <v>2025</v>
      </c>
      <c r="K2667">
        <v>50</v>
      </c>
      <c r="L2667" t="s">
        <v>2123</v>
      </c>
      <c r="M2667" t="s">
        <v>2124</v>
      </c>
      <c r="N2667" s="7" t="str">
        <f t="shared" si="292"/>
        <v>2020-70</v>
      </c>
      <c r="O2667" s="7">
        <f t="shared" si="293"/>
        <v>4225.76</v>
      </c>
      <c r="P2667">
        <v>0</v>
      </c>
      <c r="Q2667">
        <v>4225.76</v>
      </c>
    </row>
    <row r="2668" spans="1:17" x14ac:dyDescent="0.25">
      <c r="A2668" t="s">
        <v>2016</v>
      </c>
      <c r="B2668" t="s">
        <v>2017</v>
      </c>
      <c r="C2668" s="1">
        <v>44012</v>
      </c>
      <c r="D2668" s="2">
        <f t="shared" si="287"/>
        <v>6</v>
      </c>
      <c r="E2668" s="2">
        <f t="shared" si="288"/>
        <v>2020</v>
      </c>
      <c r="F2668">
        <v>70713</v>
      </c>
      <c r="G2668" s="8">
        <f t="shared" si="289"/>
        <v>7</v>
      </c>
      <c r="H2668" s="8" t="str">
        <f t="shared" si="290"/>
        <v>70</v>
      </c>
      <c r="I2668" s="8" t="str">
        <f t="shared" si="291"/>
        <v>707</v>
      </c>
      <c r="J2668" t="s">
        <v>2021</v>
      </c>
      <c r="K2668">
        <v>50</v>
      </c>
      <c r="L2668" t="s">
        <v>2123</v>
      </c>
      <c r="M2668" t="s">
        <v>2124</v>
      </c>
      <c r="N2668" s="7" t="str">
        <f t="shared" si="292"/>
        <v>2020-70</v>
      </c>
      <c r="O2668" s="7">
        <f t="shared" si="293"/>
        <v>6129.29</v>
      </c>
      <c r="P2668">
        <v>0</v>
      </c>
      <c r="Q2668">
        <v>6129.29</v>
      </c>
    </row>
    <row r="2669" spans="1:17" x14ac:dyDescent="0.25">
      <c r="A2669" t="s">
        <v>2016</v>
      </c>
      <c r="B2669" t="s">
        <v>2017</v>
      </c>
      <c r="C2669" s="1">
        <v>44012</v>
      </c>
      <c r="D2669" s="2">
        <f t="shared" si="287"/>
        <v>6</v>
      </c>
      <c r="E2669" s="2">
        <f t="shared" si="288"/>
        <v>2020</v>
      </c>
      <c r="F2669">
        <v>445711</v>
      </c>
      <c r="G2669" s="8">
        <f t="shared" si="289"/>
        <v>4</v>
      </c>
      <c r="H2669" s="8" t="str">
        <f t="shared" si="290"/>
        <v>44</v>
      </c>
      <c r="I2669" s="8" t="str">
        <f t="shared" si="291"/>
        <v>445</v>
      </c>
      <c r="J2669" t="s">
        <v>1501</v>
      </c>
      <c r="K2669">
        <v>50</v>
      </c>
      <c r="L2669" t="s">
        <v>2123</v>
      </c>
      <c r="M2669" t="s">
        <v>2124</v>
      </c>
      <c r="N2669" s="7" t="str">
        <f t="shared" si="292"/>
        <v>2020-44</v>
      </c>
      <c r="O2669" s="7">
        <f t="shared" si="293"/>
        <v>2071.0100000000002</v>
      </c>
      <c r="P2669">
        <v>0</v>
      </c>
      <c r="Q2669">
        <v>2071.0100000000002</v>
      </c>
    </row>
    <row r="2670" spans="1:17" x14ac:dyDescent="0.25">
      <c r="A2670" t="s">
        <v>2016</v>
      </c>
      <c r="B2670" t="s">
        <v>2017</v>
      </c>
      <c r="C2670" s="1">
        <v>44012</v>
      </c>
      <c r="D2670" s="2">
        <f t="shared" si="287"/>
        <v>6</v>
      </c>
      <c r="E2670" s="2">
        <f t="shared" si="288"/>
        <v>2020</v>
      </c>
      <c r="F2670" t="s">
        <v>869</v>
      </c>
      <c r="G2670" s="8">
        <f t="shared" si="289"/>
        <v>4</v>
      </c>
      <c r="H2670" s="8" t="str">
        <f t="shared" si="290"/>
        <v>41</v>
      </c>
      <c r="I2670" s="8" t="str">
        <f t="shared" si="291"/>
        <v>411</v>
      </c>
      <c r="J2670" t="s">
        <v>870</v>
      </c>
      <c r="K2670">
        <v>51</v>
      </c>
      <c r="L2670" t="s">
        <v>2125</v>
      </c>
      <c r="M2670" t="s">
        <v>2126</v>
      </c>
      <c r="N2670" s="7" t="str">
        <f t="shared" si="292"/>
        <v>2020-41</v>
      </c>
      <c r="O2670" s="7">
        <f t="shared" si="293"/>
        <v>-18102</v>
      </c>
      <c r="P2670">
        <v>18102</v>
      </c>
      <c r="Q2670">
        <v>0</v>
      </c>
    </row>
    <row r="2671" spans="1:17" x14ac:dyDescent="0.25">
      <c r="A2671" t="s">
        <v>2016</v>
      </c>
      <c r="B2671" t="s">
        <v>2017</v>
      </c>
      <c r="C2671" s="1">
        <v>44012</v>
      </c>
      <c r="D2671" s="2">
        <f t="shared" si="287"/>
        <v>6</v>
      </c>
      <c r="E2671" s="2">
        <f t="shared" si="288"/>
        <v>2020</v>
      </c>
      <c r="F2671">
        <v>70732</v>
      </c>
      <c r="G2671" s="8">
        <f t="shared" si="289"/>
        <v>7</v>
      </c>
      <c r="H2671" s="8" t="str">
        <f t="shared" si="290"/>
        <v>70</v>
      </c>
      <c r="I2671" s="8" t="str">
        <f t="shared" si="291"/>
        <v>707</v>
      </c>
      <c r="J2671" t="s">
        <v>2127</v>
      </c>
      <c r="K2671">
        <v>51</v>
      </c>
      <c r="L2671" t="s">
        <v>2125</v>
      </c>
      <c r="M2671" t="s">
        <v>2126</v>
      </c>
      <c r="N2671" s="7" t="str">
        <f t="shared" si="292"/>
        <v>2020-70</v>
      </c>
      <c r="O2671" s="7">
        <f t="shared" si="293"/>
        <v>18102</v>
      </c>
      <c r="P2671">
        <v>0</v>
      </c>
      <c r="Q2671">
        <v>18102</v>
      </c>
    </row>
    <row r="2672" spans="1:17" x14ac:dyDescent="0.25">
      <c r="A2672" t="s">
        <v>2016</v>
      </c>
      <c r="B2672" t="s">
        <v>2017</v>
      </c>
      <c r="C2672" s="1">
        <v>44013</v>
      </c>
      <c r="D2672" s="2">
        <f t="shared" si="287"/>
        <v>7</v>
      </c>
      <c r="E2672" s="2">
        <f t="shared" si="288"/>
        <v>2020</v>
      </c>
      <c r="F2672" t="s">
        <v>1200</v>
      </c>
      <c r="G2672" s="8">
        <f t="shared" si="289"/>
        <v>4</v>
      </c>
      <c r="H2672" s="8" t="str">
        <f t="shared" si="290"/>
        <v>41</v>
      </c>
      <c r="I2672" s="8" t="str">
        <f t="shared" si="291"/>
        <v>411</v>
      </c>
      <c r="J2672" t="s">
        <v>1201</v>
      </c>
      <c r="K2672">
        <v>52</v>
      </c>
      <c r="L2672" t="s">
        <v>2128</v>
      </c>
      <c r="M2672" t="s">
        <v>2129</v>
      </c>
      <c r="N2672" s="7" t="str">
        <f t="shared" si="292"/>
        <v>2020-41</v>
      </c>
      <c r="O2672" s="7">
        <f t="shared" si="293"/>
        <v>-1855.22</v>
      </c>
      <c r="P2672">
        <v>1855.22</v>
      </c>
      <c r="Q2672">
        <v>0</v>
      </c>
    </row>
    <row r="2673" spans="1:17" x14ac:dyDescent="0.25">
      <c r="A2673" t="s">
        <v>2016</v>
      </c>
      <c r="B2673" t="s">
        <v>2017</v>
      </c>
      <c r="C2673" s="1">
        <v>44013</v>
      </c>
      <c r="D2673" s="2">
        <f t="shared" si="287"/>
        <v>7</v>
      </c>
      <c r="E2673" s="2">
        <f t="shared" si="288"/>
        <v>2020</v>
      </c>
      <c r="F2673">
        <v>70713</v>
      </c>
      <c r="G2673" s="8">
        <f t="shared" si="289"/>
        <v>7</v>
      </c>
      <c r="H2673" s="8" t="str">
        <f t="shared" si="290"/>
        <v>70</v>
      </c>
      <c r="I2673" s="8" t="str">
        <f t="shared" si="291"/>
        <v>707</v>
      </c>
      <c r="J2673" t="s">
        <v>2021</v>
      </c>
      <c r="K2673">
        <v>52</v>
      </c>
      <c r="L2673" t="s">
        <v>2128</v>
      </c>
      <c r="M2673" t="s">
        <v>2129</v>
      </c>
      <c r="N2673" s="7" t="str">
        <f t="shared" si="292"/>
        <v>2020-70</v>
      </c>
      <c r="O2673" s="7">
        <f t="shared" si="293"/>
        <v>1199.52</v>
      </c>
      <c r="P2673">
        <v>0</v>
      </c>
      <c r="Q2673">
        <v>1199.52</v>
      </c>
    </row>
    <row r="2674" spans="1:17" x14ac:dyDescent="0.25">
      <c r="A2674" t="s">
        <v>2016</v>
      </c>
      <c r="B2674" t="s">
        <v>2017</v>
      </c>
      <c r="C2674" s="1">
        <v>44013</v>
      </c>
      <c r="D2674" s="2">
        <f t="shared" si="287"/>
        <v>7</v>
      </c>
      <c r="E2674" s="2">
        <f t="shared" si="288"/>
        <v>2020</v>
      </c>
      <c r="F2674">
        <v>70711</v>
      </c>
      <c r="G2674" s="8">
        <f t="shared" si="289"/>
        <v>7</v>
      </c>
      <c r="H2674" s="8" t="str">
        <f t="shared" si="290"/>
        <v>70</v>
      </c>
      <c r="I2674" s="8" t="str">
        <f t="shared" si="291"/>
        <v>707</v>
      </c>
      <c r="J2674" t="s">
        <v>2025</v>
      </c>
      <c r="K2674">
        <v>52</v>
      </c>
      <c r="L2674" t="s">
        <v>2128</v>
      </c>
      <c r="M2674" t="s">
        <v>2129</v>
      </c>
      <c r="N2674" s="7" t="str">
        <f t="shared" si="292"/>
        <v>2020-70</v>
      </c>
      <c r="O2674" s="7">
        <f t="shared" si="293"/>
        <v>346.5</v>
      </c>
      <c r="P2674">
        <v>0</v>
      </c>
      <c r="Q2674">
        <v>346.5</v>
      </c>
    </row>
    <row r="2675" spans="1:17" x14ac:dyDescent="0.25">
      <c r="A2675" t="s">
        <v>2016</v>
      </c>
      <c r="B2675" t="s">
        <v>2017</v>
      </c>
      <c r="C2675" s="1">
        <v>44013</v>
      </c>
      <c r="D2675" s="2">
        <f t="shared" si="287"/>
        <v>7</v>
      </c>
      <c r="E2675" s="2">
        <f t="shared" si="288"/>
        <v>2020</v>
      </c>
      <c r="F2675">
        <v>445711</v>
      </c>
      <c r="G2675" s="8">
        <f t="shared" si="289"/>
        <v>4</v>
      </c>
      <c r="H2675" s="8" t="str">
        <f t="shared" si="290"/>
        <v>44</v>
      </c>
      <c r="I2675" s="8" t="str">
        <f t="shared" si="291"/>
        <v>445</v>
      </c>
      <c r="J2675" t="s">
        <v>1501</v>
      </c>
      <c r="K2675">
        <v>52</v>
      </c>
      <c r="L2675" t="s">
        <v>2128</v>
      </c>
      <c r="M2675" t="s">
        <v>2129</v>
      </c>
      <c r="N2675" s="7" t="str">
        <f t="shared" si="292"/>
        <v>2020-44</v>
      </c>
      <c r="O2675" s="7">
        <f t="shared" si="293"/>
        <v>309.2</v>
      </c>
      <c r="P2675">
        <v>0</v>
      </c>
      <c r="Q2675">
        <v>309.2</v>
      </c>
    </row>
    <row r="2676" spans="1:17" x14ac:dyDescent="0.25">
      <c r="A2676" t="s">
        <v>2016</v>
      </c>
      <c r="B2676" t="s">
        <v>2017</v>
      </c>
      <c r="C2676" s="1">
        <v>44016</v>
      </c>
      <c r="D2676" s="2">
        <f t="shared" si="287"/>
        <v>7</v>
      </c>
      <c r="E2676" s="2">
        <f t="shared" si="288"/>
        <v>2020</v>
      </c>
      <c r="F2676" t="s">
        <v>692</v>
      </c>
      <c r="G2676" s="8">
        <f t="shared" si="289"/>
        <v>4</v>
      </c>
      <c r="H2676" s="8" t="str">
        <f t="shared" si="290"/>
        <v>41</v>
      </c>
      <c r="I2676" s="8" t="str">
        <f t="shared" si="291"/>
        <v>411</v>
      </c>
      <c r="J2676" t="s">
        <v>693</v>
      </c>
      <c r="K2676">
        <v>53</v>
      </c>
      <c r="L2676" t="s">
        <v>2130</v>
      </c>
      <c r="M2676" t="s">
        <v>2131</v>
      </c>
      <c r="N2676" s="7" t="str">
        <f t="shared" si="292"/>
        <v>2020-41</v>
      </c>
      <c r="O2676" s="7">
        <f t="shared" si="293"/>
        <v>-38886.07</v>
      </c>
      <c r="P2676">
        <v>38886.07</v>
      </c>
      <c r="Q2676">
        <v>0</v>
      </c>
    </row>
    <row r="2677" spans="1:17" x14ac:dyDescent="0.25">
      <c r="A2677" t="s">
        <v>2016</v>
      </c>
      <c r="B2677" t="s">
        <v>2017</v>
      </c>
      <c r="C2677" s="1">
        <v>44016</v>
      </c>
      <c r="D2677" s="2">
        <f t="shared" si="287"/>
        <v>7</v>
      </c>
      <c r="E2677" s="2">
        <f t="shared" si="288"/>
        <v>2020</v>
      </c>
      <c r="F2677">
        <v>70713</v>
      </c>
      <c r="G2677" s="8">
        <f t="shared" si="289"/>
        <v>7</v>
      </c>
      <c r="H2677" s="8" t="str">
        <f t="shared" si="290"/>
        <v>70</v>
      </c>
      <c r="I2677" s="8" t="str">
        <f t="shared" si="291"/>
        <v>707</v>
      </c>
      <c r="J2677" t="s">
        <v>2021</v>
      </c>
      <c r="K2677">
        <v>53</v>
      </c>
      <c r="L2677" t="s">
        <v>2130</v>
      </c>
      <c r="M2677" t="s">
        <v>2131</v>
      </c>
      <c r="N2677" s="7" t="str">
        <f t="shared" si="292"/>
        <v>2020-70</v>
      </c>
      <c r="O2677" s="7">
        <f t="shared" si="293"/>
        <v>3799.84</v>
      </c>
      <c r="P2677">
        <v>0</v>
      </c>
      <c r="Q2677">
        <v>3799.84</v>
      </c>
    </row>
    <row r="2678" spans="1:17" x14ac:dyDescent="0.25">
      <c r="A2678" t="s">
        <v>2016</v>
      </c>
      <c r="B2678" t="s">
        <v>2017</v>
      </c>
      <c r="C2678" s="1">
        <v>44016</v>
      </c>
      <c r="D2678" s="2">
        <f t="shared" si="287"/>
        <v>7</v>
      </c>
      <c r="E2678" s="2">
        <f t="shared" si="288"/>
        <v>2020</v>
      </c>
      <c r="F2678">
        <v>70711</v>
      </c>
      <c r="G2678" s="8">
        <f t="shared" si="289"/>
        <v>7</v>
      </c>
      <c r="H2678" s="8" t="str">
        <f t="shared" si="290"/>
        <v>70</v>
      </c>
      <c r="I2678" s="8" t="str">
        <f t="shared" si="291"/>
        <v>707</v>
      </c>
      <c r="J2678" t="s">
        <v>2025</v>
      </c>
      <c r="K2678">
        <v>53</v>
      </c>
      <c r="L2678" t="s">
        <v>2130</v>
      </c>
      <c r="M2678" t="s">
        <v>2131</v>
      </c>
      <c r="N2678" s="7" t="str">
        <f t="shared" si="292"/>
        <v>2020-70</v>
      </c>
      <c r="O2678" s="7">
        <f t="shared" si="293"/>
        <v>28605.22</v>
      </c>
      <c r="P2678">
        <v>0</v>
      </c>
      <c r="Q2678">
        <v>28605.22</v>
      </c>
    </row>
    <row r="2679" spans="1:17" x14ac:dyDescent="0.25">
      <c r="A2679" t="s">
        <v>2016</v>
      </c>
      <c r="B2679" t="s">
        <v>2017</v>
      </c>
      <c r="C2679" s="1">
        <v>44016</v>
      </c>
      <c r="D2679" s="2">
        <f t="shared" si="287"/>
        <v>7</v>
      </c>
      <c r="E2679" s="2">
        <f t="shared" si="288"/>
        <v>2020</v>
      </c>
      <c r="F2679">
        <v>445711</v>
      </c>
      <c r="G2679" s="8">
        <f t="shared" si="289"/>
        <v>4</v>
      </c>
      <c r="H2679" s="8" t="str">
        <f t="shared" si="290"/>
        <v>44</v>
      </c>
      <c r="I2679" s="8" t="str">
        <f t="shared" si="291"/>
        <v>445</v>
      </c>
      <c r="J2679" t="s">
        <v>1501</v>
      </c>
      <c r="K2679">
        <v>53</v>
      </c>
      <c r="L2679" t="s">
        <v>2130</v>
      </c>
      <c r="M2679" t="s">
        <v>2131</v>
      </c>
      <c r="N2679" s="7" t="str">
        <f t="shared" si="292"/>
        <v>2020-44</v>
      </c>
      <c r="O2679" s="7">
        <f t="shared" si="293"/>
        <v>6481.01</v>
      </c>
      <c r="P2679">
        <v>0</v>
      </c>
      <c r="Q2679">
        <v>6481.01</v>
      </c>
    </row>
    <row r="2680" spans="1:17" x14ac:dyDescent="0.25">
      <c r="A2680" t="s">
        <v>2016</v>
      </c>
      <c r="B2680" t="s">
        <v>2017</v>
      </c>
      <c r="C2680" s="1">
        <v>44018</v>
      </c>
      <c r="D2680" s="2">
        <f t="shared" si="287"/>
        <v>7</v>
      </c>
      <c r="E2680" s="2">
        <f t="shared" si="288"/>
        <v>2020</v>
      </c>
      <c r="F2680" t="s">
        <v>612</v>
      </c>
      <c r="G2680" s="8">
        <f t="shared" si="289"/>
        <v>4</v>
      </c>
      <c r="H2680" s="8" t="str">
        <f t="shared" si="290"/>
        <v>41</v>
      </c>
      <c r="I2680" s="8" t="str">
        <f t="shared" si="291"/>
        <v>411</v>
      </c>
      <c r="J2680" t="s">
        <v>613</v>
      </c>
      <c r="K2680">
        <v>54</v>
      </c>
      <c r="L2680" t="s">
        <v>2132</v>
      </c>
      <c r="M2680" t="s">
        <v>2133</v>
      </c>
      <c r="N2680" s="7" t="str">
        <f t="shared" si="292"/>
        <v>2020-41</v>
      </c>
      <c r="O2680" s="7">
        <f t="shared" si="293"/>
        <v>-26989.68</v>
      </c>
      <c r="P2680">
        <v>26989.68</v>
      </c>
      <c r="Q2680">
        <v>0</v>
      </c>
    </row>
    <row r="2681" spans="1:17" x14ac:dyDescent="0.25">
      <c r="A2681" t="s">
        <v>2016</v>
      </c>
      <c r="B2681" t="s">
        <v>2017</v>
      </c>
      <c r="C2681" s="1">
        <v>44018</v>
      </c>
      <c r="D2681" s="2">
        <f t="shared" si="287"/>
        <v>7</v>
      </c>
      <c r="E2681" s="2">
        <f t="shared" si="288"/>
        <v>2020</v>
      </c>
      <c r="F2681">
        <v>70711</v>
      </c>
      <c r="G2681" s="8">
        <f t="shared" si="289"/>
        <v>7</v>
      </c>
      <c r="H2681" s="8" t="str">
        <f t="shared" si="290"/>
        <v>70</v>
      </c>
      <c r="I2681" s="8" t="str">
        <f t="shared" si="291"/>
        <v>707</v>
      </c>
      <c r="J2681" t="s">
        <v>2025</v>
      </c>
      <c r="K2681">
        <v>54</v>
      </c>
      <c r="L2681" t="s">
        <v>2132</v>
      </c>
      <c r="M2681" t="s">
        <v>2133</v>
      </c>
      <c r="N2681" s="7" t="str">
        <f t="shared" si="292"/>
        <v>2020-70</v>
      </c>
      <c r="O2681" s="7">
        <f t="shared" si="293"/>
        <v>22226.400000000001</v>
      </c>
      <c r="P2681">
        <v>0</v>
      </c>
      <c r="Q2681">
        <v>22226.400000000001</v>
      </c>
    </row>
    <row r="2682" spans="1:17" x14ac:dyDescent="0.25">
      <c r="A2682" t="s">
        <v>2016</v>
      </c>
      <c r="B2682" t="s">
        <v>2017</v>
      </c>
      <c r="C2682" s="1">
        <v>44018</v>
      </c>
      <c r="D2682" s="2">
        <f t="shared" si="287"/>
        <v>7</v>
      </c>
      <c r="E2682" s="2">
        <f t="shared" si="288"/>
        <v>2020</v>
      </c>
      <c r="F2682">
        <v>7085</v>
      </c>
      <c r="G2682" s="8">
        <f t="shared" si="289"/>
        <v>7</v>
      </c>
      <c r="H2682" s="8" t="str">
        <f t="shared" si="290"/>
        <v>70</v>
      </c>
      <c r="I2682" s="8" t="str">
        <f t="shared" si="291"/>
        <v>708</v>
      </c>
      <c r="J2682" t="s">
        <v>2028</v>
      </c>
      <c r="K2682">
        <v>54</v>
      </c>
      <c r="L2682" t="s">
        <v>2132</v>
      </c>
      <c r="M2682" t="s">
        <v>2133</v>
      </c>
      <c r="N2682" s="7" t="str">
        <f t="shared" si="292"/>
        <v>2020-70</v>
      </c>
      <c r="O2682" s="7">
        <f t="shared" si="293"/>
        <v>265</v>
      </c>
      <c r="P2682">
        <v>0</v>
      </c>
      <c r="Q2682">
        <v>265</v>
      </c>
    </row>
    <row r="2683" spans="1:17" x14ac:dyDescent="0.25">
      <c r="A2683" t="s">
        <v>2016</v>
      </c>
      <c r="B2683" t="s">
        <v>2017</v>
      </c>
      <c r="C2683" s="1">
        <v>44018</v>
      </c>
      <c r="D2683" s="2">
        <f t="shared" si="287"/>
        <v>7</v>
      </c>
      <c r="E2683" s="2">
        <f t="shared" si="288"/>
        <v>2020</v>
      </c>
      <c r="F2683">
        <v>445711</v>
      </c>
      <c r="G2683" s="8">
        <f t="shared" si="289"/>
        <v>4</v>
      </c>
      <c r="H2683" s="8" t="str">
        <f t="shared" si="290"/>
        <v>44</v>
      </c>
      <c r="I2683" s="8" t="str">
        <f t="shared" si="291"/>
        <v>445</v>
      </c>
      <c r="J2683" t="s">
        <v>1501</v>
      </c>
      <c r="K2683">
        <v>54</v>
      </c>
      <c r="L2683" t="s">
        <v>2132</v>
      </c>
      <c r="M2683" t="s">
        <v>2133</v>
      </c>
      <c r="N2683" s="7" t="str">
        <f t="shared" si="292"/>
        <v>2020-44</v>
      </c>
      <c r="O2683" s="7">
        <f t="shared" si="293"/>
        <v>4498.28</v>
      </c>
      <c r="P2683">
        <v>0</v>
      </c>
      <c r="Q2683">
        <v>4498.28</v>
      </c>
    </row>
    <row r="2684" spans="1:17" x14ac:dyDescent="0.25">
      <c r="A2684" t="s">
        <v>2016</v>
      </c>
      <c r="B2684" t="s">
        <v>2017</v>
      </c>
      <c r="C2684" s="1">
        <v>44019</v>
      </c>
      <c r="D2684" s="2">
        <f t="shared" si="287"/>
        <v>7</v>
      </c>
      <c r="E2684" s="2">
        <f t="shared" si="288"/>
        <v>2020</v>
      </c>
      <c r="F2684" t="s">
        <v>1359</v>
      </c>
      <c r="G2684" s="8">
        <f t="shared" si="289"/>
        <v>4</v>
      </c>
      <c r="H2684" s="8" t="str">
        <f t="shared" si="290"/>
        <v>41</v>
      </c>
      <c r="I2684" s="8" t="str">
        <f t="shared" si="291"/>
        <v>411</v>
      </c>
      <c r="J2684" t="s">
        <v>1360</v>
      </c>
      <c r="K2684">
        <v>55</v>
      </c>
      <c r="L2684" t="s">
        <v>2134</v>
      </c>
      <c r="M2684" t="s">
        <v>2135</v>
      </c>
      <c r="N2684" s="7" t="str">
        <f t="shared" si="292"/>
        <v>2020-41</v>
      </c>
      <c r="O2684" s="7">
        <f t="shared" si="293"/>
        <v>-14292.72</v>
      </c>
      <c r="P2684">
        <v>14292.72</v>
      </c>
      <c r="Q2684">
        <v>0</v>
      </c>
    </row>
    <row r="2685" spans="1:17" x14ac:dyDescent="0.25">
      <c r="A2685" t="s">
        <v>2016</v>
      </c>
      <c r="B2685" t="s">
        <v>2017</v>
      </c>
      <c r="C2685" s="1">
        <v>44019</v>
      </c>
      <c r="D2685" s="2">
        <f t="shared" si="287"/>
        <v>7</v>
      </c>
      <c r="E2685" s="2">
        <f t="shared" si="288"/>
        <v>2020</v>
      </c>
      <c r="F2685">
        <v>70711</v>
      </c>
      <c r="G2685" s="8">
        <f t="shared" si="289"/>
        <v>7</v>
      </c>
      <c r="H2685" s="8" t="str">
        <f t="shared" si="290"/>
        <v>70</v>
      </c>
      <c r="I2685" s="8" t="str">
        <f t="shared" si="291"/>
        <v>707</v>
      </c>
      <c r="J2685" t="s">
        <v>2025</v>
      </c>
      <c r="K2685">
        <v>55</v>
      </c>
      <c r="L2685" t="s">
        <v>2134</v>
      </c>
      <c r="M2685" t="s">
        <v>2135</v>
      </c>
      <c r="N2685" s="7" t="str">
        <f t="shared" si="292"/>
        <v>2020-70</v>
      </c>
      <c r="O2685" s="7">
        <f t="shared" si="293"/>
        <v>11730.6</v>
      </c>
      <c r="P2685">
        <v>0</v>
      </c>
      <c r="Q2685">
        <v>11730.6</v>
      </c>
    </row>
    <row r="2686" spans="1:17" x14ac:dyDescent="0.25">
      <c r="A2686" t="s">
        <v>2016</v>
      </c>
      <c r="B2686" t="s">
        <v>2017</v>
      </c>
      <c r="C2686" s="1">
        <v>44019</v>
      </c>
      <c r="D2686" s="2">
        <f t="shared" si="287"/>
        <v>7</v>
      </c>
      <c r="E2686" s="2">
        <f t="shared" si="288"/>
        <v>2020</v>
      </c>
      <c r="F2686">
        <v>7085</v>
      </c>
      <c r="G2686" s="8">
        <f t="shared" si="289"/>
        <v>7</v>
      </c>
      <c r="H2686" s="8" t="str">
        <f t="shared" si="290"/>
        <v>70</v>
      </c>
      <c r="I2686" s="8" t="str">
        <f t="shared" si="291"/>
        <v>708</v>
      </c>
      <c r="J2686" t="s">
        <v>2028</v>
      </c>
      <c r="K2686">
        <v>55</v>
      </c>
      <c r="L2686" t="s">
        <v>2134</v>
      </c>
      <c r="M2686" t="s">
        <v>2135</v>
      </c>
      <c r="N2686" s="7" t="str">
        <f t="shared" si="292"/>
        <v>2020-70</v>
      </c>
      <c r="O2686" s="7">
        <f t="shared" si="293"/>
        <v>180</v>
      </c>
      <c r="P2686">
        <v>0</v>
      </c>
      <c r="Q2686">
        <v>180</v>
      </c>
    </row>
    <row r="2687" spans="1:17" x14ac:dyDescent="0.25">
      <c r="A2687" t="s">
        <v>2016</v>
      </c>
      <c r="B2687" t="s">
        <v>2017</v>
      </c>
      <c r="C2687" s="1">
        <v>44019</v>
      </c>
      <c r="D2687" s="2">
        <f t="shared" si="287"/>
        <v>7</v>
      </c>
      <c r="E2687" s="2">
        <f t="shared" si="288"/>
        <v>2020</v>
      </c>
      <c r="F2687">
        <v>445711</v>
      </c>
      <c r="G2687" s="8">
        <f t="shared" si="289"/>
        <v>4</v>
      </c>
      <c r="H2687" s="8" t="str">
        <f t="shared" si="290"/>
        <v>44</v>
      </c>
      <c r="I2687" s="8" t="str">
        <f t="shared" si="291"/>
        <v>445</v>
      </c>
      <c r="J2687" t="s">
        <v>1501</v>
      </c>
      <c r="K2687">
        <v>55</v>
      </c>
      <c r="L2687" t="s">
        <v>2134</v>
      </c>
      <c r="M2687" t="s">
        <v>2135</v>
      </c>
      <c r="N2687" s="7" t="str">
        <f t="shared" si="292"/>
        <v>2020-44</v>
      </c>
      <c r="O2687" s="7">
        <f t="shared" si="293"/>
        <v>2382.12</v>
      </c>
      <c r="P2687">
        <v>0</v>
      </c>
      <c r="Q2687">
        <v>2382.12</v>
      </c>
    </row>
    <row r="2688" spans="1:17" x14ac:dyDescent="0.25">
      <c r="A2688" t="s">
        <v>2016</v>
      </c>
      <c r="B2688" t="s">
        <v>2017</v>
      </c>
      <c r="C2688" s="1">
        <v>44022</v>
      </c>
      <c r="D2688" s="2">
        <f t="shared" si="287"/>
        <v>7</v>
      </c>
      <c r="E2688" s="2">
        <f t="shared" si="288"/>
        <v>2020</v>
      </c>
      <c r="F2688" t="s">
        <v>1359</v>
      </c>
      <c r="G2688" s="8">
        <f t="shared" si="289"/>
        <v>4</v>
      </c>
      <c r="H2688" s="8" t="str">
        <f t="shared" si="290"/>
        <v>41</v>
      </c>
      <c r="I2688" s="8" t="str">
        <f t="shared" si="291"/>
        <v>411</v>
      </c>
      <c r="J2688" t="s">
        <v>1360</v>
      </c>
      <c r="K2688">
        <v>56</v>
      </c>
      <c r="L2688" t="s">
        <v>2136</v>
      </c>
      <c r="M2688" t="s">
        <v>2137</v>
      </c>
      <c r="N2688" s="7" t="str">
        <f t="shared" si="292"/>
        <v>2020-41</v>
      </c>
      <c r="O2688" s="7">
        <f t="shared" si="293"/>
        <v>-5873.34</v>
      </c>
      <c r="P2688">
        <v>5873.34</v>
      </c>
      <c r="Q2688">
        <v>0</v>
      </c>
    </row>
    <row r="2689" spans="1:17" x14ac:dyDescent="0.25">
      <c r="A2689" t="s">
        <v>2016</v>
      </c>
      <c r="B2689" t="s">
        <v>2017</v>
      </c>
      <c r="C2689" s="1">
        <v>44022</v>
      </c>
      <c r="D2689" s="2">
        <f t="shared" si="287"/>
        <v>7</v>
      </c>
      <c r="E2689" s="2">
        <f t="shared" si="288"/>
        <v>2020</v>
      </c>
      <c r="F2689">
        <v>70713</v>
      </c>
      <c r="G2689" s="8">
        <f t="shared" si="289"/>
        <v>7</v>
      </c>
      <c r="H2689" s="8" t="str">
        <f t="shared" si="290"/>
        <v>70</v>
      </c>
      <c r="I2689" s="8" t="str">
        <f t="shared" si="291"/>
        <v>707</v>
      </c>
      <c r="J2689" t="s">
        <v>2021</v>
      </c>
      <c r="K2689">
        <v>56</v>
      </c>
      <c r="L2689" t="s">
        <v>2136</v>
      </c>
      <c r="M2689" t="s">
        <v>2137</v>
      </c>
      <c r="N2689" s="7" t="str">
        <f t="shared" si="292"/>
        <v>2020-70</v>
      </c>
      <c r="O2689" s="7">
        <f t="shared" si="293"/>
        <v>2321.04</v>
      </c>
      <c r="P2689">
        <v>0</v>
      </c>
      <c r="Q2689">
        <v>2321.04</v>
      </c>
    </row>
    <row r="2690" spans="1:17" x14ac:dyDescent="0.25">
      <c r="A2690" t="s">
        <v>2016</v>
      </c>
      <c r="B2690" t="s">
        <v>2017</v>
      </c>
      <c r="C2690" s="1">
        <v>44022</v>
      </c>
      <c r="D2690" s="2">
        <f t="shared" si="287"/>
        <v>7</v>
      </c>
      <c r="E2690" s="2">
        <f t="shared" si="288"/>
        <v>2020</v>
      </c>
      <c r="F2690">
        <v>70716</v>
      </c>
      <c r="G2690" s="8">
        <f t="shared" si="289"/>
        <v>7</v>
      </c>
      <c r="H2690" s="8" t="str">
        <f t="shared" si="290"/>
        <v>70</v>
      </c>
      <c r="I2690" s="8" t="str">
        <f t="shared" si="291"/>
        <v>707</v>
      </c>
      <c r="J2690" t="s">
        <v>2020</v>
      </c>
      <c r="K2690">
        <v>56</v>
      </c>
      <c r="L2690" t="s">
        <v>2136</v>
      </c>
      <c r="M2690" t="s">
        <v>2137</v>
      </c>
      <c r="N2690" s="7" t="str">
        <f t="shared" si="292"/>
        <v>2020-70</v>
      </c>
      <c r="O2690" s="7">
        <f t="shared" si="293"/>
        <v>1152.97</v>
      </c>
      <c r="P2690">
        <v>0</v>
      </c>
      <c r="Q2690">
        <v>1152.97</v>
      </c>
    </row>
    <row r="2691" spans="1:17" x14ac:dyDescent="0.25">
      <c r="A2691" t="s">
        <v>2016</v>
      </c>
      <c r="B2691" t="s">
        <v>2017</v>
      </c>
      <c r="C2691" s="1">
        <v>44022</v>
      </c>
      <c r="D2691" s="2">
        <f t="shared" ref="D2691:D2754" si="294">MONTH(C2691)</f>
        <v>7</v>
      </c>
      <c r="E2691" s="2">
        <f t="shared" ref="E2691:E2754" si="295">YEAR(C2691)</f>
        <v>2020</v>
      </c>
      <c r="F2691">
        <v>70711</v>
      </c>
      <c r="G2691" s="8">
        <f t="shared" ref="G2691:G2754" si="296">VALUE(LEFT($F2691,1))</f>
        <v>7</v>
      </c>
      <c r="H2691" s="8" t="str">
        <f t="shared" ref="H2691:H2754" si="297">LEFT($F2691,2)</f>
        <v>70</v>
      </c>
      <c r="I2691" s="8" t="str">
        <f t="shared" ref="I2691:I2754" si="298">LEFT($F2691,3)</f>
        <v>707</v>
      </c>
      <c r="J2691" t="s">
        <v>2025</v>
      </c>
      <c r="K2691">
        <v>56</v>
      </c>
      <c r="L2691" t="s">
        <v>2136</v>
      </c>
      <c r="M2691" t="s">
        <v>2137</v>
      </c>
      <c r="N2691" s="7" t="str">
        <f t="shared" ref="N2691:N2754" si="299">$E2691&amp;"-"&amp;H2691</f>
        <v>2020-70</v>
      </c>
      <c r="O2691" s="7">
        <f t="shared" ref="O2691:O2754" si="300">Q2691-P2691</f>
        <v>1420.44</v>
      </c>
      <c r="P2691">
        <v>0</v>
      </c>
      <c r="Q2691">
        <v>1420.44</v>
      </c>
    </row>
    <row r="2692" spans="1:17" x14ac:dyDescent="0.25">
      <c r="A2692" t="s">
        <v>2016</v>
      </c>
      <c r="B2692" t="s">
        <v>2017</v>
      </c>
      <c r="C2692" s="1">
        <v>44022</v>
      </c>
      <c r="D2692" s="2">
        <f t="shared" si="294"/>
        <v>7</v>
      </c>
      <c r="E2692" s="2">
        <f t="shared" si="295"/>
        <v>2020</v>
      </c>
      <c r="F2692">
        <v>445711</v>
      </c>
      <c r="G2692" s="8">
        <f t="shared" si="296"/>
        <v>4</v>
      </c>
      <c r="H2692" s="8" t="str">
        <f t="shared" si="297"/>
        <v>44</v>
      </c>
      <c r="I2692" s="8" t="str">
        <f t="shared" si="298"/>
        <v>445</v>
      </c>
      <c r="J2692" t="s">
        <v>1501</v>
      </c>
      <c r="K2692">
        <v>56</v>
      </c>
      <c r="L2692" t="s">
        <v>2136</v>
      </c>
      <c r="M2692" t="s">
        <v>2137</v>
      </c>
      <c r="N2692" s="7" t="str">
        <f t="shared" si="299"/>
        <v>2020-44</v>
      </c>
      <c r="O2692" s="7">
        <f t="shared" si="300"/>
        <v>978.89</v>
      </c>
      <c r="P2692">
        <v>0</v>
      </c>
      <c r="Q2692">
        <v>978.89</v>
      </c>
    </row>
    <row r="2693" spans="1:17" x14ac:dyDescent="0.25">
      <c r="A2693" t="s">
        <v>2016</v>
      </c>
      <c r="B2693" t="s">
        <v>2017</v>
      </c>
      <c r="C2693" s="1">
        <v>44022</v>
      </c>
      <c r="D2693" s="2">
        <f t="shared" si="294"/>
        <v>7</v>
      </c>
      <c r="E2693" s="2">
        <f t="shared" si="295"/>
        <v>2020</v>
      </c>
      <c r="F2693" t="s">
        <v>637</v>
      </c>
      <c r="G2693" s="8">
        <f t="shared" si="296"/>
        <v>4</v>
      </c>
      <c r="H2693" s="8" t="str">
        <f t="shared" si="297"/>
        <v>41</v>
      </c>
      <c r="I2693" s="8" t="str">
        <f t="shared" si="298"/>
        <v>411</v>
      </c>
      <c r="J2693" t="s">
        <v>638</v>
      </c>
      <c r="K2693">
        <v>57</v>
      </c>
      <c r="L2693" t="s">
        <v>2138</v>
      </c>
      <c r="M2693" t="s">
        <v>2139</v>
      </c>
      <c r="N2693" s="7" t="str">
        <f t="shared" si="299"/>
        <v>2020-41</v>
      </c>
      <c r="O2693" s="7">
        <f t="shared" si="300"/>
        <v>-11414.74</v>
      </c>
      <c r="P2693">
        <v>11414.74</v>
      </c>
      <c r="Q2693">
        <v>0</v>
      </c>
    </row>
    <row r="2694" spans="1:17" x14ac:dyDescent="0.25">
      <c r="A2694" t="s">
        <v>2016</v>
      </c>
      <c r="B2694" t="s">
        <v>2017</v>
      </c>
      <c r="C2694" s="1">
        <v>44022</v>
      </c>
      <c r="D2694" s="2">
        <f t="shared" si="294"/>
        <v>7</v>
      </c>
      <c r="E2694" s="2">
        <f t="shared" si="295"/>
        <v>2020</v>
      </c>
      <c r="F2694">
        <v>70713</v>
      </c>
      <c r="G2694" s="8">
        <f t="shared" si="296"/>
        <v>7</v>
      </c>
      <c r="H2694" s="8" t="str">
        <f t="shared" si="297"/>
        <v>70</v>
      </c>
      <c r="I2694" s="8" t="str">
        <f t="shared" si="298"/>
        <v>707</v>
      </c>
      <c r="J2694" t="s">
        <v>2021</v>
      </c>
      <c r="K2694">
        <v>57</v>
      </c>
      <c r="L2694" t="s">
        <v>2138</v>
      </c>
      <c r="M2694" t="s">
        <v>2139</v>
      </c>
      <c r="N2694" s="7" t="str">
        <f t="shared" si="299"/>
        <v>2020-70</v>
      </c>
      <c r="O2694" s="7">
        <f t="shared" si="300"/>
        <v>3895.2</v>
      </c>
      <c r="P2694">
        <v>0</v>
      </c>
      <c r="Q2694">
        <v>3895.2</v>
      </c>
    </row>
    <row r="2695" spans="1:17" x14ac:dyDescent="0.25">
      <c r="A2695" t="s">
        <v>2016</v>
      </c>
      <c r="B2695" t="s">
        <v>2017</v>
      </c>
      <c r="C2695" s="1">
        <v>44022</v>
      </c>
      <c r="D2695" s="2">
        <f t="shared" si="294"/>
        <v>7</v>
      </c>
      <c r="E2695" s="2">
        <f t="shared" si="295"/>
        <v>2020</v>
      </c>
      <c r="F2695">
        <v>70711</v>
      </c>
      <c r="G2695" s="8">
        <f t="shared" si="296"/>
        <v>7</v>
      </c>
      <c r="H2695" s="8" t="str">
        <f t="shared" si="297"/>
        <v>70</v>
      </c>
      <c r="I2695" s="8" t="str">
        <f t="shared" si="298"/>
        <v>707</v>
      </c>
      <c r="J2695" t="s">
        <v>2025</v>
      </c>
      <c r="K2695">
        <v>57</v>
      </c>
      <c r="L2695" t="s">
        <v>2138</v>
      </c>
      <c r="M2695" t="s">
        <v>2139</v>
      </c>
      <c r="N2695" s="7" t="str">
        <f t="shared" si="299"/>
        <v>2020-70</v>
      </c>
      <c r="O2695" s="7">
        <f t="shared" si="300"/>
        <v>5617.08</v>
      </c>
      <c r="P2695">
        <v>0</v>
      </c>
      <c r="Q2695">
        <v>5617.08</v>
      </c>
    </row>
    <row r="2696" spans="1:17" x14ac:dyDescent="0.25">
      <c r="A2696" t="s">
        <v>2016</v>
      </c>
      <c r="B2696" t="s">
        <v>2017</v>
      </c>
      <c r="C2696" s="1">
        <v>44022</v>
      </c>
      <c r="D2696" s="2">
        <f t="shared" si="294"/>
        <v>7</v>
      </c>
      <c r="E2696" s="2">
        <f t="shared" si="295"/>
        <v>2020</v>
      </c>
      <c r="F2696">
        <v>445711</v>
      </c>
      <c r="G2696" s="8">
        <f t="shared" si="296"/>
        <v>4</v>
      </c>
      <c r="H2696" s="8" t="str">
        <f t="shared" si="297"/>
        <v>44</v>
      </c>
      <c r="I2696" s="8" t="str">
        <f t="shared" si="298"/>
        <v>445</v>
      </c>
      <c r="J2696" t="s">
        <v>1501</v>
      </c>
      <c r="K2696">
        <v>57</v>
      </c>
      <c r="L2696" t="s">
        <v>2138</v>
      </c>
      <c r="M2696" t="s">
        <v>2139</v>
      </c>
      <c r="N2696" s="7" t="str">
        <f t="shared" si="299"/>
        <v>2020-44</v>
      </c>
      <c r="O2696" s="7">
        <f t="shared" si="300"/>
        <v>1902.46</v>
      </c>
      <c r="P2696">
        <v>0</v>
      </c>
      <c r="Q2696">
        <v>1902.46</v>
      </c>
    </row>
    <row r="2697" spans="1:17" x14ac:dyDescent="0.25">
      <c r="A2697" t="s">
        <v>2016</v>
      </c>
      <c r="B2697" t="s">
        <v>2017</v>
      </c>
      <c r="C2697" s="1">
        <v>44023</v>
      </c>
      <c r="D2697" s="2">
        <f t="shared" si="294"/>
        <v>7</v>
      </c>
      <c r="E2697" s="2">
        <f t="shared" si="295"/>
        <v>2020</v>
      </c>
      <c r="F2697" t="s">
        <v>692</v>
      </c>
      <c r="G2697" s="8">
        <f t="shared" si="296"/>
        <v>4</v>
      </c>
      <c r="H2697" s="8" t="str">
        <f t="shared" si="297"/>
        <v>41</v>
      </c>
      <c r="I2697" s="8" t="str">
        <f t="shared" si="298"/>
        <v>411</v>
      </c>
      <c r="J2697" t="s">
        <v>693</v>
      </c>
      <c r="K2697">
        <v>58</v>
      </c>
      <c r="L2697" t="s">
        <v>2140</v>
      </c>
      <c r="M2697" t="s">
        <v>2141</v>
      </c>
      <c r="N2697" s="7" t="str">
        <f t="shared" si="299"/>
        <v>2020-41</v>
      </c>
      <c r="O2697" s="7">
        <f t="shared" si="300"/>
        <v>473.28</v>
      </c>
      <c r="P2697">
        <v>0</v>
      </c>
      <c r="Q2697">
        <v>473.28</v>
      </c>
    </row>
    <row r="2698" spans="1:17" x14ac:dyDescent="0.25">
      <c r="A2698" t="s">
        <v>2016</v>
      </c>
      <c r="B2698" t="s">
        <v>2017</v>
      </c>
      <c r="C2698" s="1">
        <v>44023</v>
      </c>
      <c r="D2698" s="2">
        <f t="shared" si="294"/>
        <v>7</v>
      </c>
      <c r="E2698" s="2">
        <f t="shared" si="295"/>
        <v>2020</v>
      </c>
      <c r="F2698">
        <v>70713</v>
      </c>
      <c r="G2698" s="8">
        <f t="shared" si="296"/>
        <v>7</v>
      </c>
      <c r="H2698" s="8" t="str">
        <f t="shared" si="297"/>
        <v>70</v>
      </c>
      <c r="I2698" s="8" t="str">
        <f t="shared" si="298"/>
        <v>707</v>
      </c>
      <c r="J2698" t="s">
        <v>2021</v>
      </c>
      <c r="K2698">
        <v>58</v>
      </c>
      <c r="L2698" t="s">
        <v>2140</v>
      </c>
      <c r="M2698" t="s">
        <v>2141</v>
      </c>
      <c r="N2698" s="7" t="str">
        <f t="shared" si="299"/>
        <v>2020-70</v>
      </c>
      <c r="O2698" s="7">
        <f t="shared" si="300"/>
        <v>-394.4</v>
      </c>
      <c r="P2698">
        <v>394.4</v>
      </c>
      <c r="Q2698">
        <v>0</v>
      </c>
    </row>
    <row r="2699" spans="1:17" x14ac:dyDescent="0.25">
      <c r="A2699" t="s">
        <v>2016</v>
      </c>
      <c r="B2699" t="s">
        <v>2017</v>
      </c>
      <c r="C2699" s="1">
        <v>44023</v>
      </c>
      <c r="D2699" s="2">
        <f t="shared" si="294"/>
        <v>7</v>
      </c>
      <c r="E2699" s="2">
        <f t="shared" si="295"/>
        <v>2020</v>
      </c>
      <c r="F2699">
        <v>445711</v>
      </c>
      <c r="G2699" s="8">
        <f t="shared" si="296"/>
        <v>4</v>
      </c>
      <c r="H2699" s="8" t="str">
        <f t="shared" si="297"/>
        <v>44</v>
      </c>
      <c r="I2699" s="8" t="str">
        <f t="shared" si="298"/>
        <v>445</v>
      </c>
      <c r="J2699" t="s">
        <v>1501</v>
      </c>
      <c r="K2699">
        <v>58</v>
      </c>
      <c r="L2699" t="s">
        <v>2140</v>
      </c>
      <c r="M2699" t="s">
        <v>2141</v>
      </c>
      <c r="N2699" s="7" t="str">
        <f t="shared" si="299"/>
        <v>2020-44</v>
      </c>
      <c r="O2699" s="7">
        <f t="shared" si="300"/>
        <v>-78.88</v>
      </c>
      <c r="P2699">
        <v>78.88</v>
      </c>
      <c r="Q2699">
        <v>0</v>
      </c>
    </row>
    <row r="2700" spans="1:17" x14ac:dyDescent="0.25">
      <c r="A2700" t="s">
        <v>2016</v>
      </c>
      <c r="B2700" t="s">
        <v>2017</v>
      </c>
      <c r="C2700" s="1">
        <v>44025</v>
      </c>
      <c r="D2700" s="2">
        <f t="shared" si="294"/>
        <v>7</v>
      </c>
      <c r="E2700" s="2">
        <f t="shared" si="295"/>
        <v>2020</v>
      </c>
      <c r="F2700" t="s">
        <v>1364</v>
      </c>
      <c r="G2700" s="8">
        <f t="shared" si="296"/>
        <v>4</v>
      </c>
      <c r="H2700" s="8" t="str">
        <f t="shared" si="297"/>
        <v>41</v>
      </c>
      <c r="I2700" s="8" t="str">
        <f t="shared" si="298"/>
        <v>411</v>
      </c>
      <c r="J2700" t="s">
        <v>1365</v>
      </c>
      <c r="K2700">
        <v>59</v>
      </c>
      <c r="L2700" t="s">
        <v>2142</v>
      </c>
      <c r="M2700" t="s">
        <v>2143</v>
      </c>
      <c r="N2700" s="7" t="str">
        <f t="shared" si="299"/>
        <v>2020-41</v>
      </c>
      <c r="O2700" s="7">
        <f t="shared" si="300"/>
        <v>-5123.5200000000004</v>
      </c>
      <c r="P2700">
        <v>5123.5200000000004</v>
      </c>
      <c r="Q2700">
        <v>0</v>
      </c>
    </row>
    <row r="2701" spans="1:17" x14ac:dyDescent="0.25">
      <c r="A2701" t="s">
        <v>2016</v>
      </c>
      <c r="B2701" t="s">
        <v>2017</v>
      </c>
      <c r="C2701" s="1">
        <v>44025</v>
      </c>
      <c r="D2701" s="2">
        <f t="shared" si="294"/>
        <v>7</v>
      </c>
      <c r="E2701" s="2">
        <f t="shared" si="295"/>
        <v>2020</v>
      </c>
      <c r="F2701">
        <v>70713</v>
      </c>
      <c r="G2701" s="8">
        <f t="shared" si="296"/>
        <v>7</v>
      </c>
      <c r="H2701" s="8" t="str">
        <f t="shared" si="297"/>
        <v>70</v>
      </c>
      <c r="I2701" s="8" t="str">
        <f t="shared" si="298"/>
        <v>707</v>
      </c>
      <c r="J2701" t="s">
        <v>2021</v>
      </c>
      <c r="K2701">
        <v>59</v>
      </c>
      <c r="L2701" t="s">
        <v>2142</v>
      </c>
      <c r="M2701" t="s">
        <v>2143</v>
      </c>
      <c r="N2701" s="7" t="str">
        <f t="shared" si="299"/>
        <v>2020-70</v>
      </c>
      <c r="O2701" s="7">
        <f t="shared" si="300"/>
        <v>4269.6000000000004</v>
      </c>
      <c r="P2701">
        <v>0</v>
      </c>
      <c r="Q2701">
        <v>4269.6000000000004</v>
      </c>
    </row>
    <row r="2702" spans="1:17" x14ac:dyDescent="0.25">
      <c r="A2702" t="s">
        <v>2016</v>
      </c>
      <c r="B2702" t="s">
        <v>2017</v>
      </c>
      <c r="C2702" s="1">
        <v>44025</v>
      </c>
      <c r="D2702" s="2">
        <f t="shared" si="294"/>
        <v>7</v>
      </c>
      <c r="E2702" s="2">
        <f t="shared" si="295"/>
        <v>2020</v>
      </c>
      <c r="F2702">
        <v>445711</v>
      </c>
      <c r="G2702" s="8">
        <f t="shared" si="296"/>
        <v>4</v>
      </c>
      <c r="H2702" s="8" t="str">
        <f t="shared" si="297"/>
        <v>44</v>
      </c>
      <c r="I2702" s="8" t="str">
        <f t="shared" si="298"/>
        <v>445</v>
      </c>
      <c r="J2702" t="s">
        <v>1501</v>
      </c>
      <c r="K2702">
        <v>59</v>
      </c>
      <c r="L2702" t="s">
        <v>2142</v>
      </c>
      <c r="M2702" t="s">
        <v>2143</v>
      </c>
      <c r="N2702" s="7" t="str">
        <f t="shared" si="299"/>
        <v>2020-44</v>
      </c>
      <c r="O2702" s="7">
        <f t="shared" si="300"/>
        <v>853.92</v>
      </c>
      <c r="P2702">
        <v>0</v>
      </c>
      <c r="Q2702">
        <v>853.92</v>
      </c>
    </row>
    <row r="2703" spans="1:17" x14ac:dyDescent="0.25">
      <c r="A2703" t="s">
        <v>2016</v>
      </c>
      <c r="B2703" t="s">
        <v>2017</v>
      </c>
      <c r="C2703" s="1">
        <v>44025</v>
      </c>
      <c r="D2703" s="2">
        <f t="shared" si="294"/>
        <v>7</v>
      </c>
      <c r="E2703" s="2">
        <f t="shared" si="295"/>
        <v>2020</v>
      </c>
      <c r="F2703" t="s">
        <v>1169</v>
      </c>
      <c r="G2703" s="8">
        <f t="shared" si="296"/>
        <v>4</v>
      </c>
      <c r="H2703" s="8" t="str">
        <f t="shared" si="297"/>
        <v>41</v>
      </c>
      <c r="I2703" s="8" t="str">
        <f t="shared" si="298"/>
        <v>411</v>
      </c>
      <c r="J2703" t="s">
        <v>1170</v>
      </c>
      <c r="K2703">
        <v>60</v>
      </c>
      <c r="L2703" t="s">
        <v>2144</v>
      </c>
      <c r="M2703" t="s">
        <v>2145</v>
      </c>
      <c r="N2703" s="7" t="str">
        <f t="shared" si="299"/>
        <v>2020-41</v>
      </c>
      <c r="O2703" s="7">
        <f t="shared" si="300"/>
        <v>-6134.23</v>
      </c>
      <c r="P2703">
        <v>6134.23</v>
      </c>
      <c r="Q2703">
        <v>0</v>
      </c>
    </row>
    <row r="2704" spans="1:17" x14ac:dyDescent="0.25">
      <c r="A2704" t="s">
        <v>2016</v>
      </c>
      <c r="B2704" t="s">
        <v>2017</v>
      </c>
      <c r="C2704" s="1">
        <v>44025</v>
      </c>
      <c r="D2704" s="2">
        <f t="shared" si="294"/>
        <v>7</v>
      </c>
      <c r="E2704" s="2">
        <f t="shared" si="295"/>
        <v>2020</v>
      </c>
      <c r="F2704">
        <v>4191</v>
      </c>
      <c r="G2704" s="8">
        <f t="shared" si="296"/>
        <v>4</v>
      </c>
      <c r="H2704" s="8" t="str">
        <f t="shared" si="297"/>
        <v>41</v>
      </c>
      <c r="I2704" s="8" t="str">
        <f t="shared" si="298"/>
        <v>419</v>
      </c>
      <c r="J2704" t="s">
        <v>2096</v>
      </c>
      <c r="K2704">
        <v>60</v>
      </c>
      <c r="L2704" t="s">
        <v>2144</v>
      </c>
      <c r="M2704" t="s">
        <v>2145</v>
      </c>
      <c r="N2704" s="7" t="str">
        <f t="shared" si="299"/>
        <v>2020-41</v>
      </c>
      <c r="O2704" s="7">
        <f t="shared" si="300"/>
        <v>-6000</v>
      </c>
      <c r="P2704">
        <v>6000</v>
      </c>
      <c r="Q2704">
        <v>0</v>
      </c>
    </row>
    <row r="2705" spans="1:17" x14ac:dyDescent="0.25">
      <c r="A2705" t="s">
        <v>2016</v>
      </c>
      <c r="B2705" t="s">
        <v>2017</v>
      </c>
      <c r="C2705" s="1">
        <v>44025</v>
      </c>
      <c r="D2705" s="2">
        <f t="shared" si="294"/>
        <v>7</v>
      </c>
      <c r="E2705" s="2">
        <f t="shared" si="295"/>
        <v>2020</v>
      </c>
      <c r="F2705">
        <v>70713</v>
      </c>
      <c r="G2705" s="8">
        <f t="shared" si="296"/>
        <v>7</v>
      </c>
      <c r="H2705" s="8" t="str">
        <f t="shared" si="297"/>
        <v>70</v>
      </c>
      <c r="I2705" s="8" t="str">
        <f t="shared" si="298"/>
        <v>707</v>
      </c>
      <c r="J2705" t="s">
        <v>2021</v>
      </c>
      <c r="K2705">
        <v>60</v>
      </c>
      <c r="L2705" t="s">
        <v>2144</v>
      </c>
      <c r="M2705" t="s">
        <v>2145</v>
      </c>
      <c r="N2705" s="7" t="str">
        <f t="shared" si="299"/>
        <v>2020-70</v>
      </c>
      <c r="O2705" s="7">
        <f t="shared" si="300"/>
        <v>10111.86</v>
      </c>
      <c r="P2705">
        <v>0</v>
      </c>
      <c r="Q2705">
        <v>10111.86</v>
      </c>
    </row>
    <row r="2706" spans="1:17" x14ac:dyDescent="0.25">
      <c r="A2706" t="s">
        <v>2016</v>
      </c>
      <c r="B2706" t="s">
        <v>2017</v>
      </c>
      <c r="C2706" s="1">
        <v>44025</v>
      </c>
      <c r="D2706" s="2">
        <f t="shared" si="294"/>
        <v>7</v>
      </c>
      <c r="E2706" s="2">
        <f t="shared" si="295"/>
        <v>2020</v>
      </c>
      <c r="F2706">
        <v>445711</v>
      </c>
      <c r="G2706" s="8">
        <f t="shared" si="296"/>
        <v>4</v>
      </c>
      <c r="H2706" s="8" t="str">
        <f t="shared" si="297"/>
        <v>44</v>
      </c>
      <c r="I2706" s="8" t="str">
        <f t="shared" si="298"/>
        <v>445</v>
      </c>
      <c r="J2706" t="s">
        <v>1501</v>
      </c>
      <c r="K2706">
        <v>60</v>
      </c>
      <c r="L2706" t="s">
        <v>2144</v>
      </c>
      <c r="M2706" t="s">
        <v>2145</v>
      </c>
      <c r="N2706" s="7" t="str">
        <f t="shared" si="299"/>
        <v>2020-44</v>
      </c>
      <c r="O2706" s="7">
        <f t="shared" si="300"/>
        <v>1022.37</v>
      </c>
      <c r="P2706">
        <v>0</v>
      </c>
      <c r="Q2706">
        <v>1022.37</v>
      </c>
    </row>
    <row r="2707" spans="1:17" x14ac:dyDescent="0.25">
      <c r="A2707" t="s">
        <v>2016</v>
      </c>
      <c r="B2707" t="s">
        <v>2017</v>
      </c>
      <c r="C2707" s="1">
        <v>44025</v>
      </c>
      <c r="D2707" s="2">
        <f t="shared" si="294"/>
        <v>7</v>
      </c>
      <c r="E2707" s="2">
        <f t="shared" si="295"/>
        <v>2020</v>
      </c>
      <c r="F2707">
        <v>44587</v>
      </c>
      <c r="G2707" s="8">
        <f t="shared" si="296"/>
        <v>4</v>
      </c>
      <c r="H2707" s="8" t="str">
        <f t="shared" si="297"/>
        <v>44</v>
      </c>
      <c r="I2707" s="8" t="str">
        <f t="shared" si="298"/>
        <v>445</v>
      </c>
      <c r="J2707" t="s">
        <v>2095</v>
      </c>
      <c r="K2707">
        <v>60</v>
      </c>
      <c r="L2707" t="s">
        <v>2144</v>
      </c>
      <c r="M2707" t="s">
        <v>2145</v>
      </c>
      <c r="N2707" s="7" t="str">
        <f t="shared" si="299"/>
        <v>2020-44</v>
      </c>
      <c r="O2707" s="7">
        <f t="shared" si="300"/>
        <v>1000</v>
      </c>
      <c r="P2707">
        <v>0</v>
      </c>
      <c r="Q2707">
        <v>1000</v>
      </c>
    </row>
    <row r="2708" spans="1:17" x14ac:dyDescent="0.25">
      <c r="A2708" t="s">
        <v>2016</v>
      </c>
      <c r="B2708" t="s">
        <v>2017</v>
      </c>
      <c r="C2708" s="1">
        <v>44025</v>
      </c>
      <c r="D2708" s="2">
        <f t="shared" si="294"/>
        <v>7</v>
      </c>
      <c r="E2708" s="2">
        <f t="shared" si="295"/>
        <v>2020</v>
      </c>
      <c r="F2708" t="s">
        <v>1169</v>
      </c>
      <c r="G2708" s="8">
        <f t="shared" si="296"/>
        <v>4</v>
      </c>
      <c r="H2708" s="8" t="str">
        <f t="shared" si="297"/>
        <v>41</v>
      </c>
      <c r="I2708" s="8" t="str">
        <f t="shared" si="298"/>
        <v>411</v>
      </c>
      <c r="J2708" t="s">
        <v>1170</v>
      </c>
      <c r="K2708">
        <v>61</v>
      </c>
      <c r="L2708" t="s">
        <v>2146</v>
      </c>
      <c r="M2708" t="s">
        <v>2147</v>
      </c>
      <c r="N2708" s="7" t="str">
        <f t="shared" si="299"/>
        <v>2020-41</v>
      </c>
      <c r="O2708" s="7">
        <f t="shared" si="300"/>
        <v>-6000</v>
      </c>
      <c r="P2708">
        <v>6000</v>
      </c>
      <c r="Q2708">
        <v>0</v>
      </c>
    </row>
    <row r="2709" spans="1:17" x14ac:dyDescent="0.25">
      <c r="A2709" t="s">
        <v>2016</v>
      </c>
      <c r="B2709" t="s">
        <v>2017</v>
      </c>
      <c r="C2709" s="1">
        <v>44025</v>
      </c>
      <c r="D2709" s="2">
        <f t="shared" si="294"/>
        <v>7</v>
      </c>
      <c r="E2709" s="2">
        <f t="shared" si="295"/>
        <v>2020</v>
      </c>
      <c r="F2709">
        <v>44587</v>
      </c>
      <c r="G2709" s="8">
        <f t="shared" si="296"/>
        <v>4</v>
      </c>
      <c r="H2709" s="8" t="str">
        <f t="shared" si="297"/>
        <v>44</v>
      </c>
      <c r="I2709" s="8" t="str">
        <f t="shared" si="298"/>
        <v>445</v>
      </c>
      <c r="J2709" t="s">
        <v>2095</v>
      </c>
      <c r="K2709">
        <v>61</v>
      </c>
      <c r="L2709" t="s">
        <v>2146</v>
      </c>
      <c r="M2709" t="s">
        <v>2147</v>
      </c>
      <c r="N2709" s="7" t="str">
        <f t="shared" si="299"/>
        <v>2020-44</v>
      </c>
      <c r="O2709" s="7">
        <f t="shared" si="300"/>
        <v>-1000</v>
      </c>
      <c r="P2709">
        <v>1000</v>
      </c>
      <c r="Q2709">
        <v>0</v>
      </c>
    </row>
    <row r="2710" spans="1:17" x14ac:dyDescent="0.25">
      <c r="A2710" t="s">
        <v>2016</v>
      </c>
      <c r="B2710" t="s">
        <v>2017</v>
      </c>
      <c r="C2710" s="1">
        <v>44025</v>
      </c>
      <c r="D2710" s="2">
        <f t="shared" si="294"/>
        <v>7</v>
      </c>
      <c r="E2710" s="2">
        <f t="shared" si="295"/>
        <v>2020</v>
      </c>
      <c r="F2710">
        <v>4191</v>
      </c>
      <c r="G2710" s="8">
        <f t="shared" si="296"/>
        <v>4</v>
      </c>
      <c r="H2710" s="8" t="str">
        <f t="shared" si="297"/>
        <v>41</v>
      </c>
      <c r="I2710" s="8" t="str">
        <f t="shared" si="298"/>
        <v>419</v>
      </c>
      <c r="J2710" t="s">
        <v>2096</v>
      </c>
      <c r="K2710">
        <v>61</v>
      </c>
      <c r="L2710" t="s">
        <v>2146</v>
      </c>
      <c r="M2710" t="s">
        <v>2147</v>
      </c>
      <c r="N2710" s="7" t="str">
        <f t="shared" si="299"/>
        <v>2020-41</v>
      </c>
      <c r="O2710" s="7">
        <f t="shared" si="300"/>
        <v>6000</v>
      </c>
      <c r="P2710">
        <v>0</v>
      </c>
      <c r="Q2710">
        <v>6000</v>
      </c>
    </row>
    <row r="2711" spans="1:17" x14ac:dyDescent="0.25">
      <c r="A2711" t="s">
        <v>2016</v>
      </c>
      <c r="B2711" t="s">
        <v>2017</v>
      </c>
      <c r="C2711" s="1">
        <v>44025</v>
      </c>
      <c r="D2711" s="2">
        <f t="shared" si="294"/>
        <v>7</v>
      </c>
      <c r="E2711" s="2">
        <f t="shared" si="295"/>
        <v>2020</v>
      </c>
      <c r="F2711">
        <v>445711</v>
      </c>
      <c r="G2711" s="8">
        <f t="shared" si="296"/>
        <v>4</v>
      </c>
      <c r="H2711" s="8" t="str">
        <f t="shared" si="297"/>
        <v>44</v>
      </c>
      <c r="I2711" s="8" t="str">
        <f t="shared" si="298"/>
        <v>445</v>
      </c>
      <c r="J2711" t="s">
        <v>1501</v>
      </c>
      <c r="K2711">
        <v>61</v>
      </c>
      <c r="L2711" t="s">
        <v>2146</v>
      </c>
      <c r="M2711" t="s">
        <v>2147</v>
      </c>
      <c r="N2711" s="7" t="str">
        <f t="shared" si="299"/>
        <v>2020-44</v>
      </c>
      <c r="O2711" s="7">
        <f t="shared" si="300"/>
        <v>1000</v>
      </c>
      <c r="P2711">
        <v>0</v>
      </c>
      <c r="Q2711">
        <v>1000</v>
      </c>
    </row>
    <row r="2712" spans="1:17" x14ac:dyDescent="0.25">
      <c r="A2712" t="s">
        <v>2016</v>
      </c>
      <c r="B2712" t="s">
        <v>2017</v>
      </c>
      <c r="C2712" s="1">
        <v>44027</v>
      </c>
      <c r="D2712" s="2">
        <f t="shared" si="294"/>
        <v>7</v>
      </c>
      <c r="E2712" s="2">
        <f t="shared" si="295"/>
        <v>2020</v>
      </c>
      <c r="F2712" t="s">
        <v>718</v>
      </c>
      <c r="G2712" s="8">
        <f t="shared" si="296"/>
        <v>4</v>
      </c>
      <c r="H2712" s="8" t="str">
        <f t="shared" si="297"/>
        <v>41</v>
      </c>
      <c r="I2712" s="8" t="str">
        <f t="shared" si="298"/>
        <v>411</v>
      </c>
      <c r="J2712" t="s">
        <v>719</v>
      </c>
      <c r="K2712">
        <v>62</v>
      </c>
      <c r="L2712" t="s">
        <v>2148</v>
      </c>
      <c r="M2712" t="s">
        <v>2149</v>
      </c>
      <c r="N2712" s="7" t="str">
        <f t="shared" si="299"/>
        <v>2020-41</v>
      </c>
      <c r="O2712" s="7">
        <f t="shared" si="300"/>
        <v>-11743.56</v>
      </c>
      <c r="P2712">
        <v>11743.56</v>
      </c>
      <c r="Q2712">
        <v>0</v>
      </c>
    </row>
    <row r="2713" spans="1:17" x14ac:dyDescent="0.25">
      <c r="A2713" t="s">
        <v>2016</v>
      </c>
      <c r="B2713" t="s">
        <v>2017</v>
      </c>
      <c r="C2713" s="1">
        <v>44027</v>
      </c>
      <c r="D2713" s="2">
        <f t="shared" si="294"/>
        <v>7</v>
      </c>
      <c r="E2713" s="2">
        <f t="shared" si="295"/>
        <v>2020</v>
      </c>
      <c r="F2713">
        <v>70713</v>
      </c>
      <c r="G2713" s="8">
        <f t="shared" si="296"/>
        <v>7</v>
      </c>
      <c r="H2713" s="8" t="str">
        <f t="shared" si="297"/>
        <v>70</v>
      </c>
      <c r="I2713" s="8" t="str">
        <f t="shared" si="298"/>
        <v>707</v>
      </c>
      <c r="J2713" t="s">
        <v>2021</v>
      </c>
      <c r="K2713">
        <v>62</v>
      </c>
      <c r="L2713" t="s">
        <v>2148</v>
      </c>
      <c r="M2713" t="s">
        <v>2149</v>
      </c>
      <c r="N2713" s="7" t="str">
        <f t="shared" si="299"/>
        <v>2020-70</v>
      </c>
      <c r="O2713" s="7">
        <f t="shared" si="300"/>
        <v>7889.02</v>
      </c>
      <c r="P2713">
        <v>0</v>
      </c>
      <c r="Q2713">
        <v>7889.02</v>
      </c>
    </row>
    <row r="2714" spans="1:17" x14ac:dyDescent="0.25">
      <c r="A2714" t="s">
        <v>2016</v>
      </c>
      <c r="B2714" t="s">
        <v>2017</v>
      </c>
      <c r="C2714" s="1">
        <v>44027</v>
      </c>
      <c r="D2714" s="2">
        <f t="shared" si="294"/>
        <v>7</v>
      </c>
      <c r="E2714" s="2">
        <f t="shared" si="295"/>
        <v>2020</v>
      </c>
      <c r="F2714">
        <v>70711</v>
      </c>
      <c r="G2714" s="8">
        <f t="shared" si="296"/>
        <v>7</v>
      </c>
      <c r="H2714" s="8" t="str">
        <f t="shared" si="297"/>
        <v>70</v>
      </c>
      <c r="I2714" s="8" t="str">
        <f t="shared" si="298"/>
        <v>707</v>
      </c>
      <c r="J2714" t="s">
        <v>2025</v>
      </c>
      <c r="K2714">
        <v>62</v>
      </c>
      <c r="L2714" t="s">
        <v>2148</v>
      </c>
      <c r="M2714" t="s">
        <v>2149</v>
      </c>
      <c r="N2714" s="7" t="str">
        <f t="shared" si="299"/>
        <v>2020-70</v>
      </c>
      <c r="O2714" s="7">
        <f t="shared" si="300"/>
        <v>1897.28</v>
      </c>
      <c r="P2714">
        <v>0</v>
      </c>
      <c r="Q2714">
        <v>1897.28</v>
      </c>
    </row>
    <row r="2715" spans="1:17" x14ac:dyDescent="0.25">
      <c r="A2715" t="s">
        <v>2016</v>
      </c>
      <c r="B2715" t="s">
        <v>2017</v>
      </c>
      <c r="C2715" s="1">
        <v>44027</v>
      </c>
      <c r="D2715" s="2">
        <f t="shared" si="294"/>
        <v>7</v>
      </c>
      <c r="E2715" s="2">
        <f t="shared" si="295"/>
        <v>2020</v>
      </c>
      <c r="F2715">
        <v>445711</v>
      </c>
      <c r="G2715" s="8">
        <f t="shared" si="296"/>
        <v>4</v>
      </c>
      <c r="H2715" s="8" t="str">
        <f t="shared" si="297"/>
        <v>44</v>
      </c>
      <c r="I2715" s="8" t="str">
        <f t="shared" si="298"/>
        <v>445</v>
      </c>
      <c r="J2715" t="s">
        <v>1501</v>
      </c>
      <c r="K2715">
        <v>62</v>
      </c>
      <c r="L2715" t="s">
        <v>2148</v>
      </c>
      <c r="M2715" t="s">
        <v>2149</v>
      </c>
      <c r="N2715" s="7" t="str">
        <f t="shared" si="299"/>
        <v>2020-44</v>
      </c>
      <c r="O2715" s="7">
        <f t="shared" si="300"/>
        <v>1957.26</v>
      </c>
      <c r="P2715">
        <v>0</v>
      </c>
      <c r="Q2715">
        <v>1957.26</v>
      </c>
    </row>
    <row r="2716" spans="1:17" x14ac:dyDescent="0.25">
      <c r="A2716" t="s">
        <v>2016</v>
      </c>
      <c r="B2716" t="s">
        <v>2017</v>
      </c>
      <c r="C2716" s="1">
        <v>44030</v>
      </c>
      <c r="D2716" s="2">
        <f t="shared" si="294"/>
        <v>7</v>
      </c>
      <c r="E2716" s="2">
        <f t="shared" si="295"/>
        <v>2020</v>
      </c>
      <c r="F2716" t="s">
        <v>1971</v>
      </c>
      <c r="G2716" s="8">
        <f t="shared" si="296"/>
        <v>4</v>
      </c>
      <c r="H2716" s="8" t="str">
        <f t="shared" si="297"/>
        <v>41</v>
      </c>
      <c r="I2716" s="8" t="str">
        <f t="shared" si="298"/>
        <v>411</v>
      </c>
      <c r="J2716" t="s">
        <v>1972</v>
      </c>
      <c r="K2716">
        <v>63</v>
      </c>
      <c r="L2716" t="s">
        <v>2150</v>
      </c>
      <c r="M2716" t="s">
        <v>2151</v>
      </c>
      <c r="N2716" s="7" t="str">
        <f t="shared" si="299"/>
        <v>2020-41</v>
      </c>
      <c r="O2716" s="7">
        <f t="shared" si="300"/>
        <v>-2087.14</v>
      </c>
      <c r="P2716">
        <v>2087.14</v>
      </c>
      <c r="Q2716">
        <v>0</v>
      </c>
    </row>
    <row r="2717" spans="1:17" x14ac:dyDescent="0.25">
      <c r="A2717" t="s">
        <v>2016</v>
      </c>
      <c r="B2717" t="s">
        <v>2017</v>
      </c>
      <c r="C2717" s="1">
        <v>44030</v>
      </c>
      <c r="D2717" s="2">
        <f t="shared" si="294"/>
        <v>7</v>
      </c>
      <c r="E2717" s="2">
        <f t="shared" si="295"/>
        <v>2020</v>
      </c>
      <c r="F2717">
        <v>70711</v>
      </c>
      <c r="G2717" s="8">
        <f t="shared" si="296"/>
        <v>7</v>
      </c>
      <c r="H2717" s="8" t="str">
        <f t="shared" si="297"/>
        <v>70</v>
      </c>
      <c r="I2717" s="8" t="str">
        <f t="shared" si="298"/>
        <v>707</v>
      </c>
      <c r="J2717" t="s">
        <v>2025</v>
      </c>
      <c r="K2717">
        <v>63</v>
      </c>
      <c r="L2717" t="s">
        <v>2150</v>
      </c>
      <c r="M2717" t="s">
        <v>2151</v>
      </c>
      <c r="N2717" s="7" t="str">
        <f t="shared" si="299"/>
        <v>2020-70</v>
      </c>
      <c r="O2717" s="7">
        <f t="shared" si="300"/>
        <v>1687.28</v>
      </c>
      <c r="P2717">
        <v>0</v>
      </c>
      <c r="Q2717">
        <v>1687.28</v>
      </c>
    </row>
    <row r="2718" spans="1:17" x14ac:dyDescent="0.25">
      <c r="A2718" t="s">
        <v>2016</v>
      </c>
      <c r="B2718" t="s">
        <v>2017</v>
      </c>
      <c r="C2718" s="1">
        <v>44030</v>
      </c>
      <c r="D2718" s="2">
        <f t="shared" si="294"/>
        <v>7</v>
      </c>
      <c r="E2718" s="2">
        <f t="shared" si="295"/>
        <v>2020</v>
      </c>
      <c r="F2718">
        <v>7085</v>
      </c>
      <c r="G2718" s="8">
        <f t="shared" si="296"/>
        <v>7</v>
      </c>
      <c r="H2718" s="8" t="str">
        <f t="shared" si="297"/>
        <v>70</v>
      </c>
      <c r="I2718" s="8" t="str">
        <f t="shared" si="298"/>
        <v>708</v>
      </c>
      <c r="J2718" t="s">
        <v>2028</v>
      </c>
      <c r="K2718">
        <v>63</v>
      </c>
      <c r="L2718" t="s">
        <v>2150</v>
      </c>
      <c r="M2718" t="s">
        <v>2151</v>
      </c>
      <c r="N2718" s="7" t="str">
        <f t="shared" si="299"/>
        <v>2020-70</v>
      </c>
      <c r="O2718" s="7">
        <f t="shared" si="300"/>
        <v>52</v>
      </c>
      <c r="P2718">
        <v>0</v>
      </c>
      <c r="Q2718">
        <v>52</v>
      </c>
    </row>
    <row r="2719" spans="1:17" x14ac:dyDescent="0.25">
      <c r="A2719" t="s">
        <v>2016</v>
      </c>
      <c r="B2719" t="s">
        <v>2017</v>
      </c>
      <c r="C2719" s="1">
        <v>44030</v>
      </c>
      <c r="D2719" s="2">
        <f t="shared" si="294"/>
        <v>7</v>
      </c>
      <c r="E2719" s="2">
        <f t="shared" si="295"/>
        <v>2020</v>
      </c>
      <c r="F2719">
        <v>445711</v>
      </c>
      <c r="G2719" s="8">
        <f t="shared" si="296"/>
        <v>4</v>
      </c>
      <c r="H2719" s="8" t="str">
        <f t="shared" si="297"/>
        <v>44</v>
      </c>
      <c r="I2719" s="8" t="str">
        <f t="shared" si="298"/>
        <v>445</v>
      </c>
      <c r="J2719" t="s">
        <v>1501</v>
      </c>
      <c r="K2719">
        <v>63</v>
      </c>
      <c r="L2719" t="s">
        <v>2150</v>
      </c>
      <c r="M2719" t="s">
        <v>2151</v>
      </c>
      <c r="N2719" s="7" t="str">
        <f t="shared" si="299"/>
        <v>2020-44</v>
      </c>
      <c r="O2719" s="7">
        <f t="shared" si="300"/>
        <v>347.86</v>
      </c>
      <c r="P2719">
        <v>0</v>
      </c>
      <c r="Q2719">
        <v>347.86</v>
      </c>
    </row>
    <row r="2720" spans="1:17" x14ac:dyDescent="0.25">
      <c r="A2720" t="s">
        <v>2016</v>
      </c>
      <c r="B2720" t="s">
        <v>2017</v>
      </c>
      <c r="C2720" s="1">
        <v>44031</v>
      </c>
      <c r="D2720" s="2">
        <f t="shared" si="294"/>
        <v>7</v>
      </c>
      <c r="E2720" s="2">
        <f t="shared" si="295"/>
        <v>2020</v>
      </c>
      <c r="F2720" t="s">
        <v>664</v>
      </c>
      <c r="G2720" s="8">
        <f t="shared" si="296"/>
        <v>4</v>
      </c>
      <c r="H2720" s="8" t="str">
        <f t="shared" si="297"/>
        <v>41</v>
      </c>
      <c r="I2720" s="8" t="str">
        <f t="shared" si="298"/>
        <v>411</v>
      </c>
      <c r="J2720" t="s">
        <v>665</v>
      </c>
      <c r="K2720">
        <v>64</v>
      </c>
      <c r="L2720" t="s">
        <v>2152</v>
      </c>
      <c r="M2720" t="s">
        <v>2153</v>
      </c>
      <c r="N2720" s="7" t="str">
        <f t="shared" si="299"/>
        <v>2020-41</v>
      </c>
      <c r="O2720" s="7">
        <f t="shared" si="300"/>
        <v>-2058.7600000000002</v>
      </c>
      <c r="P2720">
        <v>2058.7600000000002</v>
      </c>
      <c r="Q2720">
        <v>0</v>
      </c>
    </row>
    <row r="2721" spans="1:17" x14ac:dyDescent="0.25">
      <c r="A2721" t="s">
        <v>2016</v>
      </c>
      <c r="B2721" t="s">
        <v>2017</v>
      </c>
      <c r="C2721" s="1">
        <v>44031</v>
      </c>
      <c r="D2721" s="2">
        <f t="shared" si="294"/>
        <v>7</v>
      </c>
      <c r="E2721" s="2">
        <f t="shared" si="295"/>
        <v>2020</v>
      </c>
      <c r="F2721">
        <v>70711</v>
      </c>
      <c r="G2721" s="8">
        <f t="shared" si="296"/>
        <v>7</v>
      </c>
      <c r="H2721" s="8" t="str">
        <f t="shared" si="297"/>
        <v>70</v>
      </c>
      <c r="I2721" s="8" t="str">
        <f t="shared" si="298"/>
        <v>707</v>
      </c>
      <c r="J2721" t="s">
        <v>2025</v>
      </c>
      <c r="K2721">
        <v>64</v>
      </c>
      <c r="L2721" t="s">
        <v>2152</v>
      </c>
      <c r="M2721" t="s">
        <v>2153</v>
      </c>
      <c r="N2721" s="7" t="str">
        <f t="shared" si="299"/>
        <v>2020-70</v>
      </c>
      <c r="O2721" s="7">
        <f t="shared" si="300"/>
        <v>693</v>
      </c>
      <c r="P2721">
        <v>0</v>
      </c>
      <c r="Q2721">
        <v>693</v>
      </c>
    </row>
    <row r="2722" spans="1:17" x14ac:dyDescent="0.25">
      <c r="A2722" t="s">
        <v>2016</v>
      </c>
      <c r="B2722" t="s">
        <v>2017</v>
      </c>
      <c r="C2722" s="1">
        <v>44031</v>
      </c>
      <c r="D2722" s="2">
        <f t="shared" si="294"/>
        <v>7</v>
      </c>
      <c r="E2722" s="2">
        <f t="shared" si="295"/>
        <v>2020</v>
      </c>
      <c r="F2722">
        <v>70714</v>
      </c>
      <c r="G2722" s="8">
        <f t="shared" si="296"/>
        <v>7</v>
      </c>
      <c r="H2722" s="8" t="str">
        <f t="shared" si="297"/>
        <v>70</v>
      </c>
      <c r="I2722" s="8" t="str">
        <f t="shared" si="298"/>
        <v>707</v>
      </c>
      <c r="J2722" t="s">
        <v>2022</v>
      </c>
      <c r="K2722">
        <v>64</v>
      </c>
      <c r="L2722" t="s">
        <v>2152</v>
      </c>
      <c r="M2722" t="s">
        <v>2153</v>
      </c>
      <c r="N2722" s="7" t="str">
        <f t="shared" si="299"/>
        <v>2020-70</v>
      </c>
      <c r="O2722" s="7">
        <f t="shared" si="300"/>
        <v>914.63</v>
      </c>
      <c r="P2722">
        <v>0</v>
      </c>
      <c r="Q2722">
        <v>914.63</v>
      </c>
    </row>
    <row r="2723" spans="1:17" x14ac:dyDescent="0.25">
      <c r="A2723" t="s">
        <v>2016</v>
      </c>
      <c r="B2723" t="s">
        <v>2017</v>
      </c>
      <c r="C2723" s="1">
        <v>44031</v>
      </c>
      <c r="D2723" s="2">
        <f t="shared" si="294"/>
        <v>7</v>
      </c>
      <c r="E2723" s="2">
        <f t="shared" si="295"/>
        <v>2020</v>
      </c>
      <c r="F2723">
        <v>7085</v>
      </c>
      <c r="G2723" s="8">
        <f t="shared" si="296"/>
        <v>7</v>
      </c>
      <c r="H2723" s="8" t="str">
        <f t="shared" si="297"/>
        <v>70</v>
      </c>
      <c r="I2723" s="8" t="str">
        <f t="shared" si="298"/>
        <v>708</v>
      </c>
      <c r="J2723" t="s">
        <v>2028</v>
      </c>
      <c r="K2723">
        <v>64</v>
      </c>
      <c r="L2723" t="s">
        <v>2152</v>
      </c>
      <c r="M2723" t="s">
        <v>2153</v>
      </c>
      <c r="N2723" s="7" t="str">
        <f t="shared" si="299"/>
        <v>2020-70</v>
      </c>
      <c r="O2723" s="7">
        <f t="shared" si="300"/>
        <v>108</v>
      </c>
      <c r="P2723">
        <v>0</v>
      </c>
      <c r="Q2723">
        <v>108</v>
      </c>
    </row>
    <row r="2724" spans="1:17" x14ac:dyDescent="0.25">
      <c r="A2724" t="s">
        <v>2016</v>
      </c>
      <c r="B2724" t="s">
        <v>2017</v>
      </c>
      <c r="C2724" s="1">
        <v>44031</v>
      </c>
      <c r="D2724" s="2">
        <f t="shared" si="294"/>
        <v>7</v>
      </c>
      <c r="E2724" s="2">
        <f t="shared" si="295"/>
        <v>2020</v>
      </c>
      <c r="F2724">
        <v>445711</v>
      </c>
      <c r="G2724" s="8">
        <f t="shared" si="296"/>
        <v>4</v>
      </c>
      <c r="H2724" s="8" t="str">
        <f t="shared" si="297"/>
        <v>44</v>
      </c>
      <c r="I2724" s="8" t="str">
        <f t="shared" si="298"/>
        <v>445</v>
      </c>
      <c r="J2724" t="s">
        <v>1501</v>
      </c>
      <c r="K2724">
        <v>64</v>
      </c>
      <c r="L2724" t="s">
        <v>2152</v>
      </c>
      <c r="M2724" t="s">
        <v>2153</v>
      </c>
      <c r="N2724" s="7" t="str">
        <f t="shared" si="299"/>
        <v>2020-44</v>
      </c>
      <c r="O2724" s="7">
        <f t="shared" si="300"/>
        <v>343.13</v>
      </c>
      <c r="P2724">
        <v>0</v>
      </c>
      <c r="Q2724">
        <v>343.13</v>
      </c>
    </row>
    <row r="2725" spans="1:17" x14ac:dyDescent="0.25">
      <c r="A2725" t="s">
        <v>2016</v>
      </c>
      <c r="B2725" t="s">
        <v>2017</v>
      </c>
      <c r="C2725" s="1">
        <v>44031</v>
      </c>
      <c r="D2725" s="2">
        <f t="shared" si="294"/>
        <v>7</v>
      </c>
      <c r="E2725" s="2">
        <f t="shared" si="295"/>
        <v>2020</v>
      </c>
      <c r="F2725" t="s">
        <v>1204</v>
      </c>
      <c r="G2725" s="8">
        <f t="shared" si="296"/>
        <v>4</v>
      </c>
      <c r="H2725" s="8" t="str">
        <f t="shared" si="297"/>
        <v>41</v>
      </c>
      <c r="I2725" s="8" t="str">
        <f t="shared" si="298"/>
        <v>411</v>
      </c>
      <c r="J2725" t="s">
        <v>1205</v>
      </c>
      <c r="K2725">
        <v>65</v>
      </c>
      <c r="L2725" t="s">
        <v>2154</v>
      </c>
      <c r="M2725" t="s">
        <v>2155</v>
      </c>
      <c r="N2725" s="7" t="str">
        <f t="shared" si="299"/>
        <v>2020-41</v>
      </c>
      <c r="O2725" s="7">
        <f t="shared" si="300"/>
        <v>-2411.64</v>
      </c>
      <c r="P2725">
        <v>2411.64</v>
      </c>
      <c r="Q2725">
        <v>0</v>
      </c>
    </row>
    <row r="2726" spans="1:17" x14ac:dyDescent="0.25">
      <c r="A2726" t="s">
        <v>2016</v>
      </c>
      <c r="B2726" t="s">
        <v>2017</v>
      </c>
      <c r="C2726" s="1">
        <v>44031</v>
      </c>
      <c r="D2726" s="2">
        <f t="shared" si="294"/>
        <v>7</v>
      </c>
      <c r="E2726" s="2">
        <f t="shared" si="295"/>
        <v>2020</v>
      </c>
      <c r="F2726">
        <v>70711</v>
      </c>
      <c r="G2726" s="8">
        <f t="shared" si="296"/>
        <v>7</v>
      </c>
      <c r="H2726" s="8" t="str">
        <f t="shared" si="297"/>
        <v>70</v>
      </c>
      <c r="I2726" s="8" t="str">
        <f t="shared" si="298"/>
        <v>707</v>
      </c>
      <c r="J2726" t="s">
        <v>2025</v>
      </c>
      <c r="K2726">
        <v>65</v>
      </c>
      <c r="L2726" t="s">
        <v>2154</v>
      </c>
      <c r="M2726" t="s">
        <v>2155</v>
      </c>
      <c r="N2726" s="7" t="str">
        <f t="shared" si="299"/>
        <v>2020-70</v>
      </c>
      <c r="O2726" s="7">
        <f t="shared" si="300"/>
        <v>2009.7</v>
      </c>
      <c r="P2726">
        <v>0</v>
      </c>
      <c r="Q2726">
        <v>2009.7</v>
      </c>
    </row>
    <row r="2727" spans="1:17" x14ac:dyDescent="0.25">
      <c r="A2727" t="s">
        <v>2016</v>
      </c>
      <c r="B2727" t="s">
        <v>2017</v>
      </c>
      <c r="C2727" s="1">
        <v>44031</v>
      </c>
      <c r="D2727" s="2">
        <f t="shared" si="294"/>
        <v>7</v>
      </c>
      <c r="E2727" s="2">
        <f t="shared" si="295"/>
        <v>2020</v>
      </c>
      <c r="F2727">
        <v>445711</v>
      </c>
      <c r="G2727" s="8">
        <f t="shared" si="296"/>
        <v>4</v>
      </c>
      <c r="H2727" s="8" t="str">
        <f t="shared" si="297"/>
        <v>44</v>
      </c>
      <c r="I2727" s="8" t="str">
        <f t="shared" si="298"/>
        <v>445</v>
      </c>
      <c r="J2727" t="s">
        <v>1501</v>
      </c>
      <c r="K2727">
        <v>65</v>
      </c>
      <c r="L2727" t="s">
        <v>2154</v>
      </c>
      <c r="M2727" t="s">
        <v>2155</v>
      </c>
      <c r="N2727" s="7" t="str">
        <f t="shared" si="299"/>
        <v>2020-44</v>
      </c>
      <c r="O2727" s="7">
        <f t="shared" si="300"/>
        <v>401.94</v>
      </c>
      <c r="P2727">
        <v>0</v>
      </c>
      <c r="Q2727">
        <v>401.94</v>
      </c>
    </row>
    <row r="2728" spans="1:17" x14ac:dyDescent="0.25">
      <c r="A2728" t="s">
        <v>2016</v>
      </c>
      <c r="B2728" t="s">
        <v>2017</v>
      </c>
      <c r="C2728" s="1">
        <v>44035</v>
      </c>
      <c r="D2728" s="2">
        <f t="shared" si="294"/>
        <v>7</v>
      </c>
      <c r="E2728" s="2">
        <f t="shared" si="295"/>
        <v>2020</v>
      </c>
      <c r="F2728" t="s">
        <v>1178</v>
      </c>
      <c r="G2728" s="8">
        <f t="shared" si="296"/>
        <v>4</v>
      </c>
      <c r="H2728" s="8" t="str">
        <f t="shared" si="297"/>
        <v>41</v>
      </c>
      <c r="I2728" s="8" t="str">
        <f t="shared" si="298"/>
        <v>411</v>
      </c>
      <c r="J2728" t="s">
        <v>1179</v>
      </c>
      <c r="K2728">
        <v>69</v>
      </c>
      <c r="L2728" t="s">
        <v>2156</v>
      </c>
      <c r="M2728" t="s">
        <v>2157</v>
      </c>
      <c r="N2728" s="7" t="str">
        <f t="shared" si="299"/>
        <v>2020-41</v>
      </c>
      <c r="O2728" s="7">
        <f t="shared" si="300"/>
        <v>-2160</v>
      </c>
      <c r="P2728">
        <v>2160</v>
      </c>
      <c r="Q2728">
        <v>0</v>
      </c>
    </row>
    <row r="2729" spans="1:17" x14ac:dyDescent="0.25">
      <c r="A2729" t="s">
        <v>2016</v>
      </c>
      <c r="B2729" t="s">
        <v>2017</v>
      </c>
      <c r="C2729" s="1">
        <v>44035</v>
      </c>
      <c r="D2729" s="2">
        <f t="shared" si="294"/>
        <v>7</v>
      </c>
      <c r="E2729" s="2">
        <f t="shared" si="295"/>
        <v>2020</v>
      </c>
      <c r="F2729">
        <v>44587</v>
      </c>
      <c r="G2729" s="8">
        <f t="shared" si="296"/>
        <v>4</v>
      </c>
      <c r="H2729" s="8" t="str">
        <f t="shared" si="297"/>
        <v>44</v>
      </c>
      <c r="I2729" s="8" t="str">
        <f t="shared" si="298"/>
        <v>445</v>
      </c>
      <c r="J2729" t="s">
        <v>2095</v>
      </c>
      <c r="K2729">
        <v>69</v>
      </c>
      <c r="L2729" t="s">
        <v>2156</v>
      </c>
      <c r="M2729" t="s">
        <v>2157</v>
      </c>
      <c r="N2729" s="7" t="str">
        <f t="shared" si="299"/>
        <v>2020-44</v>
      </c>
      <c r="O2729" s="7">
        <f t="shared" si="300"/>
        <v>-360</v>
      </c>
      <c r="P2729">
        <v>360</v>
      </c>
      <c r="Q2729">
        <v>0</v>
      </c>
    </row>
    <row r="2730" spans="1:17" x14ac:dyDescent="0.25">
      <c r="A2730" t="s">
        <v>2016</v>
      </c>
      <c r="B2730" t="s">
        <v>2017</v>
      </c>
      <c r="C2730" s="1">
        <v>44035</v>
      </c>
      <c r="D2730" s="2">
        <f t="shared" si="294"/>
        <v>7</v>
      </c>
      <c r="E2730" s="2">
        <f t="shared" si="295"/>
        <v>2020</v>
      </c>
      <c r="F2730">
        <v>4191</v>
      </c>
      <c r="G2730" s="8">
        <f t="shared" si="296"/>
        <v>4</v>
      </c>
      <c r="H2730" s="8" t="str">
        <f t="shared" si="297"/>
        <v>41</v>
      </c>
      <c r="I2730" s="8" t="str">
        <f t="shared" si="298"/>
        <v>419</v>
      </c>
      <c r="J2730" t="s">
        <v>2096</v>
      </c>
      <c r="K2730">
        <v>69</v>
      </c>
      <c r="L2730" t="s">
        <v>2156</v>
      </c>
      <c r="M2730" t="s">
        <v>2157</v>
      </c>
      <c r="N2730" s="7" t="str">
        <f t="shared" si="299"/>
        <v>2020-41</v>
      </c>
      <c r="O2730" s="7">
        <f t="shared" si="300"/>
        <v>2160</v>
      </c>
      <c r="P2730">
        <v>0</v>
      </c>
      <c r="Q2730">
        <v>2160</v>
      </c>
    </row>
    <row r="2731" spans="1:17" x14ac:dyDescent="0.25">
      <c r="A2731" t="s">
        <v>2016</v>
      </c>
      <c r="B2731" t="s">
        <v>2017</v>
      </c>
      <c r="C2731" s="1">
        <v>44035</v>
      </c>
      <c r="D2731" s="2">
        <f t="shared" si="294"/>
        <v>7</v>
      </c>
      <c r="E2731" s="2">
        <f t="shared" si="295"/>
        <v>2020</v>
      </c>
      <c r="F2731">
        <v>445711</v>
      </c>
      <c r="G2731" s="8">
        <f t="shared" si="296"/>
        <v>4</v>
      </c>
      <c r="H2731" s="8" t="str">
        <f t="shared" si="297"/>
        <v>44</v>
      </c>
      <c r="I2731" s="8" t="str">
        <f t="shared" si="298"/>
        <v>445</v>
      </c>
      <c r="J2731" t="s">
        <v>1501</v>
      </c>
      <c r="K2731">
        <v>69</v>
      </c>
      <c r="L2731" t="s">
        <v>2156</v>
      </c>
      <c r="M2731" t="s">
        <v>2157</v>
      </c>
      <c r="N2731" s="7" t="str">
        <f t="shared" si="299"/>
        <v>2020-44</v>
      </c>
      <c r="O2731" s="7">
        <f t="shared" si="300"/>
        <v>360</v>
      </c>
      <c r="P2731">
        <v>0</v>
      </c>
      <c r="Q2731">
        <v>360</v>
      </c>
    </row>
    <row r="2732" spans="1:17" x14ac:dyDescent="0.25">
      <c r="A2732" t="s">
        <v>2016</v>
      </c>
      <c r="B2732" t="s">
        <v>2017</v>
      </c>
      <c r="C2732" s="1">
        <v>44038</v>
      </c>
      <c r="D2732" s="2">
        <f t="shared" si="294"/>
        <v>7</v>
      </c>
      <c r="E2732" s="2">
        <f t="shared" si="295"/>
        <v>2020</v>
      </c>
      <c r="F2732" t="s">
        <v>1183</v>
      </c>
      <c r="G2732" s="8">
        <f t="shared" si="296"/>
        <v>4</v>
      </c>
      <c r="H2732" s="8" t="str">
        <f t="shared" si="297"/>
        <v>41</v>
      </c>
      <c r="I2732" s="8" t="str">
        <f t="shared" si="298"/>
        <v>411</v>
      </c>
      <c r="J2732" t="s">
        <v>1184</v>
      </c>
      <c r="K2732">
        <v>68</v>
      </c>
      <c r="L2732" t="s">
        <v>2158</v>
      </c>
      <c r="M2732" t="s">
        <v>2159</v>
      </c>
      <c r="N2732" s="7" t="str">
        <f t="shared" si="299"/>
        <v>2020-41</v>
      </c>
      <c r="O2732" s="7">
        <f t="shared" si="300"/>
        <v>-24542.5</v>
      </c>
      <c r="P2732">
        <v>24542.5</v>
      </c>
      <c r="Q2732">
        <v>0</v>
      </c>
    </row>
    <row r="2733" spans="1:17" x14ac:dyDescent="0.25">
      <c r="A2733" t="s">
        <v>2016</v>
      </c>
      <c r="B2733" t="s">
        <v>2017</v>
      </c>
      <c r="C2733" s="1">
        <v>44038</v>
      </c>
      <c r="D2733" s="2">
        <f t="shared" si="294"/>
        <v>7</v>
      </c>
      <c r="E2733" s="2">
        <f t="shared" si="295"/>
        <v>2020</v>
      </c>
      <c r="F2733">
        <v>70733</v>
      </c>
      <c r="G2733" s="8">
        <f t="shared" si="296"/>
        <v>7</v>
      </c>
      <c r="H2733" s="8" t="str">
        <f t="shared" si="297"/>
        <v>70</v>
      </c>
      <c r="I2733" s="8" t="str">
        <f t="shared" si="298"/>
        <v>707</v>
      </c>
      <c r="J2733" t="s">
        <v>2160</v>
      </c>
      <c r="K2733">
        <v>68</v>
      </c>
      <c r="L2733" t="s">
        <v>2158</v>
      </c>
      <c r="M2733" t="s">
        <v>2159</v>
      </c>
      <c r="N2733" s="7" t="str">
        <f t="shared" si="299"/>
        <v>2020-70</v>
      </c>
      <c r="O2733" s="7">
        <f t="shared" si="300"/>
        <v>5990.5</v>
      </c>
      <c r="P2733">
        <v>0</v>
      </c>
      <c r="Q2733">
        <v>5990.5</v>
      </c>
    </row>
    <row r="2734" spans="1:17" x14ac:dyDescent="0.25">
      <c r="A2734" t="s">
        <v>2016</v>
      </c>
      <c r="B2734" t="s">
        <v>2017</v>
      </c>
      <c r="C2734" s="1">
        <v>44038</v>
      </c>
      <c r="D2734" s="2">
        <f t="shared" si="294"/>
        <v>7</v>
      </c>
      <c r="E2734" s="2">
        <f t="shared" si="295"/>
        <v>2020</v>
      </c>
      <c r="F2734">
        <v>70731</v>
      </c>
      <c r="G2734" s="8">
        <f t="shared" si="296"/>
        <v>7</v>
      </c>
      <c r="H2734" s="8" t="str">
        <f t="shared" si="297"/>
        <v>70</v>
      </c>
      <c r="I2734" s="8" t="str">
        <f t="shared" si="298"/>
        <v>707</v>
      </c>
      <c r="J2734" t="s">
        <v>2048</v>
      </c>
      <c r="K2734">
        <v>68</v>
      </c>
      <c r="L2734" t="s">
        <v>2158</v>
      </c>
      <c r="M2734" t="s">
        <v>2159</v>
      </c>
      <c r="N2734" s="7" t="str">
        <f t="shared" si="299"/>
        <v>2020-70</v>
      </c>
      <c r="O2734" s="7">
        <f t="shared" si="300"/>
        <v>18102</v>
      </c>
      <c r="P2734">
        <v>0</v>
      </c>
      <c r="Q2734">
        <v>18102</v>
      </c>
    </row>
    <row r="2735" spans="1:17" x14ac:dyDescent="0.25">
      <c r="A2735" t="s">
        <v>2016</v>
      </c>
      <c r="B2735" t="s">
        <v>2017</v>
      </c>
      <c r="C2735" s="1">
        <v>44038</v>
      </c>
      <c r="D2735" s="2">
        <f t="shared" si="294"/>
        <v>7</v>
      </c>
      <c r="E2735" s="2">
        <f t="shared" si="295"/>
        <v>2020</v>
      </c>
      <c r="F2735">
        <v>7085</v>
      </c>
      <c r="G2735" s="8">
        <f t="shared" si="296"/>
        <v>7</v>
      </c>
      <c r="H2735" s="8" t="str">
        <f t="shared" si="297"/>
        <v>70</v>
      </c>
      <c r="I2735" s="8" t="str">
        <f t="shared" si="298"/>
        <v>708</v>
      </c>
      <c r="J2735" t="s">
        <v>2028</v>
      </c>
      <c r="K2735">
        <v>68</v>
      </c>
      <c r="L2735" t="s">
        <v>2158</v>
      </c>
      <c r="M2735" t="s">
        <v>2159</v>
      </c>
      <c r="N2735" s="7" t="str">
        <f t="shared" si="299"/>
        <v>2020-70</v>
      </c>
      <c r="O2735" s="7">
        <f t="shared" si="300"/>
        <v>450</v>
      </c>
      <c r="P2735">
        <v>0</v>
      </c>
      <c r="Q2735">
        <v>450</v>
      </c>
    </row>
    <row r="2736" spans="1:17" x14ac:dyDescent="0.25">
      <c r="A2736" t="s">
        <v>2016</v>
      </c>
      <c r="B2736" t="s">
        <v>2017</v>
      </c>
      <c r="C2736" s="1">
        <v>44043</v>
      </c>
      <c r="D2736" s="2">
        <f t="shared" si="294"/>
        <v>7</v>
      </c>
      <c r="E2736" s="2">
        <f t="shared" si="295"/>
        <v>2020</v>
      </c>
      <c r="F2736" t="s">
        <v>1255</v>
      </c>
      <c r="G2736" s="8">
        <f t="shared" si="296"/>
        <v>4</v>
      </c>
      <c r="H2736" s="8" t="str">
        <f t="shared" si="297"/>
        <v>41</v>
      </c>
      <c r="I2736" s="8" t="str">
        <f t="shared" si="298"/>
        <v>411</v>
      </c>
      <c r="J2736" t="s">
        <v>1256</v>
      </c>
      <c r="K2736">
        <v>70</v>
      </c>
      <c r="L2736" t="s">
        <v>2161</v>
      </c>
      <c r="M2736" t="s">
        <v>2162</v>
      </c>
      <c r="N2736" s="7" t="str">
        <f t="shared" si="299"/>
        <v>2020-41</v>
      </c>
      <c r="O2736" s="7">
        <f t="shared" si="300"/>
        <v>-17663.900000000001</v>
      </c>
      <c r="P2736">
        <v>17663.900000000001</v>
      </c>
      <c r="Q2736">
        <v>0</v>
      </c>
    </row>
    <row r="2737" spans="1:17" x14ac:dyDescent="0.25">
      <c r="A2737" t="s">
        <v>2016</v>
      </c>
      <c r="B2737" t="s">
        <v>2017</v>
      </c>
      <c r="C2737" s="1">
        <v>44043</v>
      </c>
      <c r="D2737" s="2">
        <f t="shared" si="294"/>
        <v>7</v>
      </c>
      <c r="E2737" s="2">
        <f t="shared" si="295"/>
        <v>2020</v>
      </c>
      <c r="F2737">
        <v>70723</v>
      </c>
      <c r="G2737" s="8">
        <f t="shared" si="296"/>
        <v>7</v>
      </c>
      <c r="H2737" s="8" t="str">
        <f t="shared" si="297"/>
        <v>70</v>
      </c>
      <c r="I2737" s="8" t="str">
        <f t="shared" si="298"/>
        <v>707</v>
      </c>
      <c r="J2737" t="s">
        <v>2163</v>
      </c>
      <c r="K2737">
        <v>70</v>
      </c>
      <c r="L2737" t="s">
        <v>2161</v>
      </c>
      <c r="M2737" t="s">
        <v>2162</v>
      </c>
      <c r="N2737" s="7" t="str">
        <f t="shared" si="299"/>
        <v>2020-70</v>
      </c>
      <c r="O2737" s="7">
        <f t="shared" si="300"/>
        <v>13729.9</v>
      </c>
      <c r="P2737">
        <v>0</v>
      </c>
      <c r="Q2737">
        <v>13729.9</v>
      </c>
    </row>
    <row r="2738" spans="1:17" x14ac:dyDescent="0.25">
      <c r="A2738" t="s">
        <v>2016</v>
      </c>
      <c r="B2738" t="s">
        <v>2017</v>
      </c>
      <c r="C2738" s="1">
        <v>44043</v>
      </c>
      <c r="D2738" s="2">
        <f t="shared" si="294"/>
        <v>7</v>
      </c>
      <c r="E2738" s="2">
        <f t="shared" si="295"/>
        <v>2020</v>
      </c>
      <c r="F2738">
        <v>70721</v>
      </c>
      <c r="G2738" s="8">
        <f t="shared" si="296"/>
        <v>7</v>
      </c>
      <c r="H2738" s="8" t="str">
        <f t="shared" si="297"/>
        <v>70</v>
      </c>
      <c r="I2738" s="8" t="str">
        <f t="shared" si="298"/>
        <v>707</v>
      </c>
      <c r="J2738" t="s">
        <v>2164</v>
      </c>
      <c r="K2738">
        <v>70</v>
      </c>
      <c r="L2738" t="s">
        <v>2161</v>
      </c>
      <c r="M2738" t="s">
        <v>2162</v>
      </c>
      <c r="N2738" s="7" t="str">
        <f t="shared" si="299"/>
        <v>2020-70</v>
      </c>
      <c r="O2738" s="7">
        <f t="shared" si="300"/>
        <v>3934</v>
      </c>
      <c r="P2738">
        <v>0</v>
      </c>
      <c r="Q2738">
        <v>3934</v>
      </c>
    </row>
    <row r="2739" spans="1:17" x14ac:dyDescent="0.25">
      <c r="A2739" t="s">
        <v>2016</v>
      </c>
      <c r="B2739" t="s">
        <v>2017</v>
      </c>
      <c r="C2739" s="1">
        <v>44045</v>
      </c>
      <c r="D2739" s="2">
        <f t="shared" si="294"/>
        <v>8</v>
      </c>
      <c r="E2739" s="2">
        <f t="shared" si="295"/>
        <v>2020</v>
      </c>
      <c r="F2739" t="s">
        <v>1990</v>
      </c>
      <c r="G2739" s="8">
        <f t="shared" si="296"/>
        <v>4</v>
      </c>
      <c r="H2739" s="8" t="str">
        <f t="shared" si="297"/>
        <v>41</v>
      </c>
      <c r="I2739" s="8" t="str">
        <f t="shared" si="298"/>
        <v>411</v>
      </c>
      <c r="J2739" t="s">
        <v>1991</v>
      </c>
      <c r="K2739">
        <v>71</v>
      </c>
      <c r="L2739" t="s">
        <v>2165</v>
      </c>
      <c r="M2739" t="s">
        <v>2166</v>
      </c>
      <c r="N2739" s="7" t="str">
        <f t="shared" si="299"/>
        <v>2020-41</v>
      </c>
      <c r="O2739" s="7">
        <f t="shared" si="300"/>
        <v>-10154.5</v>
      </c>
      <c r="P2739">
        <v>10154.5</v>
      </c>
      <c r="Q2739">
        <v>0</v>
      </c>
    </row>
    <row r="2740" spans="1:17" x14ac:dyDescent="0.25">
      <c r="A2740" t="s">
        <v>2016</v>
      </c>
      <c r="B2740" t="s">
        <v>2017</v>
      </c>
      <c r="C2740" s="1">
        <v>44045</v>
      </c>
      <c r="D2740" s="2">
        <f t="shared" si="294"/>
        <v>8</v>
      </c>
      <c r="E2740" s="2">
        <f t="shared" si="295"/>
        <v>2020</v>
      </c>
      <c r="F2740">
        <v>70713</v>
      </c>
      <c r="G2740" s="8">
        <f t="shared" si="296"/>
        <v>7</v>
      </c>
      <c r="H2740" s="8" t="str">
        <f t="shared" si="297"/>
        <v>70</v>
      </c>
      <c r="I2740" s="8" t="str">
        <f t="shared" si="298"/>
        <v>707</v>
      </c>
      <c r="J2740" t="s">
        <v>2021</v>
      </c>
      <c r="K2740">
        <v>71</v>
      </c>
      <c r="L2740" t="s">
        <v>2165</v>
      </c>
      <c r="M2740" t="s">
        <v>2166</v>
      </c>
      <c r="N2740" s="7" t="str">
        <f t="shared" si="299"/>
        <v>2020-70</v>
      </c>
      <c r="O2740" s="7">
        <f t="shared" si="300"/>
        <v>8462.08</v>
      </c>
      <c r="P2740">
        <v>0</v>
      </c>
      <c r="Q2740">
        <v>8462.08</v>
      </c>
    </row>
    <row r="2741" spans="1:17" x14ac:dyDescent="0.25">
      <c r="A2741" t="s">
        <v>2016</v>
      </c>
      <c r="B2741" t="s">
        <v>2017</v>
      </c>
      <c r="C2741" s="1">
        <v>44045</v>
      </c>
      <c r="D2741" s="2">
        <f t="shared" si="294"/>
        <v>8</v>
      </c>
      <c r="E2741" s="2">
        <f t="shared" si="295"/>
        <v>2020</v>
      </c>
      <c r="F2741">
        <v>445711</v>
      </c>
      <c r="G2741" s="8">
        <f t="shared" si="296"/>
        <v>4</v>
      </c>
      <c r="H2741" s="8" t="str">
        <f t="shared" si="297"/>
        <v>44</v>
      </c>
      <c r="I2741" s="8" t="str">
        <f t="shared" si="298"/>
        <v>445</v>
      </c>
      <c r="J2741" t="s">
        <v>1501</v>
      </c>
      <c r="K2741">
        <v>71</v>
      </c>
      <c r="L2741" t="s">
        <v>2165</v>
      </c>
      <c r="M2741" t="s">
        <v>2166</v>
      </c>
      <c r="N2741" s="7" t="str">
        <f t="shared" si="299"/>
        <v>2020-44</v>
      </c>
      <c r="O2741" s="7">
        <f t="shared" si="300"/>
        <v>1692.42</v>
      </c>
      <c r="P2741">
        <v>0</v>
      </c>
      <c r="Q2741">
        <v>1692.42</v>
      </c>
    </row>
    <row r="2742" spans="1:17" x14ac:dyDescent="0.25">
      <c r="A2742" t="s">
        <v>2016</v>
      </c>
      <c r="B2742" t="s">
        <v>2017</v>
      </c>
      <c r="C2742" s="1">
        <v>44046</v>
      </c>
      <c r="D2742" s="2">
        <f t="shared" si="294"/>
        <v>8</v>
      </c>
      <c r="E2742" s="2">
        <f t="shared" si="295"/>
        <v>2020</v>
      </c>
      <c r="F2742" t="s">
        <v>1197</v>
      </c>
      <c r="G2742" s="8">
        <f t="shared" si="296"/>
        <v>4</v>
      </c>
      <c r="H2742" s="8" t="str">
        <f t="shared" si="297"/>
        <v>41</v>
      </c>
      <c r="I2742" s="8" t="str">
        <f t="shared" si="298"/>
        <v>411</v>
      </c>
      <c r="J2742" t="s">
        <v>1198</v>
      </c>
      <c r="K2742">
        <v>72</v>
      </c>
      <c r="L2742" t="s">
        <v>2167</v>
      </c>
      <c r="M2742" t="s">
        <v>2168</v>
      </c>
      <c r="N2742" s="7" t="str">
        <f t="shared" si="299"/>
        <v>2020-41</v>
      </c>
      <c r="O2742" s="7">
        <f t="shared" si="300"/>
        <v>-7317.86</v>
      </c>
      <c r="P2742">
        <v>7317.86</v>
      </c>
      <c r="Q2742">
        <v>0</v>
      </c>
    </row>
    <row r="2743" spans="1:17" x14ac:dyDescent="0.25">
      <c r="A2743" t="s">
        <v>2016</v>
      </c>
      <c r="B2743" t="s">
        <v>2017</v>
      </c>
      <c r="C2743" s="1">
        <v>44046</v>
      </c>
      <c r="D2743" s="2">
        <f t="shared" si="294"/>
        <v>8</v>
      </c>
      <c r="E2743" s="2">
        <f t="shared" si="295"/>
        <v>2020</v>
      </c>
      <c r="F2743">
        <v>70714</v>
      </c>
      <c r="G2743" s="8">
        <f t="shared" si="296"/>
        <v>7</v>
      </c>
      <c r="H2743" s="8" t="str">
        <f t="shared" si="297"/>
        <v>70</v>
      </c>
      <c r="I2743" s="8" t="str">
        <f t="shared" si="298"/>
        <v>707</v>
      </c>
      <c r="J2743" t="s">
        <v>2022</v>
      </c>
      <c r="K2743">
        <v>72</v>
      </c>
      <c r="L2743" t="s">
        <v>2167</v>
      </c>
      <c r="M2743" t="s">
        <v>2168</v>
      </c>
      <c r="N2743" s="7" t="str">
        <f t="shared" si="299"/>
        <v>2020-70</v>
      </c>
      <c r="O2743" s="7">
        <f t="shared" si="300"/>
        <v>2227.5</v>
      </c>
      <c r="P2743">
        <v>0</v>
      </c>
      <c r="Q2743">
        <v>2227.5</v>
      </c>
    </row>
    <row r="2744" spans="1:17" x14ac:dyDescent="0.25">
      <c r="A2744" t="s">
        <v>2016</v>
      </c>
      <c r="B2744" t="s">
        <v>2017</v>
      </c>
      <c r="C2744" s="1">
        <v>44046</v>
      </c>
      <c r="D2744" s="2">
        <f t="shared" si="294"/>
        <v>8</v>
      </c>
      <c r="E2744" s="2">
        <f t="shared" si="295"/>
        <v>2020</v>
      </c>
      <c r="F2744">
        <v>70713</v>
      </c>
      <c r="G2744" s="8">
        <f t="shared" si="296"/>
        <v>7</v>
      </c>
      <c r="H2744" s="8" t="str">
        <f t="shared" si="297"/>
        <v>70</v>
      </c>
      <c r="I2744" s="8" t="str">
        <f t="shared" si="298"/>
        <v>707</v>
      </c>
      <c r="J2744" t="s">
        <v>2021</v>
      </c>
      <c r="K2744">
        <v>72</v>
      </c>
      <c r="L2744" t="s">
        <v>2167</v>
      </c>
      <c r="M2744" t="s">
        <v>2168</v>
      </c>
      <c r="N2744" s="7" t="str">
        <f t="shared" si="299"/>
        <v>2020-70</v>
      </c>
      <c r="O2744" s="7">
        <f t="shared" si="300"/>
        <v>3870.72</v>
      </c>
      <c r="P2744">
        <v>0</v>
      </c>
      <c r="Q2744">
        <v>3870.72</v>
      </c>
    </row>
    <row r="2745" spans="1:17" x14ac:dyDescent="0.25">
      <c r="A2745" t="s">
        <v>2016</v>
      </c>
      <c r="B2745" t="s">
        <v>2017</v>
      </c>
      <c r="C2745" s="1">
        <v>44046</v>
      </c>
      <c r="D2745" s="2">
        <f t="shared" si="294"/>
        <v>8</v>
      </c>
      <c r="E2745" s="2">
        <f t="shared" si="295"/>
        <v>2020</v>
      </c>
      <c r="F2745">
        <v>445711</v>
      </c>
      <c r="G2745" s="8">
        <f t="shared" si="296"/>
        <v>4</v>
      </c>
      <c r="H2745" s="8" t="str">
        <f t="shared" si="297"/>
        <v>44</v>
      </c>
      <c r="I2745" s="8" t="str">
        <f t="shared" si="298"/>
        <v>445</v>
      </c>
      <c r="J2745" t="s">
        <v>1501</v>
      </c>
      <c r="K2745">
        <v>72</v>
      </c>
      <c r="L2745" t="s">
        <v>2167</v>
      </c>
      <c r="M2745" t="s">
        <v>2168</v>
      </c>
      <c r="N2745" s="7" t="str">
        <f t="shared" si="299"/>
        <v>2020-44</v>
      </c>
      <c r="O2745" s="7">
        <f t="shared" si="300"/>
        <v>1219.6400000000001</v>
      </c>
      <c r="P2745">
        <v>0</v>
      </c>
      <c r="Q2745">
        <v>1219.6400000000001</v>
      </c>
    </row>
    <row r="2746" spans="1:17" x14ac:dyDescent="0.25">
      <c r="A2746" t="s">
        <v>2016</v>
      </c>
      <c r="B2746" t="s">
        <v>2017</v>
      </c>
      <c r="C2746" s="1">
        <v>44047</v>
      </c>
      <c r="D2746" s="2">
        <f t="shared" si="294"/>
        <v>8</v>
      </c>
      <c r="E2746" s="2">
        <f t="shared" si="295"/>
        <v>2020</v>
      </c>
      <c r="F2746" t="s">
        <v>760</v>
      </c>
      <c r="G2746" s="8">
        <f t="shared" si="296"/>
        <v>4</v>
      </c>
      <c r="H2746" s="8" t="str">
        <f t="shared" si="297"/>
        <v>41</v>
      </c>
      <c r="I2746" s="8" t="str">
        <f t="shared" si="298"/>
        <v>411</v>
      </c>
      <c r="J2746" t="s">
        <v>761</v>
      </c>
      <c r="K2746">
        <v>73</v>
      </c>
      <c r="L2746" t="s">
        <v>2169</v>
      </c>
      <c r="M2746" t="s">
        <v>2170</v>
      </c>
      <c r="N2746" s="7" t="str">
        <f t="shared" si="299"/>
        <v>2020-41</v>
      </c>
      <c r="O2746" s="7">
        <f t="shared" si="300"/>
        <v>-5780.21</v>
      </c>
      <c r="P2746">
        <v>5780.21</v>
      </c>
      <c r="Q2746">
        <v>0</v>
      </c>
    </row>
    <row r="2747" spans="1:17" x14ac:dyDescent="0.25">
      <c r="A2747" t="s">
        <v>2016</v>
      </c>
      <c r="B2747" t="s">
        <v>2017</v>
      </c>
      <c r="C2747" s="1">
        <v>44047</v>
      </c>
      <c r="D2747" s="2">
        <f t="shared" si="294"/>
        <v>8</v>
      </c>
      <c r="E2747" s="2">
        <f t="shared" si="295"/>
        <v>2020</v>
      </c>
      <c r="F2747">
        <v>70714</v>
      </c>
      <c r="G2747" s="8">
        <f t="shared" si="296"/>
        <v>7</v>
      </c>
      <c r="H2747" s="8" t="str">
        <f t="shared" si="297"/>
        <v>70</v>
      </c>
      <c r="I2747" s="8" t="str">
        <f t="shared" si="298"/>
        <v>707</v>
      </c>
      <c r="J2747" t="s">
        <v>2022</v>
      </c>
      <c r="K2747">
        <v>73</v>
      </c>
      <c r="L2747" t="s">
        <v>2169</v>
      </c>
      <c r="M2747" t="s">
        <v>2170</v>
      </c>
      <c r="N2747" s="7" t="str">
        <f t="shared" si="299"/>
        <v>2020-70</v>
      </c>
      <c r="O2747" s="7">
        <f t="shared" si="300"/>
        <v>1353</v>
      </c>
      <c r="P2747">
        <v>0</v>
      </c>
      <c r="Q2747">
        <v>1353</v>
      </c>
    </row>
    <row r="2748" spans="1:17" x14ac:dyDescent="0.25">
      <c r="A2748" t="s">
        <v>2016</v>
      </c>
      <c r="B2748" t="s">
        <v>2017</v>
      </c>
      <c r="C2748" s="1">
        <v>44047</v>
      </c>
      <c r="D2748" s="2">
        <f t="shared" si="294"/>
        <v>8</v>
      </c>
      <c r="E2748" s="2">
        <f t="shared" si="295"/>
        <v>2020</v>
      </c>
      <c r="F2748">
        <v>70713</v>
      </c>
      <c r="G2748" s="8">
        <f t="shared" si="296"/>
        <v>7</v>
      </c>
      <c r="H2748" s="8" t="str">
        <f t="shared" si="297"/>
        <v>70</v>
      </c>
      <c r="I2748" s="8" t="str">
        <f t="shared" si="298"/>
        <v>707</v>
      </c>
      <c r="J2748" t="s">
        <v>2021</v>
      </c>
      <c r="K2748">
        <v>73</v>
      </c>
      <c r="L2748" t="s">
        <v>2169</v>
      </c>
      <c r="M2748" t="s">
        <v>2170</v>
      </c>
      <c r="N2748" s="7" t="str">
        <f t="shared" si="299"/>
        <v>2020-70</v>
      </c>
      <c r="O2748" s="7">
        <f t="shared" si="300"/>
        <v>1674.11</v>
      </c>
      <c r="P2748">
        <v>0</v>
      </c>
      <c r="Q2748">
        <v>1674.11</v>
      </c>
    </row>
    <row r="2749" spans="1:17" x14ac:dyDescent="0.25">
      <c r="A2749" t="s">
        <v>2016</v>
      </c>
      <c r="B2749" t="s">
        <v>2017</v>
      </c>
      <c r="C2749" s="1">
        <v>44047</v>
      </c>
      <c r="D2749" s="2">
        <f t="shared" si="294"/>
        <v>8</v>
      </c>
      <c r="E2749" s="2">
        <f t="shared" si="295"/>
        <v>2020</v>
      </c>
      <c r="F2749">
        <v>70711</v>
      </c>
      <c r="G2749" s="8">
        <f t="shared" si="296"/>
        <v>7</v>
      </c>
      <c r="H2749" s="8" t="str">
        <f t="shared" si="297"/>
        <v>70</v>
      </c>
      <c r="I2749" s="8" t="str">
        <f t="shared" si="298"/>
        <v>707</v>
      </c>
      <c r="J2749" t="s">
        <v>2025</v>
      </c>
      <c r="K2749">
        <v>73</v>
      </c>
      <c r="L2749" t="s">
        <v>2169</v>
      </c>
      <c r="M2749" t="s">
        <v>2170</v>
      </c>
      <c r="N2749" s="7" t="str">
        <f t="shared" si="299"/>
        <v>2020-70</v>
      </c>
      <c r="O2749" s="7">
        <f t="shared" si="300"/>
        <v>1729.73</v>
      </c>
      <c r="P2749">
        <v>0</v>
      </c>
      <c r="Q2749">
        <v>1729.73</v>
      </c>
    </row>
    <row r="2750" spans="1:17" x14ac:dyDescent="0.25">
      <c r="A2750" t="s">
        <v>2016</v>
      </c>
      <c r="B2750" t="s">
        <v>2017</v>
      </c>
      <c r="C2750" s="1">
        <v>44047</v>
      </c>
      <c r="D2750" s="2">
        <f t="shared" si="294"/>
        <v>8</v>
      </c>
      <c r="E2750" s="2">
        <f t="shared" si="295"/>
        <v>2020</v>
      </c>
      <c r="F2750">
        <v>7085</v>
      </c>
      <c r="G2750" s="8">
        <f t="shared" si="296"/>
        <v>7</v>
      </c>
      <c r="H2750" s="8" t="str">
        <f t="shared" si="297"/>
        <v>70</v>
      </c>
      <c r="I2750" s="8" t="str">
        <f t="shared" si="298"/>
        <v>708</v>
      </c>
      <c r="J2750" t="s">
        <v>2028</v>
      </c>
      <c r="K2750">
        <v>73</v>
      </c>
      <c r="L2750" t="s">
        <v>2169</v>
      </c>
      <c r="M2750" t="s">
        <v>2170</v>
      </c>
      <c r="N2750" s="7" t="str">
        <f t="shared" si="299"/>
        <v>2020-70</v>
      </c>
      <c r="O2750" s="7">
        <f t="shared" si="300"/>
        <v>60</v>
      </c>
      <c r="P2750">
        <v>0</v>
      </c>
      <c r="Q2750">
        <v>60</v>
      </c>
    </row>
    <row r="2751" spans="1:17" x14ac:dyDescent="0.25">
      <c r="A2751" t="s">
        <v>2016</v>
      </c>
      <c r="B2751" t="s">
        <v>2017</v>
      </c>
      <c r="C2751" s="1">
        <v>44047</v>
      </c>
      <c r="D2751" s="2">
        <f t="shared" si="294"/>
        <v>8</v>
      </c>
      <c r="E2751" s="2">
        <f t="shared" si="295"/>
        <v>2020</v>
      </c>
      <c r="F2751">
        <v>445711</v>
      </c>
      <c r="G2751" s="8">
        <f t="shared" si="296"/>
        <v>4</v>
      </c>
      <c r="H2751" s="8" t="str">
        <f t="shared" si="297"/>
        <v>44</v>
      </c>
      <c r="I2751" s="8" t="str">
        <f t="shared" si="298"/>
        <v>445</v>
      </c>
      <c r="J2751" t="s">
        <v>1501</v>
      </c>
      <c r="K2751">
        <v>73</v>
      </c>
      <c r="L2751" t="s">
        <v>2169</v>
      </c>
      <c r="M2751" t="s">
        <v>2170</v>
      </c>
      <c r="N2751" s="7" t="str">
        <f t="shared" si="299"/>
        <v>2020-44</v>
      </c>
      <c r="O2751" s="7">
        <f t="shared" si="300"/>
        <v>963.37</v>
      </c>
      <c r="P2751">
        <v>0</v>
      </c>
      <c r="Q2751">
        <v>963.37</v>
      </c>
    </row>
    <row r="2752" spans="1:17" x14ac:dyDescent="0.25">
      <c r="A2752" t="s">
        <v>2016</v>
      </c>
      <c r="B2752" t="s">
        <v>2017</v>
      </c>
      <c r="C2752" s="1">
        <v>44047</v>
      </c>
      <c r="D2752" s="2">
        <f t="shared" si="294"/>
        <v>8</v>
      </c>
      <c r="E2752" s="2">
        <f t="shared" si="295"/>
        <v>2020</v>
      </c>
      <c r="F2752" t="s">
        <v>600</v>
      </c>
      <c r="G2752" s="8">
        <f t="shared" si="296"/>
        <v>4</v>
      </c>
      <c r="H2752" s="8" t="str">
        <f t="shared" si="297"/>
        <v>41</v>
      </c>
      <c r="I2752" s="8" t="str">
        <f t="shared" si="298"/>
        <v>411</v>
      </c>
      <c r="J2752" t="s">
        <v>601</v>
      </c>
      <c r="K2752">
        <v>74</v>
      </c>
      <c r="L2752" t="s">
        <v>2171</v>
      </c>
      <c r="M2752" t="s">
        <v>2172</v>
      </c>
      <c r="N2752" s="7" t="str">
        <f t="shared" si="299"/>
        <v>2020-41</v>
      </c>
      <c r="O2752" s="7">
        <f t="shared" si="300"/>
        <v>-1200</v>
      </c>
      <c r="P2752">
        <v>1200</v>
      </c>
      <c r="Q2752">
        <v>0</v>
      </c>
    </row>
    <row r="2753" spans="1:17" x14ac:dyDescent="0.25">
      <c r="A2753" t="s">
        <v>2016</v>
      </c>
      <c r="B2753" t="s">
        <v>2017</v>
      </c>
      <c r="C2753" s="1">
        <v>44047</v>
      </c>
      <c r="D2753" s="2">
        <f t="shared" si="294"/>
        <v>8</v>
      </c>
      <c r="E2753" s="2">
        <f t="shared" si="295"/>
        <v>2020</v>
      </c>
      <c r="F2753">
        <v>44587</v>
      </c>
      <c r="G2753" s="8">
        <f t="shared" si="296"/>
        <v>4</v>
      </c>
      <c r="H2753" s="8" t="str">
        <f t="shared" si="297"/>
        <v>44</v>
      </c>
      <c r="I2753" s="8" t="str">
        <f t="shared" si="298"/>
        <v>445</v>
      </c>
      <c r="J2753" t="s">
        <v>2095</v>
      </c>
      <c r="K2753">
        <v>74</v>
      </c>
      <c r="L2753" t="s">
        <v>2171</v>
      </c>
      <c r="M2753" t="s">
        <v>2172</v>
      </c>
      <c r="N2753" s="7" t="str">
        <f t="shared" si="299"/>
        <v>2020-44</v>
      </c>
      <c r="O2753" s="7">
        <f t="shared" si="300"/>
        <v>-200</v>
      </c>
      <c r="P2753">
        <v>200</v>
      </c>
      <c r="Q2753">
        <v>0</v>
      </c>
    </row>
    <row r="2754" spans="1:17" x14ac:dyDescent="0.25">
      <c r="A2754" t="s">
        <v>2016</v>
      </c>
      <c r="B2754" t="s">
        <v>2017</v>
      </c>
      <c r="C2754" s="1">
        <v>44047</v>
      </c>
      <c r="D2754" s="2">
        <f t="shared" si="294"/>
        <v>8</v>
      </c>
      <c r="E2754" s="2">
        <f t="shared" si="295"/>
        <v>2020</v>
      </c>
      <c r="F2754">
        <v>4191</v>
      </c>
      <c r="G2754" s="8">
        <f t="shared" si="296"/>
        <v>4</v>
      </c>
      <c r="H2754" s="8" t="str">
        <f t="shared" si="297"/>
        <v>41</v>
      </c>
      <c r="I2754" s="8" t="str">
        <f t="shared" si="298"/>
        <v>419</v>
      </c>
      <c r="J2754" t="s">
        <v>2096</v>
      </c>
      <c r="K2754">
        <v>74</v>
      </c>
      <c r="L2754" t="s">
        <v>2171</v>
      </c>
      <c r="M2754" t="s">
        <v>2172</v>
      </c>
      <c r="N2754" s="7" t="str">
        <f t="shared" si="299"/>
        <v>2020-41</v>
      </c>
      <c r="O2754" s="7">
        <f t="shared" si="300"/>
        <v>1200</v>
      </c>
      <c r="P2754">
        <v>0</v>
      </c>
      <c r="Q2754">
        <v>1200</v>
      </c>
    </row>
    <row r="2755" spans="1:17" x14ac:dyDescent="0.25">
      <c r="A2755" t="s">
        <v>2016</v>
      </c>
      <c r="B2755" t="s">
        <v>2017</v>
      </c>
      <c r="C2755" s="1">
        <v>44047</v>
      </c>
      <c r="D2755" s="2">
        <f t="shared" ref="D2755:D2818" si="301">MONTH(C2755)</f>
        <v>8</v>
      </c>
      <c r="E2755" s="2">
        <f t="shared" ref="E2755:E2818" si="302">YEAR(C2755)</f>
        <v>2020</v>
      </c>
      <c r="F2755">
        <v>445711</v>
      </c>
      <c r="G2755" s="8">
        <f t="shared" ref="G2755:G2818" si="303">VALUE(LEFT($F2755,1))</f>
        <v>4</v>
      </c>
      <c r="H2755" s="8" t="str">
        <f t="shared" ref="H2755:H2818" si="304">LEFT($F2755,2)</f>
        <v>44</v>
      </c>
      <c r="I2755" s="8" t="str">
        <f t="shared" ref="I2755:I2818" si="305">LEFT($F2755,3)</f>
        <v>445</v>
      </c>
      <c r="J2755" t="s">
        <v>1501</v>
      </c>
      <c r="K2755">
        <v>74</v>
      </c>
      <c r="L2755" t="s">
        <v>2171</v>
      </c>
      <c r="M2755" t="s">
        <v>2172</v>
      </c>
      <c r="N2755" s="7" t="str">
        <f t="shared" ref="N2755:N2818" si="306">$E2755&amp;"-"&amp;H2755</f>
        <v>2020-44</v>
      </c>
      <c r="O2755" s="7">
        <f t="shared" ref="O2755:O2818" si="307">Q2755-P2755</f>
        <v>200</v>
      </c>
      <c r="P2755">
        <v>0</v>
      </c>
      <c r="Q2755">
        <v>200</v>
      </c>
    </row>
    <row r="2756" spans="1:17" x14ac:dyDescent="0.25">
      <c r="A2756" t="s">
        <v>2016</v>
      </c>
      <c r="B2756" t="s">
        <v>2017</v>
      </c>
      <c r="C2756" s="1">
        <v>44048</v>
      </c>
      <c r="D2756" s="2">
        <f t="shared" si="301"/>
        <v>8</v>
      </c>
      <c r="E2756" s="2">
        <f t="shared" si="302"/>
        <v>2020</v>
      </c>
      <c r="F2756" t="s">
        <v>708</v>
      </c>
      <c r="G2756" s="8">
        <f t="shared" si="303"/>
        <v>4</v>
      </c>
      <c r="H2756" s="8" t="str">
        <f t="shared" si="304"/>
        <v>41</v>
      </c>
      <c r="I2756" s="8" t="str">
        <f t="shared" si="305"/>
        <v>411</v>
      </c>
      <c r="J2756" t="s">
        <v>709</v>
      </c>
      <c r="K2756">
        <v>75</v>
      </c>
      <c r="L2756" t="s">
        <v>2173</v>
      </c>
      <c r="M2756" t="s">
        <v>2174</v>
      </c>
      <c r="N2756" s="7" t="str">
        <f t="shared" si="306"/>
        <v>2020-41</v>
      </c>
      <c r="O2756" s="7">
        <f t="shared" si="307"/>
        <v>-3220.18</v>
      </c>
      <c r="P2756">
        <v>3220.18</v>
      </c>
      <c r="Q2756">
        <v>0</v>
      </c>
    </row>
    <row r="2757" spans="1:17" x14ac:dyDescent="0.25">
      <c r="A2757" t="s">
        <v>2016</v>
      </c>
      <c r="B2757" t="s">
        <v>2017</v>
      </c>
      <c r="C2757" s="1">
        <v>44048</v>
      </c>
      <c r="D2757" s="2">
        <f t="shared" si="301"/>
        <v>8</v>
      </c>
      <c r="E2757" s="2">
        <f t="shared" si="302"/>
        <v>2020</v>
      </c>
      <c r="F2757">
        <v>70711</v>
      </c>
      <c r="G2757" s="8">
        <f t="shared" si="303"/>
        <v>7</v>
      </c>
      <c r="H2757" s="8" t="str">
        <f t="shared" si="304"/>
        <v>70</v>
      </c>
      <c r="I2757" s="8" t="str">
        <f t="shared" si="305"/>
        <v>707</v>
      </c>
      <c r="J2757" t="s">
        <v>2025</v>
      </c>
      <c r="K2757">
        <v>75</v>
      </c>
      <c r="L2757" t="s">
        <v>2173</v>
      </c>
      <c r="M2757" t="s">
        <v>2174</v>
      </c>
      <c r="N2757" s="7" t="str">
        <f t="shared" si="306"/>
        <v>2020-70</v>
      </c>
      <c r="O2757" s="7">
        <f t="shared" si="307"/>
        <v>2580.48</v>
      </c>
      <c r="P2757">
        <v>0</v>
      </c>
      <c r="Q2757">
        <v>2580.48</v>
      </c>
    </row>
    <row r="2758" spans="1:17" x14ac:dyDescent="0.25">
      <c r="A2758" t="s">
        <v>2016</v>
      </c>
      <c r="B2758" t="s">
        <v>2017</v>
      </c>
      <c r="C2758" s="1">
        <v>44048</v>
      </c>
      <c r="D2758" s="2">
        <f t="shared" si="301"/>
        <v>8</v>
      </c>
      <c r="E2758" s="2">
        <f t="shared" si="302"/>
        <v>2020</v>
      </c>
      <c r="F2758">
        <v>7085</v>
      </c>
      <c r="G2758" s="8">
        <f t="shared" si="303"/>
        <v>7</v>
      </c>
      <c r="H2758" s="8" t="str">
        <f t="shared" si="304"/>
        <v>70</v>
      </c>
      <c r="I2758" s="8" t="str">
        <f t="shared" si="305"/>
        <v>708</v>
      </c>
      <c r="J2758" t="s">
        <v>2028</v>
      </c>
      <c r="K2758">
        <v>75</v>
      </c>
      <c r="L2758" t="s">
        <v>2173</v>
      </c>
      <c r="M2758" t="s">
        <v>2174</v>
      </c>
      <c r="N2758" s="7" t="str">
        <f t="shared" si="306"/>
        <v>2020-70</v>
      </c>
      <c r="O2758" s="7">
        <f t="shared" si="307"/>
        <v>103</v>
      </c>
      <c r="P2758">
        <v>0</v>
      </c>
      <c r="Q2758">
        <v>103</v>
      </c>
    </row>
    <row r="2759" spans="1:17" x14ac:dyDescent="0.25">
      <c r="A2759" t="s">
        <v>2016</v>
      </c>
      <c r="B2759" t="s">
        <v>2017</v>
      </c>
      <c r="C2759" s="1">
        <v>44048</v>
      </c>
      <c r="D2759" s="2">
        <f t="shared" si="301"/>
        <v>8</v>
      </c>
      <c r="E2759" s="2">
        <f t="shared" si="302"/>
        <v>2020</v>
      </c>
      <c r="F2759">
        <v>445711</v>
      </c>
      <c r="G2759" s="8">
        <f t="shared" si="303"/>
        <v>4</v>
      </c>
      <c r="H2759" s="8" t="str">
        <f t="shared" si="304"/>
        <v>44</v>
      </c>
      <c r="I2759" s="8" t="str">
        <f t="shared" si="305"/>
        <v>445</v>
      </c>
      <c r="J2759" t="s">
        <v>1501</v>
      </c>
      <c r="K2759">
        <v>75</v>
      </c>
      <c r="L2759" t="s">
        <v>2173</v>
      </c>
      <c r="M2759" t="s">
        <v>2174</v>
      </c>
      <c r="N2759" s="7" t="str">
        <f t="shared" si="306"/>
        <v>2020-44</v>
      </c>
      <c r="O2759" s="7">
        <f t="shared" si="307"/>
        <v>536.70000000000005</v>
      </c>
      <c r="P2759">
        <v>0</v>
      </c>
      <c r="Q2759">
        <v>536.70000000000005</v>
      </c>
    </row>
    <row r="2760" spans="1:17" x14ac:dyDescent="0.25">
      <c r="A2760" t="s">
        <v>2016</v>
      </c>
      <c r="B2760" t="s">
        <v>2017</v>
      </c>
      <c r="C2760" s="1">
        <v>44050</v>
      </c>
      <c r="D2760" s="2">
        <f t="shared" si="301"/>
        <v>8</v>
      </c>
      <c r="E2760" s="2">
        <f t="shared" si="302"/>
        <v>2020</v>
      </c>
      <c r="F2760" t="s">
        <v>1208</v>
      </c>
      <c r="G2760" s="8">
        <f t="shared" si="303"/>
        <v>4</v>
      </c>
      <c r="H2760" s="8" t="str">
        <f t="shared" si="304"/>
        <v>41</v>
      </c>
      <c r="I2760" s="8" t="str">
        <f t="shared" si="305"/>
        <v>411</v>
      </c>
      <c r="J2760" t="s">
        <v>1209</v>
      </c>
      <c r="K2760">
        <v>76</v>
      </c>
      <c r="L2760" t="s">
        <v>2175</v>
      </c>
      <c r="M2760" t="s">
        <v>2176</v>
      </c>
      <c r="N2760" s="7" t="str">
        <f t="shared" si="306"/>
        <v>2020-41</v>
      </c>
      <c r="O2760" s="7">
        <f t="shared" si="307"/>
        <v>-3285.5</v>
      </c>
      <c r="P2760">
        <v>3285.5</v>
      </c>
      <c r="Q2760">
        <v>0</v>
      </c>
    </row>
    <row r="2761" spans="1:17" x14ac:dyDescent="0.25">
      <c r="A2761" t="s">
        <v>2016</v>
      </c>
      <c r="B2761" t="s">
        <v>2017</v>
      </c>
      <c r="C2761" s="1">
        <v>44050</v>
      </c>
      <c r="D2761" s="2">
        <f t="shared" si="301"/>
        <v>8</v>
      </c>
      <c r="E2761" s="2">
        <f t="shared" si="302"/>
        <v>2020</v>
      </c>
      <c r="F2761">
        <v>70714</v>
      </c>
      <c r="G2761" s="8">
        <f t="shared" si="303"/>
        <v>7</v>
      </c>
      <c r="H2761" s="8" t="str">
        <f t="shared" si="304"/>
        <v>70</v>
      </c>
      <c r="I2761" s="8" t="str">
        <f t="shared" si="305"/>
        <v>707</v>
      </c>
      <c r="J2761" t="s">
        <v>2022</v>
      </c>
      <c r="K2761">
        <v>76</v>
      </c>
      <c r="L2761" t="s">
        <v>2175</v>
      </c>
      <c r="M2761" t="s">
        <v>2176</v>
      </c>
      <c r="N2761" s="7" t="str">
        <f t="shared" si="306"/>
        <v>2020-70</v>
      </c>
      <c r="O2761" s="7">
        <f t="shared" si="307"/>
        <v>574.08000000000004</v>
      </c>
      <c r="P2761">
        <v>0</v>
      </c>
      <c r="Q2761">
        <v>574.08000000000004</v>
      </c>
    </row>
    <row r="2762" spans="1:17" x14ac:dyDescent="0.25">
      <c r="A2762" t="s">
        <v>2016</v>
      </c>
      <c r="B2762" t="s">
        <v>2017</v>
      </c>
      <c r="C2762" s="1">
        <v>44050</v>
      </c>
      <c r="D2762" s="2">
        <f t="shared" si="301"/>
        <v>8</v>
      </c>
      <c r="E2762" s="2">
        <f t="shared" si="302"/>
        <v>2020</v>
      </c>
      <c r="F2762">
        <v>70711</v>
      </c>
      <c r="G2762" s="8">
        <f t="shared" si="303"/>
        <v>7</v>
      </c>
      <c r="H2762" s="8" t="str">
        <f t="shared" si="304"/>
        <v>70</v>
      </c>
      <c r="I2762" s="8" t="str">
        <f t="shared" si="305"/>
        <v>707</v>
      </c>
      <c r="J2762" t="s">
        <v>2025</v>
      </c>
      <c r="K2762">
        <v>76</v>
      </c>
      <c r="L2762" t="s">
        <v>2175</v>
      </c>
      <c r="M2762" t="s">
        <v>2176</v>
      </c>
      <c r="N2762" s="7" t="str">
        <f t="shared" si="306"/>
        <v>2020-70</v>
      </c>
      <c r="O2762" s="7">
        <f t="shared" si="307"/>
        <v>2163.84</v>
      </c>
      <c r="P2762">
        <v>0</v>
      </c>
      <c r="Q2762">
        <v>2163.84</v>
      </c>
    </row>
    <row r="2763" spans="1:17" x14ac:dyDescent="0.25">
      <c r="A2763" t="s">
        <v>2016</v>
      </c>
      <c r="B2763" t="s">
        <v>2017</v>
      </c>
      <c r="C2763" s="1">
        <v>44050</v>
      </c>
      <c r="D2763" s="2">
        <f t="shared" si="301"/>
        <v>8</v>
      </c>
      <c r="E2763" s="2">
        <f t="shared" si="302"/>
        <v>2020</v>
      </c>
      <c r="F2763">
        <v>445711</v>
      </c>
      <c r="G2763" s="8">
        <f t="shared" si="303"/>
        <v>4</v>
      </c>
      <c r="H2763" s="8" t="str">
        <f t="shared" si="304"/>
        <v>44</v>
      </c>
      <c r="I2763" s="8" t="str">
        <f t="shared" si="305"/>
        <v>445</v>
      </c>
      <c r="J2763" t="s">
        <v>1501</v>
      </c>
      <c r="K2763">
        <v>76</v>
      </c>
      <c r="L2763" t="s">
        <v>2175</v>
      </c>
      <c r="M2763" t="s">
        <v>2176</v>
      </c>
      <c r="N2763" s="7" t="str">
        <f t="shared" si="306"/>
        <v>2020-44</v>
      </c>
      <c r="O2763" s="7">
        <f t="shared" si="307"/>
        <v>547.58000000000004</v>
      </c>
      <c r="P2763">
        <v>0</v>
      </c>
      <c r="Q2763">
        <v>547.58000000000004</v>
      </c>
    </row>
    <row r="2764" spans="1:17" x14ac:dyDescent="0.25">
      <c r="A2764" t="s">
        <v>2016</v>
      </c>
      <c r="B2764" t="s">
        <v>2017</v>
      </c>
      <c r="C2764" s="1">
        <v>44050</v>
      </c>
      <c r="D2764" s="2">
        <f t="shared" si="301"/>
        <v>8</v>
      </c>
      <c r="E2764" s="2">
        <f t="shared" si="302"/>
        <v>2020</v>
      </c>
      <c r="F2764" t="s">
        <v>1178</v>
      </c>
      <c r="G2764" s="8">
        <f t="shared" si="303"/>
        <v>4</v>
      </c>
      <c r="H2764" s="8" t="str">
        <f t="shared" si="304"/>
        <v>41</v>
      </c>
      <c r="I2764" s="8" t="str">
        <f t="shared" si="305"/>
        <v>411</v>
      </c>
      <c r="J2764" t="s">
        <v>1179</v>
      </c>
      <c r="K2764">
        <v>77</v>
      </c>
      <c r="L2764" t="s">
        <v>2177</v>
      </c>
      <c r="M2764" t="s">
        <v>2178</v>
      </c>
      <c r="N2764" s="7" t="str">
        <f t="shared" si="306"/>
        <v>2020-41</v>
      </c>
      <c r="O2764" s="7">
        <f t="shared" si="307"/>
        <v>-8673.9599999999991</v>
      </c>
      <c r="P2764">
        <v>8673.9599999999991</v>
      </c>
      <c r="Q2764">
        <v>0</v>
      </c>
    </row>
    <row r="2765" spans="1:17" x14ac:dyDescent="0.25">
      <c r="A2765" t="s">
        <v>2016</v>
      </c>
      <c r="B2765" t="s">
        <v>2017</v>
      </c>
      <c r="C2765" s="1">
        <v>44050</v>
      </c>
      <c r="D2765" s="2">
        <f t="shared" si="301"/>
        <v>8</v>
      </c>
      <c r="E2765" s="2">
        <f t="shared" si="302"/>
        <v>2020</v>
      </c>
      <c r="F2765">
        <v>4191</v>
      </c>
      <c r="G2765" s="8">
        <f t="shared" si="303"/>
        <v>4</v>
      </c>
      <c r="H2765" s="8" t="str">
        <f t="shared" si="304"/>
        <v>41</v>
      </c>
      <c r="I2765" s="8" t="str">
        <f t="shared" si="305"/>
        <v>419</v>
      </c>
      <c r="J2765" t="s">
        <v>2096</v>
      </c>
      <c r="K2765">
        <v>77</v>
      </c>
      <c r="L2765" t="s">
        <v>2177</v>
      </c>
      <c r="M2765" t="s">
        <v>2178</v>
      </c>
      <c r="N2765" s="7" t="str">
        <f t="shared" si="306"/>
        <v>2020-41</v>
      </c>
      <c r="O2765" s="7">
        <f t="shared" si="307"/>
        <v>-2160</v>
      </c>
      <c r="P2765">
        <v>2160</v>
      </c>
      <c r="Q2765">
        <v>0</v>
      </c>
    </row>
    <row r="2766" spans="1:17" x14ac:dyDescent="0.25">
      <c r="A2766" t="s">
        <v>2016</v>
      </c>
      <c r="B2766" t="s">
        <v>2017</v>
      </c>
      <c r="C2766" s="1">
        <v>44050</v>
      </c>
      <c r="D2766" s="2">
        <f t="shared" si="301"/>
        <v>8</v>
      </c>
      <c r="E2766" s="2">
        <f t="shared" si="302"/>
        <v>2020</v>
      </c>
      <c r="F2766">
        <v>70713</v>
      </c>
      <c r="G2766" s="8">
        <f t="shared" si="303"/>
        <v>7</v>
      </c>
      <c r="H2766" s="8" t="str">
        <f t="shared" si="304"/>
        <v>70</v>
      </c>
      <c r="I2766" s="8" t="str">
        <f t="shared" si="305"/>
        <v>707</v>
      </c>
      <c r="J2766" t="s">
        <v>2021</v>
      </c>
      <c r="K2766">
        <v>77</v>
      </c>
      <c r="L2766" t="s">
        <v>2177</v>
      </c>
      <c r="M2766" t="s">
        <v>2178</v>
      </c>
      <c r="N2766" s="7" t="str">
        <f t="shared" si="306"/>
        <v>2020-70</v>
      </c>
      <c r="O2766" s="7">
        <f t="shared" si="307"/>
        <v>8925.2999999999993</v>
      </c>
      <c r="P2766">
        <v>0</v>
      </c>
      <c r="Q2766">
        <v>8925.2999999999993</v>
      </c>
    </row>
    <row r="2767" spans="1:17" x14ac:dyDescent="0.25">
      <c r="A2767" t="s">
        <v>2016</v>
      </c>
      <c r="B2767" t="s">
        <v>2017</v>
      </c>
      <c r="C2767" s="1">
        <v>44050</v>
      </c>
      <c r="D2767" s="2">
        <f t="shared" si="301"/>
        <v>8</v>
      </c>
      <c r="E2767" s="2">
        <f t="shared" si="302"/>
        <v>2020</v>
      </c>
      <c r="F2767">
        <v>7085</v>
      </c>
      <c r="G2767" s="8">
        <f t="shared" si="303"/>
        <v>7</v>
      </c>
      <c r="H2767" s="8" t="str">
        <f t="shared" si="304"/>
        <v>70</v>
      </c>
      <c r="I2767" s="8" t="str">
        <f t="shared" si="305"/>
        <v>708</v>
      </c>
      <c r="J2767" t="s">
        <v>2028</v>
      </c>
      <c r="K2767">
        <v>77</v>
      </c>
      <c r="L2767" t="s">
        <v>2177</v>
      </c>
      <c r="M2767" t="s">
        <v>2178</v>
      </c>
      <c r="N2767" s="7" t="str">
        <f t="shared" si="306"/>
        <v>2020-70</v>
      </c>
      <c r="O2767" s="7">
        <f t="shared" si="307"/>
        <v>103</v>
      </c>
      <c r="P2767">
        <v>0</v>
      </c>
      <c r="Q2767">
        <v>103</v>
      </c>
    </row>
    <row r="2768" spans="1:17" x14ac:dyDescent="0.25">
      <c r="A2768" t="s">
        <v>2016</v>
      </c>
      <c r="B2768" t="s">
        <v>2017</v>
      </c>
      <c r="C2768" s="1">
        <v>44050</v>
      </c>
      <c r="D2768" s="2">
        <f t="shared" si="301"/>
        <v>8</v>
      </c>
      <c r="E2768" s="2">
        <f t="shared" si="302"/>
        <v>2020</v>
      </c>
      <c r="F2768">
        <v>445711</v>
      </c>
      <c r="G2768" s="8">
        <f t="shared" si="303"/>
        <v>4</v>
      </c>
      <c r="H2768" s="8" t="str">
        <f t="shared" si="304"/>
        <v>44</v>
      </c>
      <c r="I2768" s="8" t="str">
        <f t="shared" si="305"/>
        <v>445</v>
      </c>
      <c r="J2768" t="s">
        <v>1501</v>
      </c>
      <c r="K2768">
        <v>77</v>
      </c>
      <c r="L2768" t="s">
        <v>2177</v>
      </c>
      <c r="M2768" t="s">
        <v>2178</v>
      </c>
      <c r="N2768" s="7" t="str">
        <f t="shared" si="306"/>
        <v>2020-44</v>
      </c>
      <c r="O2768" s="7">
        <f t="shared" si="307"/>
        <v>1445.66</v>
      </c>
      <c r="P2768">
        <v>0</v>
      </c>
      <c r="Q2768">
        <v>1445.66</v>
      </c>
    </row>
    <row r="2769" spans="1:17" x14ac:dyDescent="0.25">
      <c r="A2769" t="s">
        <v>2016</v>
      </c>
      <c r="B2769" t="s">
        <v>2017</v>
      </c>
      <c r="C2769" s="1">
        <v>44050</v>
      </c>
      <c r="D2769" s="2">
        <f t="shared" si="301"/>
        <v>8</v>
      </c>
      <c r="E2769" s="2">
        <f t="shared" si="302"/>
        <v>2020</v>
      </c>
      <c r="F2769">
        <v>44587</v>
      </c>
      <c r="G2769" s="8">
        <f t="shared" si="303"/>
        <v>4</v>
      </c>
      <c r="H2769" s="8" t="str">
        <f t="shared" si="304"/>
        <v>44</v>
      </c>
      <c r="I2769" s="8" t="str">
        <f t="shared" si="305"/>
        <v>445</v>
      </c>
      <c r="J2769" t="s">
        <v>2095</v>
      </c>
      <c r="K2769">
        <v>77</v>
      </c>
      <c r="L2769" t="s">
        <v>2177</v>
      </c>
      <c r="M2769" t="s">
        <v>2178</v>
      </c>
      <c r="N2769" s="7" t="str">
        <f t="shared" si="306"/>
        <v>2020-44</v>
      </c>
      <c r="O2769" s="7">
        <f t="shared" si="307"/>
        <v>360</v>
      </c>
      <c r="P2769">
        <v>0</v>
      </c>
      <c r="Q2769">
        <v>360</v>
      </c>
    </row>
    <row r="2770" spans="1:17" x14ac:dyDescent="0.25">
      <c r="A2770" t="s">
        <v>2016</v>
      </c>
      <c r="B2770" t="s">
        <v>2017</v>
      </c>
      <c r="C2770" s="1">
        <v>44051</v>
      </c>
      <c r="D2770" s="2">
        <f t="shared" si="301"/>
        <v>8</v>
      </c>
      <c r="E2770" s="2">
        <f t="shared" si="302"/>
        <v>2020</v>
      </c>
      <c r="F2770" t="s">
        <v>600</v>
      </c>
      <c r="G2770" s="8">
        <f t="shared" si="303"/>
        <v>4</v>
      </c>
      <c r="H2770" s="8" t="str">
        <f t="shared" si="304"/>
        <v>41</v>
      </c>
      <c r="I2770" s="8" t="str">
        <f t="shared" si="305"/>
        <v>411</v>
      </c>
      <c r="J2770" t="s">
        <v>601</v>
      </c>
      <c r="K2770">
        <v>78</v>
      </c>
      <c r="L2770" t="s">
        <v>2179</v>
      </c>
      <c r="M2770" t="s">
        <v>2180</v>
      </c>
      <c r="N2770" s="7" t="str">
        <f t="shared" si="306"/>
        <v>2020-41</v>
      </c>
      <c r="O2770" s="7">
        <f t="shared" si="307"/>
        <v>-8733.84</v>
      </c>
      <c r="P2770">
        <v>8733.84</v>
      </c>
      <c r="Q2770">
        <v>0</v>
      </c>
    </row>
    <row r="2771" spans="1:17" x14ac:dyDescent="0.25">
      <c r="A2771" t="s">
        <v>2016</v>
      </c>
      <c r="B2771" t="s">
        <v>2017</v>
      </c>
      <c r="C2771" s="1">
        <v>44051</v>
      </c>
      <c r="D2771" s="2">
        <f t="shared" si="301"/>
        <v>8</v>
      </c>
      <c r="E2771" s="2">
        <f t="shared" si="302"/>
        <v>2020</v>
      </c>
      <c r="F2771">
        <v>4191</v>
      </c>
      <c r="G2771" s="8">
        <f t="shared" si="303"/>
        <v>4</v>
      </c>
      <c r="H2771" s="8" t="str">
        <f t="shared" si="304"/>
        <v>41</v>
      </c>
      <c r="I2771" s="8" t="str">
        <f t="shared" si="305"/>
        <v>419</v>
      </c>
      <c r="J2771" t="s">
        <v>2096</v>
      </c>
      <c r="K2771">
        <v>78</v>
      </c>
      <c r="L2771" t="s">
        <v>2179</v>
      </c>
      <c r="M2771" t="s">
        <v>2180</v>
      </c>
      <c r="N2771" s="7" t="str">
        <f t="shared" si="306"/>
        <v>2020-41</v>
      </c>
      <c r="O2771" s="7">
        <f t="shared" si="307"/>
        <v>-1200</v>
      </c>
      <c r="P2771">
        <v>1200</v>
      </c>
      <c r="Q2771">
        <v>0</v>
      </c>
    </row>
    <row r="2772" spans="1:17" x14ac:dyDescent="0.25">
      <c r="A2772" t="s">
        <v>2016</v>
      </c>
      <c r="B2772" t="s">
        <v>2017</v>
      </c>
      <c r="C2772" s="1">
        <v>44051</v>
      </c>
      <c r="D2772" s="2">
        <f t="shared" si="301"/>
        <v>8</v>
      </c>
      <c r="E2772" s="2">
        <f t="shared" si="302"/>
        <v>2020</v>
      </c>
      <c r="F2772">
        <v>70711</v>
      </c>
      <c r="G2772" s="8">
        <f t="shared" si="303"/>
        <v>7</v>
      </c>
      <c r="H2772" s="8" t="str">
        <f t="shared" si="304"/>
        <v>70</v>
      </c>
      <c r="I2772" s="8" t="str">
        <f t="shared" si="305"/>
        <v>707</v>
      </c>
      <c r="J2772" t="s">
        <v>2025</v>
      </c>
      <c r="K2772">
        <v>78</v>
      </c>
      <c r="L2772" t="s">
        <v>2179</v>
      </c>
      <c r="M2772" t="s">
        <v>2180</v>
      </c>
      <c r="N2772" s="7" t="str">
        <f t="shared" si="306"/>
        <v>2020-70</v>
      </c>
      <c r="O2772" s="7">
        <f t="shared" si="307"/>
        <v>8278.2000000000007</v>
      </c>
      <c r="P2772">
        <v>0</v>
      </c>
      <c r="Q2772">
        <v>8278.2000000000007</v>
      </c>
    </row>
    <row r="2773" spans="1:17" x14ac:dyDescent="0.25">
      <c r="A2773" t="s">
        <v>2016</v>
      </c>
      <c r="B2773" t="s">
        <v>2017</v>
      </c>
      <c r="C2773" s="1">
        <v>44051</v>
      </c>
      <c r="D2773" s="2">
        <f t="shared" si="301"/>
        <v>8</v>
      </c>
      <c r="E2773" s="2">
        <f t="shared" si="302"/>
        <v>2020</v>
      </c>
      <c r="F2773">
        <v>445711</v>
      </c>
      <c r="G2773" s="8">
        <f t="shared" si="303"/>
        <v>4</v>
      </c>
      <c r="H2773" s="8" t="str">
        <f t="shared" si="304"/>
        <v>44</v>
      </c>
      <c r="I2773" s="8" t="str">
        <f t="shared" si="305"/>
        <v>445</v>
      </c>
      <c r="J2773" t="s">
        <v>1501</v>
      </c>
      <c r="K2773">
        <v>78</v>
      </c>
      <c r="L2773" t="s">
        <v>2179</v>
      </c>
      <c r="M2773" t="s">
        <v>2180</v>
      </c>
      <c r="N2773" s="7" t="str">
        <f t="shared" si="306"/>
        <v>2020-44</v>
      </c>
      <c r="O2773" s="7">
        <f t="shared" si="307"/>
        <v>1455.64</v>
      </c>
      <c r="P2773">
        <v>0</v>
      </c>
      <c r="Q2773">
        <v>1455.64</v>
      </c>
    </row>
    <row r="2774" spans="1:17" x14ac:dyDescent="0.25">
      <c r="A2774" t="s">
        <v>2016</v>
      </c>
      <c r="B2774" t="s">
        <v>2017</v>
      </c>
      <c r="C2774" s="1">
        <v>44051</v>
      </c>
      <c r="D2774" s="2">
        <f t="shared" si="301"/>
        <v>8</v>
      </c>
      <c r="E2774" s="2">
        <f t="shared" si="302"/>
        <v>2020</v>
      </c>
      <c r="F2774">
        <v>44587</v>
      </c>
      <c r="G2774" s="8">
        <f t="shared" si="303"/>
        <v>4</v>
      </c>
      <c r="H2774" s="8" t="str">
        <f t="shared" si="304"/>
        <v>44</v>
      </c>
      <c r="I2774" s="8" t="str">
        <f t="shared" si="305"/>
        <v>445</v>
      </c>
      <c r="J2774" t="s">
        <v>2095</v>
      </c>
      <c r="K2774">
        <v>78</v>
      </c>
      <c r="L2774" t="s">
        <v>2179</v>
      </c>
      <c r="M2774" t="s">
        <v>2180</v>
      </c>
      <c r="N2774" s="7" t="str">
        <f t="shared" si="306"/>
        <v>2020-44</v>
      </c>
      <c r="O2774" s="7">
        <f t="shared" si="307"/>
        <v>200</v>
      </c>
      <c r="P2774">
        <v>0</v>
      </c>
      <c r="Q2774">
        <v>200</v>
      </c>
    </row>
    <row r="2775" spans="1:17" x14ac:dyDescent="0.25">
      <c r="A2775" t="s">
        <v>2016</v>
      </c>
      <c r="B2775" t="s">
        <v>2017</v>
      </c>
      <c r="C2775" s="1">
        <v>44052</v>
      </c>
      <c r="D2775" s="2">
        <f t="shared" si="301"/>
        <v>8</v>
      </c>
      <c r="E2775" s="2">
        <f t="shared" si="302"/>
        <v>2020</v>
      </c>
      <c r="F2775" t="s">
        <v>585</v>
      </c>
      <c r="G2775" s="8">
        <f t="shared" si="303"/>
        <v>4</v>
      </c>
      <c r="H2775" s="8" t="str">
        <f t="shared" si="304"/>
        <v>41</v>
      </c>
      <c r="I2775" s="8" t="str">
        <f t="shared" si="305"/>
        <v>411</v>
      </c>
      <c r="J2775" t="s">
        <v>586</v>
      </c>
      <c r="K2775">
        <v>79</v>
      </c>
      <c r="L2775" t="s">
        <v>2181</v>
      </c>
      <c r="M2775" t="s">
        <v>2182</v>
      </c>
      <c r="N2775" s="7" t="str">
        <f t="shared" si="306"/>
        <v>2020-41</v>
      </c>
      <c r="O2775" s="7">
        <f t="shared" si="307"/>
        <v>-17411.759999999998</v>
      </c>
      <c r="P2775">
        <v>17411.759999999998</v>
      </c>
      <c r="Q2775">
        <v>0</v>
      </c>
    </row>
    <row r="2776" spans="1:17" x14ac:dyDescent="0.25">
      <c r="A2776" t="s">
        <v>2016</v>
      </c>
      <c r="B2776" t="s">
        <v>2017</v>
      </c>
      <c r="C2776" s="1">
        <v>44052</v>
      </c>
      <c r="D2776" s="2">
        <f t="shared" si="301"/>
        <v>8</v>
      </c>
      <c r="E2776" s="2">
        <f t="shared" si="302"/>
        <v>2020</v>
      </c>
      <c r="F2776">
        <v>70713</v>
      </c>
      <c r="G2776" s="8">
        <f t="shared" si="303"/>
        <v>7</v>
      </c>
      <c r="H2776" s="8" t="str">
        <f t="shared" si="304"/>
        <v>70</v>
      </c>
      <c r="I2776" s="8" t="str">
        <f t="shared" si="305"/>
        <v>707</v>
      </c>
      <c r="J2776" t="s">
        <v>2021</v>
      </c>
      <c r="K2776">
        <v>79</v>
      </c>
      <c r="L2776" t="s">
        <v>2181</v>
      </c>
      <c r="M2776" t="s">
        <v>2182</v>
      </c>
      <c r="N2776" s="7" t="str">
        <f t="shared" si="306"/>
        <v>2020-70</v>
      </c>
      <c r="O2776" s="7">
        <f t="shared" si="307"/>
        <v>14509.8</v>
      </c>
      <c r="P2776">
        <v>0</v>
      </c>
      <c r="Q2776">
        <v>14509.8</v>
      </c>
    </row>
    <row r="2777" spans="1:17" x14ac:dyDescent="0.25">
      <c r="A2777" t="s">
        <v>2016</v>
      </c>
      <c r="B2777" t="s">
        <v>2017</v>
      </c>
      <c r="C2777" s="1">
        <v>44052</v>
      </c>
      <c r="D2777" s="2">
        <f t="shared" si="301"/>
        <v>8</v>
      </c>
      <c r="E2777" s="2">
        <f t="shared" si="302"/>
        <v>2020</v>
      </c>
      <c r="F2777">
        <v>445711</v>
      </c>
      <c r="G2777" s="8">
        <f t="shared" si="303"/>
        <v>4</v>
      </c>
      <c r="H2777" s="8" t="str">
        <f t="shared" si="304"/>
        <v>44</v>
      </c>
      <c r="I2777" s="8" t="str">
        <f t="shared" si="305"/>
        <v>445</v>
      </c>
      <c r="J2777" t="s">
        <v>1501</v>
      </c>
      <c r="K2777">
        <v>79</v>
      </c>
      <c r="L2777" t="s">
        <v>2181</v>
      </c>
      <c r="M2777" t="s">
        <v>2182</v>
      </c>
      <c r="N2777" s="7" t="str">
        <f t="shared" si="306"/>
        <v>2020-44</v>
      </c>
      <c r="O2777" s="7">
        <f t="shared" si="307"/>
        <v>2901.96</v>
      </c>
      <c r="P2777">
        <v>0</v>
      </c>
      <c r="Q2777">
        <v>2901.96</v>
      </c>
    </row>
    <row r="2778" spans="1:17" x14ac:dyDescent="0.25">
      <c r="A2778" t="s">
        <v>2016</v>
      </c>
      <c r="B2778" t="s">
        <v>2017</v>
      </c>
      <c r="C2778" s="1">
        <v>44053</v>
      </c>
      <c r="D2778" s="2">
        <f t="shared" si="301"/>
        <v>8</v>
      </c>
      <c r="E2778" s="2">
        <f t="shared" si="302"/>
        <v>2020</v>
      </c>
      <c r="F2778" t="s">
        <v>1197</v>
      </c>
      <c r="G2778" s="8">
        <f t="shared" si="303"/>
        <v>4</v>
      </c>
      <c r="H2778" s="8" t="str">
        <f t="shared" si="304"/>
        <v>41</v>
      </c>
      <c r="I2778" s="8" t="str">
        <f t="shared" si="305"/>
        <v>411</v>
      </c>
      <c r="J2778" t="s">
        <v>1198</v>
      </c>
      <c r="K2778">
        <v>80</v>
      </c>
      <c r="L2778" t="s">
        <v>2183</v>
      </c>
      <c r="M2778" t="s">
        <v>2184</v>
      </c>
      <c r="N2778" s="7" t="str">
        <f t="shared" si="306"/>
        <v>2020-41</v>
      </c>
      <c r="O2778" s="7">
        <f t="shared" si="307"/>
        <v>877.82</v>
      </c>
      <c r="P2778">
        <v>0</v>
      </c>
      <c r="Q2778">
        <v>877.82</v>
      </c>
    </row>
    <row r="2779" spans="1:17" x14ac:dyDescent="0.25">
      <c r="A2779" t="s">
        <v>2016</v>
      </c>
      <c r="B2779" t="s">
        <v>2017</v>
      </c>
      <c r="C2779" s="1">
        <v>44053</v>
      </c>
      <c r="D2779" s="2">
        <f t="shared" si="301"/>
        <v>8</v>
      </c>
      <c r="E2779" s="2">
        <f t="shared" si="302"/>
        <v>2020</v>
      </c>
      <c r="F2779">
        <v>70713</v>
      </c>
      <c r="G2779" s="8">
        <f t="shared" si="303"/>
        <v>7</v>
      </c>
      <c r="H2779" s="8" t="str">
        <f t="shared" si="304"/>
        <v>70</v>
      </c>
      <c r="I2779" s="8" t="str">
        <f t="shared" si="305"/>
        <v>707</v>
      </c>
      <c r="J2779" t="s">
        <v>2021</v>
      </c>
      <c r="K2779">
        <v>80</v>
      </c>
      <c r="L2779" t="s">
        <v>2183</v>
      </c>
      <c r="M2779" t="s">
        <v>2184</v>
      </c>
      <c r="N2779" s="7" t="str">
        <f t="shared" si="306"/>
        <v>2020-70</v>
      </c>
      <c r="O2779" s="7">
        <f t="shared" si="307"/>
        <v>-731.52</v>
      </c>
      <c r="P2779">
        <v>731.52</v>
      </c>
      <c r="Q2779">
        <v>0</v>
      </c>
    </row>
    <row r="2780" spans="1:17" x14ac:dyDescent="0.25">
      <c r="A2780" t="s">
        <v>2016</v>
      </c>
      <c r="B2780" t="s">
        <v>2017</v>
      </c>
      <c r="C2780" s="1">
        <v>44053</v>
      </c>
      <c r="D2780" s="2">
        <f t="shared" si="301"/>
        <v>8</v>
      </c>
      <c r="E2780" s="2">
        <f t="shared" si="302"/>
        <v>2020</v>
      </c>
      <c r="F2780">
        <v>445711</v>
      </c>
      <c r="G2780" s="8">
        <f t="shared" si="303"/>
        <v>4</v>
      </c>
      <c r="H2780" s="8" t="str">
        <f t="shared" si="304"/>
        <v>44</v>
      </c>
      <c r="I2780" s="8" t="str">
        <f t="shared" si="305"/>
        <v>445</v>
      </c>
      <c r="J2780" t="s">
        <v>1501</v>
      </c>
      <c r="K2780">
        <v>80</v>
      </c>
      <c r="L2780" t="s">
        <v>2183</v>
      </c>
      <c r="M2780" t="s">
        <v>2184</v>
      </c>
      <c r="N2780" s="7" t="str">
        <f t="shared" si="306"/>
        <v>2020-44</v>
      </c>
      <c r="O2780" s="7">
        <f t="shared" si="307"/>
        <v>-146.30000000000001</v>
      </c>
      <c r="P2780">
        <v>146.30000000000001</v>
      </c>
      <c r="Q2780">
        <v>0</v>
      </c>
    </row>
    <row r="2781" spans="1:17" x14ac:dyDescent="0.25">
      <c r="A2781" t="s">
        <v>2016</v>
      </c>
      <c r="B2781" t="s">
        <v>2017</v>
      </c>
      <c r="C2781" s="1">
        <v>44054</v>
      </c>
      <c r="D2781" s="2">
        <f t="shared" si="301"/>
        <v>8</v>
      </c>
      <c r="E2781" s="2">
        <f t="shared" si="302"/>
        <v>2020</v>
      </c>
      <c r="F2781" t="s">
        <v>684</v>
      </c>
      <c r="G2781" s="8">
        <f t="shared" si="303"/>
        <v>4</v>
      </c>
      <c r="H2781" s="8" t="str">
        <f t="shared" si="304"/>
        <v>41</v>
      </c>
      <c r="I2781" s="8" t="str">
        <f t="shared" si="305"/>
        <v>411</v>
      </c>
      <c r="J2781" t="s">
        <v>685</v>
      </c>
      <c r="K2781">
        <v>81</v>
      </c>
      <c r="L2781" t="s">
        <v>2185</v>
      </c>
      <c r="M2781" t="s">
        <v>2186</v>
      </c>
      <c r="N2781" s="7" t="str">
        <f t="shared" si="306"/>
        <v>2020-41</v>
      </c>
      <c r="O2781" s="7">
        <f t="shared" si="307"/>
        <v>-8742.52</v>
      </c>
      <c r="P2781">
        <v>8742.52</v>
      </c>
      <c r="Q2781">
        <v>0</v>
      </c>
    </row>
    <row r="2782" spans="1:17" x14ac:dyDescent="0.25">
      <c r="A2782" t="s">
        <v>2016</v>
      </c>
      <c r="B2782" t="s">
        <v>2017</v>
      </c>
      <c r="C2782" s="1">
        <v>44054</v>
      </c>
      <c r="D2782" s="2">
        <f t="shared" si="301"/>
        <v>8</v>
      </c>
      <c r="E2782" s="2">
        <f t="shared" si="302"/>
        <v>2020</v>
      </c>
      <c r="F2782">
        <v>70713</v>
      </c>
      <c r="G2782" s="8">
        <f t="shared" si="303"/>
        <v>7</v>
      </c>
      <c r="H2782" s="8" t="str">
        <f t="shared" si="304"/>
        <v>70</v>
      </c>
      <c r="I2782" s="8" t="str">
        <f t="shared" si="305"/>
        <v>707</v>
      </c>
      <c r="J2782" t="s">
        <v>2021</v>
      </c>
      <c r="K2782">
        <v>81</v>
      </c>
      <c r="L2782" t="s">
        <v>2185</v>
      </c>
      <c r="M2782" t="s">
        <v>2186</v>
      </c>
      <c r="N2782" s="7" t="str">
        <f t="shared" si="306"/>
        <v>2020-70</v>
      </c>
      <c r="O2782" s="7">
        <f t="shared" si="307"/>
        <v>4730.6899999999996</v>
      </c>
      <c r="P2782">
        <v>0</v>
      </c>
      <c r="Q2782">
        <v>4730.6899999999996</v>
      </c>
    </row>
    <row r="2783" spans="1:17" x14ac:dyDescent="0.25">
      <c r="A2783" t="s">
        <v>2016</v>
      </c>
      <c r="B2783" t="s">
        <v>2017</v>
      </c>
      <c r="C2783" s="1">
        <v>44054</v>
      </c>
      <c r="D2783" s="2">
        <f t="shared" si="301"/>
        <v>8</v>
      </c>
      <c r="E2783" s="2">
        <f t="shared" si="302"/>
        <v>2020</v>
      </c>
      <c r="F2783">
        <v>70714</v>
      </c>
      <c r="G2783" s="8">
        <f t="shared" si="303"/>
        <v>7</v>
      </c>
      <c r="H2783" s="8" t="str">
        <f t="shared" si="304"/>
        <v>70</v>
      </c>
      <c r="I2783" s="8" t="str">
        <f t="shared" si="305"/>
        <v>707</v>
      </c>
      <c r="J2783" t="s">
        <v>2022</v>
      </c>
      <c r="K2783">
        <v>81</v>
      </c>
      <c r="L2783" t="s">
        <v>2185</v>
      </c>
      <c r="M2783" t="s">
        <v>2186</v>
      </c>
      <c r="N2783" s="7" t="str">
        <f t="shared" si="306"/>
        <v>2020-70</v>
      </c>
      <c r="O2783" s="7">
        <f t="shared" si="307"/>
        <v>445.5</v>
      </c>
      <c r="P2783">
        <v>0</v>
      </c>
      <c r="Q2783">
        <v>445.5</v>
      </c>
    </row>
    <row r="2784" spans="1:17" x14ac:dyDescent="0.25">
      <c r="A2784" t="s">
        <v>2016</v>
      </c>
      <c r="B2784" t="s">
        <v>2017</v>
      </c>
      <c r="C2784" s="1">
        <v>44054</v>
      </c>
      <c r="D2784" s="2">
        <f t="shared" si="301"/>
        <v>8</v>
      </c>
      <c r="E2784" s="2">
        <f t="shared" si="302"/>
        <v>2020</v>
      </c>
      <c r="F2784">
        <v>70711</v>
      </c>
      <c r="G2784" s="8">
        <f t="shared" si="303"/>
        <v>7</v>
      </c>
      <c r="H2784" s="8" t="str">
        <f t="shared" si="304"/>
        <v>70</v>
      </c>
      <c r="I2784" s="8" t="str">
        <f t="shared" si="305"/>
        <v>707</v>
      </c>
      <c r="J2784" t="s">
        <v>2025</v>
      </c>
      <c r="K2784">
        <v>81</v>
      </c>
      <c r="L2784" t="s">
        <v>2185</v>
      </c>
      <c r="M2784" t="s">
        <v>2186</v>
      </c>
      <c r="N2784" s="7" t="str">
        <f t="shared" si="306"/>
        <v>2020-70</v>
      </c>
      <c r="O2784" s="7">
        <f t="shared" si="307"/>
        <v>2109.2399999999998</v>
      </c>
      <c r="P2784">
        <v>0</v>
      </c>
      <c r="Q2784">
        <v>2109.2399999999998</v>
      </c>
    </row>
    <row r="2785" spans="1:17" x14ac:dyDescent="0.25">
      <c r="A2785" t="s">
        <v>2016</v>
      </c>
      <c r="B2785" t="s">
        <v>2017</v>
      </c>
      <c r="C2785" s="1">
        <v>44054</v>
      </c>
      <c r="D2785" s="2">
        <f t="shared" si="301"/>
        <v>8</v>
      </c>
      <c r="E2785" s="2">
        <f t="shared" si="302"/>
        <v>2020</v>
      </c>
      <c r="F2785">
        <v>445711</v>
      </c>
      <c r="G2785" s="8">
        <f t="shared" si="303"/>
        <v>4</v>
      </c>
      <c r="H2785" s="8" t="str">
        <f t="shared" si="304"/>
        <v>44</v>
      </c>
      <c r="I2785" s="8" t="str">
        <f t="shared" si="305"/>
        <v>445</v>
      </c>
      <c r="J2785" t="s">
        <v>1501</v>
      </c>
      <c r="K2785">
        <v>81</v>
      </c>
      <c r="L2785" t="s">
        <v>2185</v>
      </c>
      <c r="M2785" t="s">
        <v>2186</v>
      </c>
      <c r="N2785" s="7" t="str">
        <f t="shared" si="306"/>
        <v>2020-44</v>
      </c>
      <c r="O2785" s="7">
        <f t="shared" si="307"/>
        <v>1457.09</v>
      </c>
      <c r="P2785">
        <v>0</v>
      </c>
      <c r="Q2785">
        <v>1457.09</v>
      </c>
    </row>
    <row r="2786" spans="1:17" x14ac:dyDescent="0.25">
      <c r="A2786" t="s">
        <v>2016</v>
      </c>
      <c r="B2786" t="s">
        <v>2017</v>
      </c>
      <c r="C2786" s="1">
        <v>44054</v>
      </c>
      <c r="D2786" s="2">
        <f t="shared" si="301"/>
        <v>8</v>
      </c>
      <c r="E2786" s="2">
        <f t="shared" si="302"/>
        <v>2020</v>
      </c>
      <c r="F2786" t="s">
        <v>681</v>
      </c>
      <c r="G2786" s="8">
        <f t="shared" si="303"/>
        <v>4</v>
      </c>
      <c r="H2786" s="8" t="str">
        <f t="shared" si="304"/>
        <v>41</v>
      </c>
      <c r="I2786" s="8" t="str">
        <f t="shared" si="305"/>
        <v>411</v>
      </c>
      <c r="J2786" t="s">
        <v>682</v>
      </c>
      <c r="K2786">
        <v>82</v>
      </c>
      <c r="L2786" t="s">
        <v>2187</v>
      </c>
      <c r="M2786" t="s">
        <v>2188</v>
      </c>
      <c r="N2786" s="7" t="str">
        <f t="shared" si="306"/>
        <v>2020-41</v>
      </c>
      <c r="O2786" s="7">
        <f t="shared" si="307"/>
        <v>-8096.59</v>
      </c>
      <c r="P2786">
        <v>8096.59</v>
      </c>
      <c r="Q2786">
        <v>0</v>
      </c>
    </row>
    <row r="2787" spans="1:17" x14ac:dyDescent="0.25">
      <c r="A2787" t="s">
        <v>2016</v>
      </c>
      <c r="B2787" t="s">
        <v>2017</v>
      </c>
      <c r="C2787" s="1">
        <v>44054</v>
      </c>
      <c r="D2787" s="2">
        <f t="shared" si="301"/>
        <v>8</v>
      </c>
      <c r="E2787" s="2">
        <f t="shared" si="302"/>
        <v>2020</v>
      </c>
      <c r="F2787">
        <v>70714</v>
      </c>
      <c r="G2787" s="8">
        <f t="shared" si="303"/>
        <v>7</v>
      </c>
      <c r="H2787" s="8" t="str">
        <f t="shared" si="304"/>
        <v>70</v>
      </c>
      <c r="I2787" s="8" t="str">
        <f t="shared" si="305"/>
        <v>707</v>
      </c>
      <c r="J2787" t="s">
        <v>2022</v>
      </c>
      <c r="K2787">
        <v>82</v>
      </c>
      <c r="L2787" t="s">
        <v>2187</v>
      </c>
      <c r="M2787" t="s">
        <v>2188</v>
      </c>
      <c r="N2787" s="7" t="str">
        <f t="shared" si="306"/>
        <v>2020-70</v>
      </c>
      <c r="O2787" s="7">
        <f t="shared" si="307"/>
        <v>2227.5</v>
      </c>
      <c r="P2787">
        <v>0</v>
      </c>
      <c r="Q2787">
        <v>2227.5</v>
      </c>
    </row>
    <row r="2788" spans="1:17" x14ac:dyDescent="0.25">
      <c r="A2788" t="s">
        <v>2016</v>
      </c>
      <c r="B2788" t="s">
        <v>2017</v>
      </c>
      <c r="C2788" s="1">
        <v>44054</v>
      </c>
      <c r="D2788" s="2">
        <f t="shared" si="301"/>
        <v>8</v>
      </c>
      <c r="E2788" s="2">
        <f t="shared" si="302"/>
        <v>2020</v>
      </c>
      <c r="F2788">
        <v>70711</v>
      </c>
      <c r="G2788" s="8">
        <f t="shared" si="303"/>
        <v>7</v>
      </c>
      <c r="H2788" s="8" t="str">
        <f t="shared" si="304"/>
        <v>70</v>
      </c>
      <c r="I2788" s="8" t="str">
        <f t="shared" si="305"/>
        <v>707</v>
      </c>
      <c r="J2788" t="s">
        <v>2025</v>
      </c>
      <c r="K2788">
        <v>82</v>
      </c>
      <c r="L2788" t="s">
        <v>2187</v>
      </c>
      <c r="M2788" t="s">
        <v>2188</v>
      </c>
      <c r="N2788" s="7" t="str">
        <f t="shared" si="306"/>
        <v>2020-70</v>
      </c>
      <c r="O2788" s="7">
        <f t="shared" si="307"/>
        <v>4335.66</v>
      </c>
      <c r="P2788">
        <v>0</v>
      </c>
      <c r="Q2788">
        <v>4335.66</v>
      </c>
    </row>
    <row r="2789" spans="1:17" x14ac:dyDescent="0.25">
      <c r="A2789" t="s">
        <v>2016</v>
      </c>
      <c r="B2789" t="s">
        <v>2017</v>
      </c>
      <c r="C2789" s="1">
        <v>44054</v>
      </c>
      <c r="D2789" s="2">
        <f t="shared" si="301"/>
        <v>8</v>
      </c>
      <c r="E2789" s="2">
        <f t="shared" si="302"/>
        <v>2020</v>
      </c>
      <c r="F2789">
        <v>7085</v>
      </c>
      <c r="G2789" s="8">
        <f t="shared" si="303"/>
        <v>7</v>
      </c>
      <c r="H2789" s="8" t="str">
        <f t="shared" si="304"/>
        <v>70</v>
      </c>
      <c r="I2789" s="8" t="str">
        <f t="shared" si="305"/>
        <v>708</v>
      </c>
      <c r="J2789" t="s">
        <v>2028</v>
      </c>
      <c r="K2789">
        <v>82</v>
      </c>
      <c r="L2789" t="s">
        <v>2187</v>
      </c>
      <c r="M2789" t="s">
        <v>2188</v>
      </c>
      <c r="N2789" s="7" t="str">
        <f t="shared" si="306"/>
        <v>2020-70</v>
      </c>
      <c r="O2789" s="7">
        <f t="shared" si="307"/>
        <v>184</v>
      </c>
      <c r="P2789">
        <v>0</v>
      </c>
      <c r="Q2789">
        <v>184</v>
      </c>
    </row>
    <row r="2790" spans="1:17" x14ac:dyDescent="0.25">
      <c r="A2790" t="s">
        <v>2016</v>
      </c>
      <c r="B2790" t="s">
        <v>2017</v>
      </c>
      <c r="C2790" s="1">
        <v>44054</v>
      </c>
      <c r="D2790" s="2">
        <f t="shared" si="301"/>
        <v>8</v>
      </c>
      <c r="E2790" s="2">
        <f t="shared" si="302"/>
        <v>2020</v>
      </c>
      <c r="F2790">
        <v>445711</v>
      </c>
      <c r="G2790" s="8">
        <f t="shared" si="303"/>
        <v>4</v>
      </c>
      <c r="H2790" s="8" t="str">
        <f t="shared" si="304"/>
        <v>44</v>
      </c>
      <c r="I2790" s="8" t="str">
        <f t="shared" si="305"/>
        <v>445</v>
      </c>
      <c r="J2790" t="s">
        <v>1501</v>
      </c>
      <c r="K2790">
        <v>82</v>
      </c>
      <c r="L2790" t="s">
        <v>2187</v>
      </c>
      <c r="M2790" t="s">
        <v>2188</v>
      </c>
      <c r="N2790" s="7" t="str">
        <f t="shared" si="306"/>
        <v>2020-44</v>
      </c>
      <c r="O2790" s="7">
        <f t="shared" si="307"/>
        <v>1349.43</v>
      </c>
      <c r="P2790">
        <v>0</v>
      </c>
      <c r="Q2790">
        <v>1349.43</v>
      </c>
    </row>
    <row r="2791" spans="1:17" x14ac:dyDescent="0.25">
      <c r="A2791" t="s">
        <v>2016</v>
      </c>
      <c r="B2791" t="s">
        <v>2017</v>
      </c>
      <c r="C2791" s="1">
        <v>44055</v>
      </c>
      <c r="D2791" s="2">
        <f t="shared" si="301"/>
        <v>8</v>
      </c>
      <c r="E2791" s="2">
        <f t="shared" si="302"/>
        <v>2020</v>
      </c>
      <c r="F2791" t="s">
        <v>688</v>
      </c>
      <c r="G2791" s="8">
        <f t="shared" si="303"/>
        <v>4</v>
      </c>
      <c r="H2791" s="8" t="str">
        <f t="shared" si="304"/>
        <v>41</v>
      </c>
      <c r="I2791" s="8" t="str">
        <f t="shared" si="305"/>
        <v>411</v>
      </c>
      <c r="J2791" t="s">
        <v>689</v>
      </c>
      <c r="K2791">
        <v>83</v>
      </c>
      <c r="L2791" t="s">
        <v>2189</v>
      </c>
      <c r="M2791" t="s">
        <v>2190</v>
      </c>
      <c r="N2791" s="7" t="str">
        <f t="shared" si="306"/>
        <v>2020-41</v>
      </c>
      <c r="O2791" s="7">
        <f t="shared" si="307"/>
        <v>-3647.33</v>
      </c>
      <c r="P2791">
        <v>3647.33</v>
      </c>
      <c r="Q2791">
        <v>0</v>
      </c>
    </row>
    <row r="2792" spans="1:17" x14ac:dyDescent="0.25">
      <c r="A2792" t="s">
        <v>2016</v>
      </c>
      <c r="B2792" t="s">
        <v>2017</v>
      </c>
      <c r="C2792" s="1">
        <v>44055</v>
      </c>
      <c r="D2792" s="2">
        <f t="shared" si="301"/>
        <v>8</v>
      </c>
      <c r="E2792" s="2">
        <f t="shared" si="302"/>
        <v>2020</v>
      </c>
      <c r="F2792">
        <v>70713</v>
      </c>
      <c r="G2792" s="8">
        <f t="shared" si="303"/>
        <v>7</v>
      </c>
      <c r="H2792" s="8" t="str">
        <f t="shared" si="304"/>
        <v>70</v>
      </c>
      <c r="I2792" s="8" t="str">
        <f t="shared" si="305"/>
        <v>707</v>
      </c>
      <c r="J2792" t="s">
        <v>2021</v>
      </c>
      <c r="K2792">
        <v>83</v>
      </c>
      <c r="L2792" t="s">
        <v>2189</v>
      </c>
      <c r="M2792" t="s">
        <v>2190</v>
      </c>
      <c r="N2792" s="7" t="str">
        <f t="shared" si="306"/>
        <v>2020-70</v>
      </c>
      <c r="O2792" s="7">
        <f t="shared" si="307"/>
        <v>949.44</v>
      </c>
      <c r="P2792">
        <v>0</v>
      </c>
      <c r="Q2792">
        <v>949.44</v>
      </c>
    </row>
    <row r="2793" spans="1:17" x14ac:dyDescent="0.25">
      <c r="A2793" t="s">
        <v>2016</v>
      </c>
      <c r="B2793" t="s">
        <v>2017</v>
      </c>
      <c r="C2793" s="1">
        <v>44055</v>
      </c>
      <c r="D2793" s="2">
        <f t="shared" si="301"/>
        <v>8</v>
      </c>
      <c r="E2793" s="2">
        <f t="shared" si="302"/>
        <v>2020</v>
      </c>
      <c r="F2793">
        <v>70711</v>
      </c>
      <c r="G2793" s="8">
        <f t="shared" si="303"/>
        <v>7</v>
      </c>
      <c r="H2793" s="8" t="str">
        <f t="shared" si="304"/>
        <v>70</v>
      </c>
      <c r="I2793" s="8" t="str">
        <f t="shared" si="305"/>
        <v>707</v>
      </c>
      <c r="J2793" t="s">
        <v>2025</v>
      </c>
      <c r="K2793">
        <v>83</v>
      </c>
      <c r="L2793" t="s">
        <v>2189</v>
      </c>
      <c r="M2793" t="s">
        <v>2190</v>
      </c>
      <c r="N2793" s="7" t="str">
        <f t="shared" si="306"/>
        <v>2020-70</v>
      </c>
      <c r="O2793" s="7">
        <f t="shared" si="307"/>
        <v>1932</v>
      </c>
      <c r="P2793">
        <v>0</v>
      </c>
      <c r="Q2793">
        <v>1932</v>
      </c>
    </row>
    <row r="2794" spans="1:17" x14ac:dyDescent="0.25">
      <c r="A2794" t="s">
        <v>2016</v>
      </c>
      <c r="B2794" t="s">
        <v>2017</v>
      </c>
      <c r="C2794" s="1">
        <v>44055</v>
      </c>
      <c r="D2794" s="2">
        <f t="shared" si="301"/>
        <v>8</v>
      </c>
      <c r="E2794" s="2">
        <f t="shared" si="302"/>
        <v>2020</v>
      </c>
      <c r="F2794">
        <v>7085</v>
      </c>
      <c r="G2794" s="8">
        <f t="shared" si="303"/>
        <v>7</v>
      </c>
      <c r="H2794" s="8" t="str">
        <f t="shared" si="304"/>
        <v>70</v>
      </c>
      <c r="I2794" s="8" t="str">
        <f t="shared" si="305"/>
        <v>708</v>
      </c>
      <c r="J2794" t="s">
        <v>2028</v>
      </c>
      <c r="K2794">
        <v>83</v>
      </c>
      <c r="L2794" t="s">
        <v>2189</v>
      </c>
      <c r="M2794" t="s">
        <v>2190</v>
      </c>
      <c r="N2794" s="7" t="str">
        <f t="shared" si="306"/>
        <v>2020-70</v>
      </c>
      <c r="O2794" s="7">
        <f t="shared" si="307"/>
        <v>158</v>
      </c>
      <c r="P2794">
        <v>0</v>
      </c>
      <c r="Q2794">
        <v>158</v>
      </c>
    </row>
    <row r="2795" spans="1:17" x14ac:dyDescent="0.25">
      <c r="A2795" t="s">
        <v>2016</v>
      </c>
      <c r="B2795" t="s">
        <v>2017</v>
      </c>
      <c r="C2795" s="1">
        <v>44055</v>
      </c>
      <c r="D2795" s="2">
        <f t="shared" si="301"/>
        <v>8</v>
      </c>
      <c r="E2795" s="2">
        <f t="shared" si="302"/>
        <v>2020</v>
      </c>
      <c r="F2795">
        <v>445711</v>
      </c>
      <c r="G2795" s="8">
        <f t="shared" si="303"/>
        <v>4</v>
      </c>
      <c r="H2795" s="8" t="str">
        <f t="shared" si="304"/>
        <v>44</v>
      </c>
      <c r="I2795" s="8" t="str">
        <f t="shared" si="305"/>
        <v>445</v>
      </c>
      <c r="J2795" t="s">
        <v>1501</v>
      </c>
      <c r="K2795">
        <v>83</v>
      </c>
      <c r="L2795" t="s">
        <v>2189</v>
      </c>
      <c r="M2795" t="s">
        <v>2190</v>
      </c>
      <c r="N2795" s="7" t="str">
        <f t="shared" si="306"/>
        <v>2020-44</v>
      </c>
      <c r="O2795" s="7">
        <f t="shared" si="307"/>
        <v>607.89</v>
      </c>
      <c r="P2795">
        <v>0</v>
      </c>
      <c r="Q2795">
        <v>607.89</v>
      </c>
    </row>
    <row r="2796" spans="1:17" x14ac:dyDescent="0.25">
      <c r="A2796" t="s">
        <v>2016</v>
      </c>
      <c r="B2796" t="s">
        <v>2017</v>
      </c>
      <c r="C2796" s="1">
        <v>44061</v>
      </c>
      <c r="D2796" s="2">
        <f t="shared" si="301"/>
        <v>8</v>
      </c>
      <c r="E2796" s="2">
        <f t="shared" si="302"/>
        <v>2020</v>
      </c>
      <c r="F2796" t="s">
        <v>609</v>
      </c>
      <c r="G2796" s="8">
        <f t="shared" si="303"/>
        <v>4</v>
      </c>
      <c r="H2796" s="8" t="str">
        <f t="shared" si="304"/>
        <v>41</v>
      </c>
      <c r="I2796" s="8" t="str">
        <f t="shared" si="305"/>
        <v>411</v>
      </c>
      <c r="J2796" t="s">
        <v>610</v>
      </c>
      <c r="K2796">
        <v>84</v>
      </c>
      <c r="L2796" t="s">
        <v>2191</v>
      </c>
      <c r="M2796" t="s">
        <v>2192</v>
      </c>
      <c r="N2796" s="7" t="str">
        <f t="shared" si="306"/>
        <v>2020-41</v>
      </c>
      <c r="O2796" s="7">
        <f t="shared" si="307"/>
        <v>-33316.269999999997</v>
      </c>
      <c r="P2796">
        <v>33316.269999999997</v>
      </c>
      <c r="Q2796">
        <v>0</v>
      </c>
    </row>
    <row r="2797" spans="1:17" x14ac:dyDescent="0.25">
      <c r="A2797" t="s">
        <v>2016</v>
      </c>
      <c r="B2797" t="s">
        <v>2017</v>
      </c>
      <c r="C2797" s="1">
        <v>44061</v>
      </c>
      <c r="D2797" s="2">
        <f t="shared" si="301"/>
        <v>8</v>
      </c>
      <c r="E2797" s="2">
        <f t="shared" si="302"/>
        <v>2020</v>
      </c>
      <c r="F2797">
        <v>70713</v>
      </c>
      <c r="G2797" s="8">
        <f t="shared" si="303"/>
        <v>7</v>
      </c>
      <c r="H2797" s="8" t="str">
        <f t="shared" si="304"/>
        <v>70</v>
      </c>
      <c r="I2797" s="8" t="str">
        <f t="shared" si="305"/>
        <v>707</v>
      </c>
      <c r="J2797" t="s">
        <v>2021</v>
      </c>
      <c r="K2797">
        <v>84</v>
      </c>
      <c r="L2797" t="s">
        <v>2191</v>
      </c>
      <c r="M2797" t="s">
        <v>2192</v>
      </c>
      <c r="N2797" s="7" t="str">
        <f t="shared" si="306"/>
        <v>2020-70</v>
      </c>
      <c r="O2797" s="7">
        <f t="shared" si="307"/>
        <v>27763.56</v>
      </c>
      <c r="P2797">
        <v>0</v>
      </c>
      <c r="Q2797">
        <v>27763.56</v>
      </c>
    </row>
    <row r="2798" spans="1:17" x14ac:dyDescent="0.25">
      <c r="A2798" t="s">
        <v>2016</v>
      </c>
      <c r="B2798" t="s">
        <v>2017</v>
      </c>
      <c r="C2798" s="1">
        <v>44061</v>
      </c>
      <c r="D2798" s="2">
        <f t="shared" si="301"/>
        <v>8</v>
      </c>
      <c r="E2798" s="2">
        <f t="shared" si="302"/>
        <v>2020</v>
      </c>
      <c r="F2798">
        <v>445711</v>
      </c>
      <c r="G2798" s="8">
        <f t="shared" si="303"/>
        <v>4</v>
      </c>
      <c r="H2798" s="8" t="str">
        <f t="shared" si="304"/>
        <v>44</v>
      </c>
      <c r="I2798" s="8" t="str">
        <f t="shared" si="305"/>
        <v>445</v>
      </c>
      <c r="J2798" t="s">
        <v>1501</v>
      </c>
      <c r="K2798">
        <v>84</v>
      </c>
      <c r="L2798" t="s">
        <v>2191</v>
      </c>
      <c r="M2798" t="s">
        <v>2192</v>
      </c>
      <c r="N2798" s="7" t="str">
        <f t="shared" si="306"/>
        <v>2020-44</v>
      </c>
      <c r="O2798" s="7">
        <f t="shared" si="307"/>
        <v>5552.71</v>
      </c>
      <c r="P2798">
        <v>0</v>
      </c>
      <c r="Q2798">
        <v>5552.71</v>
      </c>
    </row>
    <row r="2799" spans="1:17" x14ac:dyDescent="0.25">
      <c r="A2799" t="s">
        <v>2016</v>
      </c>
      <c r="B2799" t="s">
        <v>2017</v>
      </c>
      <c r="C2799" s="1">
        <v>44061</v>
      </c>
      <c r="D2799" s="2">
        <f t="shared" si="301"/>
        <v>8</v>
      </c>
      <c r="E2799" s="2">
        <f t="shared" si="302"/>
        <v>2020</v>
      </c>
      <c r="F2799" t="s">
        <v>763</v>
      </c>
      <c r="G2799" s="8">
        <f t="shared" si="303"/>
        <v>4</v>
      </c>
      <c r="H2799" s="8" t="str">
        <f t="shared" si="304"/>
        <v>41</v>
      </c>
      <c r="I2799" s="8" t="str">
        <f t="shared" si="305"/>
        <v>411</v>
      </c>
      <c r="J2799" t="s">
        <v>764</v>
      </c>
      <c r="K2799">
        <v>85</v>
      </c>
      <c r="L2799" t="s">
        <v>2193</v>
      </c>
      <c r="M2799" t="s">
        <v>2194</v>
      </c>
      <c r="N2799" s="7" t="str">
        <f t="shared" si="306"/>
        <v>2020-41</v>
      </c>
      <c r="O2799" s="7">
        <f t="shared" si="307"/>
        <v>-12085.46</v>
      </c>
      <c r="P2799">
        <v>12085.46</v>
      </c>
      <c r="Q2799">
        <v>0</v>
      </c>
    </row>
    <row r="2800" spans="1:17" x14ac:dyDescent="0.25">
      <c r="A2800" t="s">
        <v>2016</v>
      </c>
      <c r="B2800" t="s">
        <v>2017</v>
      </c>
      <c r="C2800" s="1">
        <v>44061</v>
      </c>
      <c r="D2800" s="2">
        <f t="shared" si="301"/>
        <v>8</v>
      </c>
      <c r="E2800" s="2">
        <f t="shared" si="302"/>
        <v>2020</v>
      </c>
      <c r="F2800">
        <v>70713</v>
      </c>
      <c r="G2800" s="8">
        <f t="shared" si="303"/>
        <v>7</v>
      </c>
      <c r="H2800" s="8" t="str">
        <f t="shared" si="304"/>
        <v>70</v>
      </c>
      <c r="I2800" s="8" t="str">
        <f t="shared" si="305"/>
        <v>707</v>
      </c>
      <c r="J2800" t="s">
        <v>2021</v>
      </c>
      <c r="K2800">
        <v>85</v>
      </c>
      <c r="L2800" t="s">
        <v>2193</v>
      </c>
      <c r="M2800" t="s">
        <v>2194</v>
      </c>
      <c r="N2800" s="7" t="str">
        <f t="shared" si="306"/>
        <v>2020-70</v>
      </c>
      <c r="O2800" s="7">
        <f t="shared" si="307"/>
        <v>10071.219999999999</v>
      </c>
      <c r="P2800">
        <v>0</v>
      </c>
      <c r="Q2800">
        <v>10071.219999999999</v>
      </c>
    </row>
    <row r="2801" spans="1:17" x14ac:dyDescent="0.25">
      <c r="A2801" t="s">
        <v>2016</v>
      </c>
      <c r="B2801" t="s">
        <v>2017</v>
      </c>
      <c r="C2801" s="1">
        <v>44061</v>
      </c>
      <c r="D2801" s="2">
        <f t="shared" si="301"/>
        <v>8</v>
      </c>
      <c r="E2801" s="2">
        <f t="shared" si="302"/>
        <v>2020</v>
      </c>
      <c r="F2801">
        <v>445711</v>
      </c>
      <c r="G2801" s="8">
        <f t="shared" si="303"/>
        <v>4</v>
      </c>
      <c r="H2801" s="8" t="str">
        <f t="shared" si="304"/>
        <v>44</v>
      </c>
      <c r="I2801" s="8" t="str">
        <f t="shared" si="305"/>
        <v>445</v>
      </c>
      <c r="J2801" t="s">
        <v>1501</v>
      </c>
      <c r="K2801">
        <v>85</v>
      </c>
      <c r="L2801" t="s">
        <v>2193</v>
      </c>
      <c r="M2801" t="s">
        <v>2194</v>
      </c>
      <c r="N2801" s="7" t="str">
        <f t="shared" si="306"/>
        <v>2020-44</v>
      </c>
      <c r="O2801" s="7">
        <f t="shared" si="307"/>
        <v>2014.24</v>
      </c>
      <c r="P2801">
        <v>0</v>
      </c>
      <c r="Q2801">
        <v>2014.24</v>
      </c>
    </row>
    <row r="2802" spans="1:17" x14ac:dyDescent="0.25">
      <c r="A2802" t="s">
        <v>2016</v>
      </c>
      <c r="B2802" t="s">
        <v>2017</v>
      </c>
      <c r="C2802" s="1">
        <v>44061</v>
      </c>
      <c r="D2802" s="2">
        <f t="shared" si="301"/>
        <v>8</v>
      </c>
      <c r="E2802" s="2">
        <f t="shared" si="302"/>
        <v>2020</v>
      </c>
      <c r="F2802" t="s">
        <v>757</v>
      </c>
      <c r="G2802" s="8">
        <f t="shared" si="303"/>
        <v>4</v>
      </c>
      <c r="H2802" s="8" t="str">
        <f t="shared" si="304"/>
        <v>41</v>
      </c>
      <c r="I2802" s="8" t="str">
        <f t="shared" si="305"/>
        <v>411</v>
      </c>
      <c r="J2802" t="s">
        <v>758</v>
      </c>
      <c r="K2802">
        <v>86</v>
      </c>
      <c r="L2802" t="s">
        <v>2195</v>
      </c>
      <c r="M2802" t="s">
        <v>2196</v>
      </c>
      <c r="N2802" s="7" t="str">
        <f t="shared" si="306"/>
        <v>2020-41</v>
      </c>
      <c r="O2802" s="7">
        <f t="shared" si="307"/>
        <v>-27556.32</v>
      </c>
      <c r="P2802">
        <v>27556.32</v>
      </c>
      <c r="Q2802">
        <v>0</v>
      </c>
    </row>
    <row r="2803" spans="1:17" x14ac:dyDescent="0.25">
      <c r="A2803" t="s">
        <v>2016</v>
      </c>
      <c r="B2803" t="s">
        <v>2017</v>
      </c>
      <c r="C2803" s="1">
        <v>44061</v>
      </c>
      <c r="D2803" s="2">
        <f t="shared" si="301"/>
        <v>8</v>
      </c>
      <c r="E2803" s="2">
        <f t="shared" si="302"/>
        <v>2020</v>
      </c>
      <c r="F2803">
        <v>70713</v>
      </c>
      <c r="G2803" s="8">
        <f t="shared" si="303"/>
        <v>7</v>
      </c>
      <c r="H2803" s="8" t="str">
        <f t="shared" si="304"/>
        <v>70</v>
      </c>
      <c r="I2803" s="8" t="str">
        <f t="shared" si="305"/>
        <v>707</v>
      </c>
      <c r="J2803" t="s">
        <v>2021</v>
      </c>
      <c r="K2803">
        <v>86</v>
      </c>
      <c r="L2803" t="s">
        <v>2195</v>
      </c>
      <c r="M2803" t="s">
        <v>2196</v>
      </c>
      <c r="N2803" s="7" t="str">
        <f t="shared" si="306"/>
        <v>2020-70</v>
      </c>
      <c r="O2803" s="7">
        <f t="shared" si="307"/>
        <v>22963.599999999999</v>
      </c>
      <c r="P2803">
        <v>0</v>
      </c>
      <c r="Q2803">
        <v>22963.599999999999</v>
      </c>
    </row>
    <row r="2804" spans="1:17" x14ac:dyDescent="0.25">
      <c r="A2804" t="s">
        <v>2016</v>
      </c>
      <c r="B2804" t="s">
        <v>2017</v>
      </c>
      <c r="C2804" s="1">
        <v>44061</v>
      </c>
      <c r="D2804" s="2">
        <f t="shared" si="301"/>
        <v>8</v>
      </c>
      <c r="E2804" s="2">
        <f t="shared" si="302"/>
        <v>2020</v>
      </c>
      <c r="F2804">
        <v>445711</v>
      </c>
      <c r="G2804" s="8">
        <f t="shared" si="303"/>
        <v>4</v>
      </c>
      <c r="H2804" s="8" t="str">
        <f t="shared" si="304"/>
        <v>44</v>
      </c>
      <c r="I2804" s="8" t="str">
        <f t="shared" si="305"/>
        <v>445</v>
      </c>
      <c r="J2804" t="s">
        <v>1501</v>
      </c>
      <c r="K2804">
        <v>86</v>
      </c>
      <c r="L2804" t="s">
        <v>2195</v>
      </c>
      <c r="M2804" t="s">
        <v>2196</v>
      </c>
      <c r="N2804" s="7" t="str">
        <f t="shared" si="306"/>
        <v>2020-44</v>
      </c>
      <c r="O2804" s="7">
        <f t="shared" si="307"/>
        <v>4592.72</v>
      </c>
      <c r="P2804">
        <v>0</v>
      </c>
      <c r="Q2804">
        <v>4592.72</v>
      </c>
    </row>
    <row r="2805" spans="1:17" x14ac:dyDescent="0.25">
      <c r="A2805" t="s">
        <v>2016</v>
      </c>
      <c r="B2805" t="s">
        <v>2017</v>
      </c>
      <c r="C2805" s="1">
        <v>44063</v>
      </c>
      <c r="D2805" s="2">
        <f t="shared" si="301"/>
        <v>8</v>
      </c>
      <c r="E2805" s="2">
        <f t="shared" si="302"/>
        <v>2020</v>
      </c>
      <c r="F2805" t="s">
        <v>684</v>
      </c>
      <c r="G2805" s="8">
        <f t="shared" si="303"/>
        <v>4</v>
      </c>
      <c r="H2805" s="8" t="str">
        <f t="shared" si="304"/>
        <v>41</v>
      </c>
      <c r="I2805" s="8" t="str">
        <f t="shared" si="305"/>
        <v>411</v>
      </c>
      <c r="J2805" t="s">
        <v>685</v>
      </c>
      <c r="K2805">
        <v>87</v>
      </c>
      <c r="L2805" t="s">
        <v>2197</v>
      </c>
      <c r="M2805" t="s">
        <v>2198</v>
      </c>
      <c r="N2805" s="7" t="str">
        <f t="shared" si="306"/>
        <v>2020-41</v>
      </c>
      <c r="O2805" s="7">
        <f t="shared" si="307"/>
        <v>-4425.84</v>
      </c>
      <c r="P2805">
        <v>4425.84</v>
      </c>
      <c r="Q2805">
        <v>0</v>
      </c>
    </row>
    <row r="2806" spans="1:17" x14ac:dyDescent="0.25">
      <c r="A2806" t="s">
        <v>2016</v>
      </c>
      <c r="B2806" t="s">
        <v>2017</v>
      </c>
      <c r="C2806" s="1">
        <v>44063</v>
      </c>
      <c r="D2806" s="2">
        <f t="shared" si="301"/>
        <v>8</v>
      </c>
      <c r="E2806" s="2">
        <f t="shared" si="302"/>
        <v>2020</v>
      </c>
      <c r="F2806">
        <v>70711</v>
      </c>
      <c r="G2806" s="8">
        <f t="shared" si="303"/>
        <v>7</v>
      </c>
      <c r="H2806" s="8" t="str">
        <f t="shared" si="304"/>
        <v>70</v>
      </c>
      <c r="I2806" s="8" t="str">
        <f t="shared" si="305"/>
        <v>707</v>
      </c>
      <c r="J2806" t="s">
        <v>2025</v>
      </c>
      <c r="K2806">
        <v>87</v>
      </c>
      <c r="L2806" t="s">
        <v>2197</v>
      </c>
      <c r="M2806" t="s">
        <v>2198</v>
      </c>
      <c r="N2806" s="7" t="str">
        <f t="shared" si="306"/>
        <v>2020-70</v>
      </c>
      <c r="O2806" s="7">
        <f t="shared" si="307"/>
        <v>3316.95</v>
      </c>
      <c r="P2806">
        <v>0</v>
      </c>
      <c r="Q2806">
        <v>3316.95</v>
      </c>
    </row>
    <row r="2807" spans="1:17" x14ac:dyDescent="0.25">
      <c r="A2807" t="s">
        <v>2016</v>
      </c>
      <c r="B2807" t="s">
        <v>2017</v>
      </c>
      <c r="C2807" s="1">
        <v>44063</v>
      </c>
      <c r="D2807" s="2">
        <f t="shared" si="301"/>
        <v>8</v>
      </c>
      <c r="E2807" s="2">
        <f t="shared" si="302"/>
        <v>2020</v>
      </c>
      <c r="F2807">
        <v>70714</v>
      </c>
      <c r="G2807" s="8">
        <f t="shared" si="303"/>
        <v>7</v>
      </c>
      <c r="H2807" s="8" t="str">
        <f t="shared" si="304"/>
        <v>70</v>
      </c>
      <c r="I2807" s="8" t="str">
        <f t="shared" si="305"/>
        <v>707</v>
      </c>
      <c r="J2807" t="s">
        <v>2022</v>
      </c>
      <c r="K2807">
        <v>87</v>
      </c>
      <c r="L2807" t="s">
        <v>2197</v>
      </c>
      <c r="M2807" t="s">
        <v>2198</v>
      </c>
      <c r="N2807" s="7" t="str">
        <f t="shared" si="306"/>
        <v>2020-70</v>
      </c>
      <c r="O2807" s="7">
        <f t="shared" si="307"/>
        <v>371.25</v>
      </c>
      <c r="P2807">
        <v>0</v>
      </c>
      <c r="Q2807">
        <v>371.25</v>
      </c>
    </row>
    <row r="2808" spans="1:17" x14ac:dyDescent="0.25">
      <c r="A2808" t="s">
        <v>2016</v>
      </c>
      <c r="B2808" t="s">
        <v>2017</v>
      </c>
      <c r="C2808" s="1">
        <v>44063</v>
      </c>
      <c r="D2808" s="2">
        <f t="shared" si="301"/>
        <v>8</v>
      </c>
      <c r="E2808" s="2">
        <f t="shared" si="302"/>
        <v>2020</v>
      </c>
      <c r="F2808">
        <v>445711</v>
      </c>
      <c r="G2808" s="8">
        <f t="shared" si="303"/>
        <v>4</v>
      </c>
      <c r="H2808" s="8" t="str">
        <f t="shared" si="304"/>
        <v>44</v>
      </c>
      <c r="I2808" s="8" t="str">
        <f t="shared" si="305"/>
        <v>445</v>
      </c>
      <c r="J2808" t="s">
        <v>1501</v>
      </c>
      <c r="K2808">
        <v>87</v>
      </c>
      <c r="L2808" t="s">
        <v>2197</v>
      </c>
      <c r="M2808" t="s">
        <v>2198</v>
      </c>
      <c r="N2808" s="7" t="str">
        <f t="shared" si="306"/>
        <v>2020-44</v>
      </c>
      <c r="O2808" s="7">
        <f t="shared" si="307"/>
        <v>737.64</v>
      </c>
      <c r="P2808">
        <v>0</v>
      </c>
      <c r="Q2808">
        <v>737.64</v>
      </c>
    </row>
    <row r="2809" spans="1:17" x14ac:dyDescent="0.25">
      <c r="A2809" t="s">
        <v>2016</v>
      </c>
      <c r="B2809" t="s">
        <v>2017</v>
      </c>
      <c r="C2809" s="1">
        <v>44066</v>
      </c>
      <c r="D2809" s="2">
        <f t="shared" si="301"/>
        <v>8</v>
      </c>
      <c r="E2809" s="2">
        <f t="shared" si="302"/>
        <v>2020</v>
      </c>
      <c r="F2809" t="s">
        <v>565</v>
      </c>
      <c r="G2809" s="8">
        <f t="shared" si="303"/>
        <v>4</v>
      </c>
      <c r="H2809" s="8" t="str">
        <f t="shared" si="304"/>
        <v>41</v>
      </c>
      <c r="I2809" s="8" t="str">
        <f t="shared" si="305"/>
        <v>411</v>
      </c>
      <c r="J2809" t="s">
        <v>566</v>
      </c>
      <c r="K2809">
        <v>88</v>
      </c>
      <c r="L2809" t="s">
        <v>2199</v>
      </c>
      <c r="M2809" t="s">
        <v>2200</v>
      </c>
      <c r="N2809" s="7" t="str">
        <f t="shared" si="306"/>
        <v>2020-41</v>
      </c>
      <c r="O2809" s="7">
        <f t="shared" si="307"/>
        <v>-40197.589999999997</v>
      </c>
      <c r="P2809">
        <v>40197.589999999997</v>
      </c>
      <c r="Q2809">
        <v>0</v>
      </c>
    </row>
    <row r="2810" spans="1:17" x14ac:dyDescent="0.25">
      <c r="A2810" t="s">
        <v>2016</v>
      </c>
      <c r="B2810" t="s">
        <v>2017</v>
      </c>
      <c r="C2810" s="1">
        <v>44066</v>
      </c>
      <c r="D2810" s="2">
        <f t="shared" si="301"/>
        <v>8</v>
      </c>
      <c r="E2810" s="2">
        <f t="shared" si="302"/>
        <v>2020</v>
      </c>
      <c r="F2810">
        <v>70713</v>
      </c>
      <c r="G2810" s="8">
        <f t="shared" si="303"/>
        <v>7</v>
      </c>
      <c r="H2810" s="8" t="str">
        <f t="shared" si="304"/>
        <v>70</v>
      </c>
      <c r="I2810" s="8" t="str">
        <f t="shared" si="305"/>
        <v>707</v>
      </c>
      <c r="J2810" t="s">
        <v>2021</v>
      </c>
      <c r="K2810">
        <v>88</v>
      </c>
      <c r="L2810" t="s">
        <v>2199</v>
      </c>
      <c r="M2810" t="s">
        <v>2200</v>
      </c>
      <c r="N2810" s="7" t="str">
        <f t="shared" si="306"/>
        <v>2020-70</v>
      </c>
      <c r="O2810" s="7">
        <f t="shared" si="307"/>
        <v>29258.67</v>
      </c>
      <c r="P2810">
        <v>0</v>
      </c>
      <c r="Q2810">
        <v>29258.67</v>
      </c>
    </row>
    <row r="2811" spans="1:17" x14ac:dyDescent="0.25">
      <c r="A2811" t="s">
        <v>2016</v>
      </c>
      <c r="B2811" t="s">
        <v>2017</v>
      </c>
      <c r="C2811" s="1">
        <v>44066</v>
      </c>
      <c r="D2811" s="2">
        <f t="shared" si="301"/>
        <v>8</v>
      </c>
      <c r="E2811" s="2">
        <f t="shared" si="302"/>
        <v>2020</v>
      </c>
      <c r="F2811">
        <v>70711</v>
      </c>
      <c r="G2811" s="8">
        <f t="shared" si="303"/>
        <v>7</v>
      </c>
      <c r="H2811" s="8" t="str">
        <f t="shared" si="304"/>
        <v>70</v>
      </c>
      <c r="I2811" s="8" t="str">
        <f t="shared" si="305"/>
        <v>707</v>
      </c>
      <c r="J2811" t="s">
        <v>2025</v>
      </c>
      <c r="K2811">
        <v>88</v>
      </c>
      <c r="L2811" t="s">
        <v>2199</v>
      </c>
      <c r="M2811" t="s">
        <v>2200</v>
      </c>
      <c r="N2811" s="7" t="str">
        <f t="shared" si="306"/>
        <v>2020-70</v>
      </c>
      <c r="O2811" s="7">
        <f t="shared" si="307"/>
        <v>4239.32</v>
      </c>
      <c r="P2811">
        <v>0</v>
      </c>
      <c r="Q2811">
        <v>4239.32</v>
      </c>
    </row>
    <row r="2812" spans="1:17" x14ac:dyDescent="0.25">
      <c r="A2812" t="s">
        <v>2016</v>
      </c>
      <c r="B2812" t="s">
        <v>2017</v>
      </c>
      <c r="C2812" s="1">
        <v>44066</v>
      </c>
      <c r="D2812" s="2">
        <f t="shared" si="301"/>
        <v>8</v>
      </c>
      <c r="E2812" s="2">
        <f t="shared" si="302"/>
        <v>2020</v>
      </c>
      <c r="F2812">
        <v>445711</v>
      </c>
      <c r="G2812" s="8">
        <f t="shared" si="303"/>
        <v>4</v>
      </c>
      <c r="H2812" s="8" t="str">
        <f t="shared" si="304"/>
        <v>44</v>
      </c>
      <c r="I2812" s="8" t="str">
        <f t="shared" si="305"/>
        <v>445</v>
      </c>
      <c r="J2812" t="s">
        <v>1501</v>
      </c>
      <c r="K2812">
        <v>88</v>
      </c>
      <c r="L2812" t="s">
        <v>2199</v>
      </c>
      <c r="M2812" t="s">
        <v>2200</v>
      </c>
      <c r="N2812" s="7" t="str">
        <f t="shared" si="306"/>
        <v>2020-44</v>
      </c>
      <c r="O2812" s="7">
        <f t="shared" si="307"/>
        <v>6699.6</v>
      </c>
      <c r="P2812">
        <v>0</v>
      </c>
      <c r="Q2812">
        <v>6699.6</v>
      </c>
    </row>
    <row r="2813" spans="1:17" x14ac:dyDescent="0.25">
      <c r="A2813" t="s">
        <v>2016</v>
      </c>
      <c r="B2813" t="s">
        <v>2017</v>
      </c>
      <c r="C2813" s="1">
        <v>44068</v>
      </c>
      <c r="D2813" s="2">
        <f t="shared" si="301"/>
        <v>8</v>
      </c>
      <c r="E2813" s="2">
        <f t="shared" si="302"/>
        <v>2020</v>
      </c>
      <c r="F2813" t="s">
        <v>752</v>
      </c>
      <c r="G2813" s="8">
        <f t="shared" si="303"/>
        <v>4</v>
      </c>
      <c r="H2813" s="8" t="str">
        <f t="shared" si="304"/>
        <v>41</v>
      </c>
      <c r="I2813" s="8" t="str">
        <f t="shared" si="305"/>
        <v>411</v>
      </c>
      <c r="J2813" t="s">
        <v>753</v>
      </c>
      <c r="K2813">
        <v>89</v>
      </c>
      <c r="L2813" t="s">
        <v>2201</v>
      </c>
      <c r="M2813" t="s">
        <v>2202</v>
      </c>
      <c r="N2813" s="7" t="str">
        <f t="shared" si="306"/>
        <v>2020-41</v>
      </c>
      <c r="O2813" s="7">
        <f t="shared" si="307"/>
        <v>-16626.86</v>
      </c>
      <c r="P2813">
        <v>16626.86</v>
      </c>
      <c r="Q2813">
        <v>0</v>
      </c>
    </row>
    <row r="2814" spans="1:17" x14ac:dyDescent="0.25">
      <c r="A2814" t="s">
        <v>2016</v>
      </c>
      <c r="B2814" t="s">
        <v>2017</v>
      </c>
      <c r="C2814" s="1">
        <v>44068</v>
      </c>
      <c r="D2814" s="2">
        <f t="shared" si="301"/>
        <v>8</v>
      </c>
      <c r="E2814" s="2">
        <f t="shared" si="302"/>
        <v>2020</v>
      </c>
      <c r="F2814">
        <v>70713</v>
      </c>
      <c r="G2814" s="8">
        <f t="shared" si="303"/>
        <v>7</v>
      </c>
      <c r="H2814" s="8" t="str">
        <f t="shared" si="304"/>
        <v>70</v>
      </c>
      <c r="I2814" s="8" t="str">
        <f t="shared" si="305"/>
        <v>707</v>
      </c>
      <c r="J2814" t="s">
        <v>2021</v>
      </c>
      <c r="K2814">
        <v>89</v>
      </c>
      <c r="L2814" t="s">
        <v>2201</v>
      </c>
      <c r="M2814" t="s">
        <v>2202</v>
      </c>
      <c r="N2814" s="7" t="str">
        <f t="shared" si="306"/>
        <v>2020-70</v>
      </c>
      <c r="O2814" s="7">
        <f t="shared" si="307"/>
        <v>11571.68</v>
      </c>
      <c r="P2814">
        <v>0</v>
      </c>
      <c r="Q2814">
        <v>11571.68</v>
      </c>
    </row>
    <row r="2815" spans="1:17" x14ac:dyDescent="0.25">
      <c r="A2815" t="s">
        <v>2016</v>
      </c>
      <c r="B2815" t="s">
        <v>2017</v>
      </c>
      <c r="C2815" s="1">
        <v>44068</v>
      </c>
      <c r="D2815" s="2">
        <f t="shared" si="301"/>
        <v>8</v>
      </c>
      <c r="E2815" s="2">
        <f t="shared" si="302"/>
        <v>2020</v>
      </c>
      <c r="F2815">
        <v>70716</v>
      </c>
      <c r="G2815" s="8">
        <f t="shared" si="303"/>
        <v>7</v>
      </c>
      <c r="H2815" s="8" t="str">
        <f t="shared" si="304"/>
        <v>70</v>
      </c>
      <c r="I2815" s="8" t="str">
        <f t="shared" si="305"/>
        <v>707</v>
      </c>
      <c r="J2815" t="s">
        <v>2020</v>
      </c>
      <c r="K2815">
        <v>89</v>
      </c>
      <c r="L2815" t="s">
        <v>2201</v>
      </c>
      <c r="M2815" t="s">
        <v>2202</v>
      </c>
      <c r="N2815" s="7" t="str">
        <f t="shared" si="306"/>
        <v>2020-70</v>
      </c>
      <c r="O2815" s="7">
        <f t="shared" si="307"/>
        <v>712.01</v>
      </c>
      <c r="P2815">
        <v>0</v>
      </c>
      <c r="Q2815">
        <v>712.01</v>
      </c>
    </row>
    <row r="2816" spans="1:17" x14ac:dyDescent="0.25">
      <c r="A2816" t="s">
        <v>2016</v>
      </c>
      <c r="B2816" t="s">
        <v>2017</v>
      </c>
      <c r="C2816" s="1">
        <v>44068</v>
      </c>
      <c r="D2816" s="2">
        <f t="shared" si="301"/>
        <v>8</v>
      </c>
      <c r="E2816" s="2">
        <f t="shared" si="302"/>
        <v>2020</v>
      </c>
      <c r="F2816">
        <v>70711</v>
      </c>
      <c r="G2816" s="8">
        <f t="shared" si="303"/>
        <v>7</v>
      </c>
      <c r="H2816" s="8" t="str">
        <f t="shared" si="304"/>
        <v>70</v>
      </c>
      <c r="I2816" s="8" t="str">
        <f t="shared" si="305"/>
        <v>707</v>
      </c>
      <c r="J2816" t="s">
        <v>2025</v>
      </c>
      <c r="K2816">
        <v>89</v>
      </c>
      <c r="L2816" t="s">
        <v>2201</v>
      </c>
      <c r="M2816" t="s">
        <v>2202</v>
      </c>
      <c r="N2816" s="7" t="str">
        <f t="shared" si="306"/>
        <v>2020-70</v>
      </c>
      <c r="O2816" s="7">
        <f t="shared" si="307"/>
        <v>1572.03</v>
      </c>
      <c r="P2816">
        <v>0</v>
      </c>
      <c r="Q2816">
        <v>1572.03</v>
      </c>
    </row>
    <row r="2817" spans="1:17" x14ac:dyDescent="0.25">
      <c r="A2817" t="s">
        <v>2016</v>
      </c>
      <c r="B2817" t="s">
        <v>2017</v>
      </c>
      <c r="C2817" s="1">
        <v>44068</v>
      </c>
      <c r="D2817" s="2">
        <f t="shared" si="301"/>
        <v>8</v>
      </c>
      <c r="E2817" s="2">
        <f t="shared" si="302"/>
        <v>2020</v>
      </c>
      <c r="F2817">
        <v>445711</v>
      </c>
      <c r="G2817" s="8">
        <f t="shared" si="303"/>
        <v>4</v>
      </c>
      <c r="H2817" s="8" t="str">
        <f t="shared" si="304"/>
        <v>44</v>
      </c>
      <c r="I2817" s="8" t="str">
        <f t="shared" si="305"/>
        <v>445</v>
      </c>
      <c r="J2817" t="s">
        <v>1501</v>
      </c>
      <c r="K2817">
        <v>89</v>
      </c>
      <c r="L2817" t="s">
        <v>2201</v>
      </c>
      <c r="M2817" t="s">
        <v>2202</v>
      </c>
      <c r="N2817" s="7" t="str">
        <f t="shared" si="306"/>
        <v>2020-44</v>
      </c>
      <c r="O2817" s="7">
        <f t="shared" si="307"/>
        <v>2771.14</v>
      </c>
      <c r="P2817">
        <v>0</v>
      </c>
      <c r="Q2817">
        <v>2771.14</v>
      </c>
    </row>
    <row r="2818" spans="1:17" x14ac:dyDescent="0.25">
      <c r="A2818" t="s">
        <v>2016</v>
      </c>
      <c r="B2818" t="s">
        <v>2017</v>
      </c>
      <c r="C2818" s="1">
        <v>44068</v>
      </c>
      <c r="D2818" s="2">
        <f t="shared" si="301"/>
        <v>8</v>
      </c>
      <c r="E2818" s="2">
        <f t="shared" si="302"/>
        <v>2020</v>
      </c>
      <c r="F2818" t="s">
        <v>757</v>
      </c>
      <c r="G2818" s="8">
        <f t="shared" si="303"/>
        <v>4</v>
      </c>
      <c r="H2818" s="8" t="str">
        <f t="shared" si="304"/>
        <v>41</v>
      </c>
      <c r="I2818" s="8" t="str">
        <f t="shared" si="305"/>
        <v>411</v>
      </c>
      <c r="J2818" t="s">
        <v>758</v>
      </c>
      <c r="K2818">
        <v>90</v>
      </c>
      <c r="L2818" t="s">
        <v>2203</v>
      </c>
      <c r="M2818" t="s">
        <v>2204</v>
      </c>
      <c r="N2818" s="7" t="str">
        <f t="shared" si="306"/>
        <v>2020-41</v>
      </c>
      <c r="O2818" s="7">
        <f t="shared" si="307"/>
        <v>672.38</v>
      </c>
      <c r="P2818">
        <v>0</v>
      </c>
      <c r="Q2818">
        <v>672.38</v>
      </c>
    </row>
    <row r="2819" spans="1:17" x14ac:dyDescent="0.25">
      <c r="A2819" t="s">
        <v>2016</v>
      </c>
      <c r="B2819" t="s">
        <v>2017</v>
      </c>
      <c r="C2819" s="1">
        <v>44068</v>
      </c>
      <c r="D2819" s="2">
        <f t="shared" ref="D2819:D2882" si="308">MONTH(C2819)</f>
        <v>8</v>
      </c>
      <c r="E2819" s="2">
        <f t="shared" ref="E2819:E2882" si="309">YEAR(C2819)</f>
        <v>2020</v>
      </c>
      <c r="F2819">
        <v>70713</v>
      </c>
      <c r="G2819" s="8">
        <f t="shared" ref="G2819:G2882" si="310">VALUE(LEFT($F2819,1))</f>
        <v>7</v>
      </c>
      <c r="H2819" s="8" t="str">
        <f t="shared" ref="H2819:H2882" si="311">LEFT($F2819,2)</f>
        <v>70</v>
      </c>
      <c r="I2819" s="8" t="str">
        <f t="shared" ref="I2819:I2882" si="312">LEFT($F2819,3)</f>
        <v>707</v>
      </c>
      <c r="J2819" t="s">
        <v>2021</v>
      </c>
      <c r="K2819">
        <v>90</v>
      </c>
      <c r="L2819" t="s">
        <v>2203</v>
      </c>
      <c r="M2819" t="s">
        <v>2204</v>
      </c>
      <c r="N2819" s="7" t="str">
        <f t="shared" ref="N2819:N2882" si="313">$E2819&amp;"-"&amp;H2819</f>
        <v>2020-70</v>
      </c>
      <c r="O2819" s="7">
        <f t="shared" ref="O2819:O2882" si="314">Q2819-P2819</f>
        <v>-560.32000000000005</v>
      </c>
      <c r="P2819">
        <v>560.32000000000005</v>
      </c>
      <c r="Q2819">
        <v>0</v>
      </c>
    </row>
    <row r="2820" spans="1:17" x14ac:dyDescent="0.25">
      <c r="A2820" t="s">
        <v>2016</v>
      </c>
      <c r="B2820" t="s">
        <v>2017</v>
      </c>
      <c r="C2820" s="1">
        <v>44068</v>
      </c>
      <c r="D2820" s="2">
        <f t="shared" si="308"/>
        <v>8</v>
      </c>
      <c r="E2820" s="2">
        <f t="shared" si="309"/>
        <v>2020</v>
      </c>
      <c r="F2820">
        <v>445711</v>
      </c>
      <c r="G2820" s="8">
        <f t="shared" si="310"/>
        <v>4</v>
      </c>
      <c r="H2820" s="8" t="str">
        <f t="shared" si="311"/>
        <v>44</v>
      </c>
      <c r="I2820" s="8" t="str">
        <f t="shared" si="312"/>
        <v>445</v>
      </c>
      <c r="J2820" t="s">
        <v>1501</v>
      </c>
      <c r="K2820">
        <v>90</v>
      </c>
      <c r="L2820" t="s">
        <v>2203</v>
      </c>
      <c r="M2820" t="s">
        <v>2204</v>
      </c>
      <c r="N2820" s="7" t="str">
        <f t="shared" si="313"/>
        <v>2020-44</v>
      </c>
      <c r="O2820" s="7">
        <f t="shared" si="314"/>
        <v>-112.06</v>
      </c>
      <c r="P2820">
        <v>112.06</v>
      </c>
      <c r="Q2820">
        <v>0</v>
      </c>
    </row>
    <row r="2821" spans="1:17" x14ac:dyDescent="0.25">
      <c r="A2821" t="s">
        <v>2016</v>
      </c>
      <c r="B2821" t="s">
        <v>2017</v>
      </c>
      <c r="C2821" s="1">
        <v>44070</v>
      </c>
      <c r="D2821" s="2">
        <f t="shared" si="308"/>
        <v>8</v>
      </c>
      <c r="E2821" s="2">
        <f t="shared" si="309"/>
        <v>2020</v>
      </c>
      <c r="F2821" t="s">
        <v>999</v>
      </c>
      <c r="G2821" s="8">
        <f t="shared" si="310"/>
        <v>4</v>
      </c>
      <c r="H2821" s="8" t="str">
        <f t="shared" si="311"/>
        <v>41</v>
      </c>
      <c r="I2821" s="8" t="str">
        <f t="shared" si="312"/>
        <v>411</v>
      </c>
      <c r="J2821" t="s">
        <v>1000</v>
      </c>
      <c r="K2821">
        <v>91</v>
      </c>
      <c r="L2821" t="s">
        <v>2205</v>
      </c>
      <c r="M2821" t="s">
        <v>2206</v>
      </c>
      <c r="N2821" s="7" t="str">
        <f t="shared" si="313"/>
        <v>2020-41</v>
      </c>
      <c r="O2821" s="7">
        <f t="shared" si="314"/>
        <v>-9869.7800000000007</v>
      </c>
      <c r="P2821">
        <v>9869.7800000000007</v>
      </c>
      <c r="Q2821">
        <v>0</v>
      </c>
    </row>
    <row r="2822" spans="1:17" x14ac:dyDescent="0.25">
      <c r="A2822" t="s">
        <v>2016</v>
      </c>
      <c r="B2822" t="s">
        <v>2017</v>
      </c>
      <c r="C2822" s="1">
        <v>44070</v>
      </c>
      <c r="D2822" s="2">
        <f t="shared" si="308"/>
        <v>8</v>
      </c>
      <c r="E2822" s="2">
        <f t="shared" si="309"/>
        <v>2020</v>
      </c>
      <c r="F2822">
        <v>70713</v>
      </c>
      <c r="G2822" s="8">
        <f t="shared" si="310"/>
        <v>7</v>
      </c>
      <c r="H2822" s="8" t="str">
        <f t="shared" si="311"/>
        <v>70</v>
      </c>
      <c r="I2822" s="8" t="str">
        <f t="shared" si="312"/>
        <v>707</v>
      </c>
      <c r="J2822" t="s">
        <v>2021</v>
      </c>
      <c r="K2822">
        <v>91</v>
      </c>
      <c r="L2822" t="s">
        <v>2205</v>
      </c>
      <c r="M2822" t="s">
        <v>2206</v>
      </c>
      <c r="N2822" s="7" t="str">
        <f t="shared" si="313"/>
        <v>2020-70</v>
      </c>
      <c r="O2822" s="7">
        <f t="shared" si="314"/>
        <v>8068.32</v>
      </c>
      <c r="P2822">
        <v>0</v>
      </c>
      <c r="Q2822">
        <v>8068.32</v>
      </c>
    </row>
    <row r="2823" spans="1:17" x14ac:dyDescent="0.25">
      <c r="A2823" t="s">
        <v>2016</v>
      </c>
      <c r="B2823" t="s">
        <v>2017</v>
      </c>
      <c r="C2823" s="1">
        <v>44070</v>
      </c>
      <c r="D2823" s="2">
        <f t="shared" si="308"/>
        <v>8</v>
      </c>
      <c r="E2823" s="2">
        <f t="shared" si="309"/>
        <v>2020</v>
      </c>
      <c r="F2823">
        <v>7085</v>
      </c>
      <c r="G2823" s="8">
        <f t="shared" si="310"/>
        <v>7</v>
      </c>
      <c r="H2823" s="8" t="str">
        <f t="shared" si="311"/>
        <v>70</v>
      </c>
      <c r="I2823" s="8" t="str">
        <f t="shared" si="312"/>
        <v>708</v>
      </c>
      <c r="J2823" t="s">
        <v>2028</v>
      </c>
      <c r="K2823">
        <v>91</v>
      </c>
      <c r="L2823" t="s">
        <v>2205</v>
      </c>
      <c r="M2823" t="s">
        <v>2206</v>
      </c>
      <c r="N2823" s="7" t="str">
        <f t="shared" si="313"/>
        <v>2020-70</v>
      </c>
      <c r="O2823" s="7">
        <f t="shared" si="314"/>
        <v>156.5</v>
      </c>
      <c r="P2823">
        <v>0</v>
      </c>
      <c r="Q2823">
        <v>156.5</v>
      </c>
    </row>
    <row r="2824" spans="1:17" x14ac:dyDescent="0.25">
      <c r="A2824" t="s">
        <v>2016</v>
      </c>
      <c r="B2824" t="s">
        <v>2017</v>
      </c>
      <c r="C2824" s="1">
        <v>44070</v>
      </c>
      <c r="D2824" s="2">
        <f t="shared" si="308"/>
        <v>8</v>
      </c>
      <c r="E2824" s="2">
        <f t="shared" si="309"/>
        <v>2020</v>
      </c>
      <c r="F2824">
        <v>445711</v>
      </c>
      <c r="G2824" s="8">
        <f t="shared" si="310"/>
        <v>4</v>
      </c>
      <c r="H2824" s="8" t="str">
        <f t="shared" si="311"/>
        <v>44</v>
      </c>
      <c r="I2824" s="8" t="str">
        <f t="shared" si="312"/>
        <v>445</v>
      </c>
      <c r="J2824" t="s">
        <v>1501</v>
      </c>
      <c r="K2824">
        <v>91</v>
      </c>
      <c r="L2824" t="s">
        <v>2205</v>
      </c>
      <c r="M2824" t="s">
        <v>2206</v>
      </c>
      <c r="N2824" s="7" t="str">
        <f t="shared" si="313"/>
        <v>2020-44</v>
      </c>
      <c r="O2824" s="7">
        <f t="shared" si="314"/>
        <v>1644.96</v>
      </c>
      <c r="P2824">
        <v>0</v>
      </c>
      <c r="Q2824">
        <v>1644.96</v>
      </c>
    </row>
    <row r="2825" spans="1:17" x14ac:dyDescent="0.25">
      <c r="A2825" t="s">
        <v>2016</v>
      </c>
      <c r="B2825" t="s">
        <v>2017</v>
      </c>
      <c r="C2825" s="1">
        <v>44074</v>
      </c>
      <c r="D2825" s="2">
        <f t="shared" si="308"/>
        <v>8</v>
      </c>
      <c r="E2825" s="2">
        <f t="shared" si="309"/>
        <v>2020</v>
      </c>
      <c r="F2825" t="s">
        <v>711</v>
      </c>
      <c r="G2825" s="8">
        <f t="shared" si="310"/>
        <v>4</v>
      </c>
      <c r="H2825" s="8" t="str">
        <f t="shared" si="311"/>
        <v>41</v>
      </c>
      <c r="I2825" s="8" t="str">
        <f t="shared" si="312"/>
        <v>411</v>
      </c>
      <c r="J2825" t="s">
        <v>712</v>
      </c>
      <c r="K2825">
        <v>92</v>
      </c>
      <c r="L2825" t="s">
        <v>2207</v>
      </c>
      <c r="M2825" t="s">
        <v>2208</v>
      </c>
      <c r="N2825" s="7" t="str">
        <f t="shared" si="313"/>
        <v>2020-41</v>
      </c>
      <c r="O2825" s="7">
        <f t="shared" si="314"/>
        <v>-60864.04</v>
      </c>
      <c r="P2825">
        <v>60864.04</v>
      </c>
      <c r="Q2825">
        <v>0</v>
      </c>
    </row>
    <row r="2826" spans="1:17" x14ac:dyDescent="0.25">
      <c r="A2826" t="s">
        <v>2016</v>
      </c>
      <c r="B2826" t="s">
        <v>2017</v>
      </c>
      <c r="C2826" s="1">
        <v>44074</v>
      </c>
      <c r="D2826" s="2">
        <f t="shared" si="308"/>
        <v>8</v>
      </c>
      <c r="E2826" s="2">
        <f t="shared" si="309"/>
        <v>2020</v>
      </c>
      <c r="F2826">
        <v>70713</v>
      </c>
      <c r="G2826" s="8">
        <f t="shared" si="310"/>
        <v>7</v>
      </c>
      <c r="H2826" s="8" t="str">
        <f t="shared" si="311"/>
        <v>70</v>
      </c>
      <c r="I2826" s="8" t="str">
        <f t="shared" si="312"/>
        <v>707</v>
      </c>
      <c r="J2826" t="s">
        <v>2021</v>
      </c>
      <c r="K2826">
        <v>92</v>
      </c>
      <c r="L2826" t="s">
        <v>2207</v>
      </c>
      <c r="M2826" t="s">
        <v>2208</v>
      </c>
      <c r="N2826" s="7" t="str">
        <f t="shared" si="313"/>
        <v>2020-70</v>
      </c>
      <c r="O2826" s="7">
        <f t="shared" si="314"/>
        <v>10076.35</v>
      </c>
      <c r="P2826">
        <v>0</v>
      </c>
      <c r="Q2826">
        <v>10076.35</v>
      </c>
    </row>
    <row r="2827" spans="1:17" x14ac:dyDescent="0.25">
      <c r="A2827" t="s">
        <v>2016</v>
      </c>
      <c r="B2827" t="s">
        <v>2017</v>
      </c>
      <c r="C2827" s="1">
        <v>44074</v>
      </c>
      <c r="D2827" s="2">
        <f t="shared" si="308"/>
        <v>8</v>
      </c>
      <c r="E2827" s="2">
        <f t="shared" si="309"/>
        <v>2020</v>
      </c>
      <c r="F2827">
        <v>70711</v>
      </c>
      <c r="G2827" s="8">
        <f t="shared" si="310"/>
        <v>7</v>
      </c>
      <c r="H2827" s="8" t="str">
        <f t="shared" si="311"/>
        <v>70</v>
      </c>
      <c r="I2827" s="8" t="str">
        <f t="shared" si="312"/>
        <v>707</v>
      </c>
      <c r="J2827" t="s">
        <v>2025</v>
      </c>
      <c r="K2827">
        <v>92</v>
      </c>
      <c r="L2827" t="s">
        <v>2207</v>
      </c>
      <c r="M2827" t="s">
        <v>2208</v>
      </c>
      <c r="N2827" s="7" t="str">
        <f t="shared" si="313"/>
        <v>2020-70</v>
      </c>
      <c r="O2827" s="7">
        <f t="shared" si="314"/>
        <v>40643.68</v>
      </c>
      <c r="P2827">
        <v>0</v>
      </c>
      <c r="Q2827">
        <v>40643.68</v>
      </c>
    </row>
    <row r="2828" spans="1:17" x14ac:dyDescent="0.25">
      <c r="A2828" t="s">
        <v>2016</v>
      </c>
      <c r="B2828" t="s">
        <v>2017</v>
      </c>
      <c r="C2828" s="1">
        <v>44074</v>
      </c>
      <c r="D2828" s="2">
        <f t="shared" si="308"/>
        <v>8</v>
      </c>
      <c r="E2828" s="2">
        <f t="shared" si="309"/>
        <v>2020</v>
      </c>
      <c r="F2828">
        <v>445711</v>
      </c>
      <c r="G2828" s="8">
        <f t="shared" si="310"/>
        <v>4</v>
      </c>
      <c r="H2828" s="8" t="str">
        <f t="shared" si="311"/>
        <v>44</v>
      </c>
      <c r="I2828" s="8" t="str">
        <f t="shared" si="312"/>
        <v>445</v>
      </c>
      <c r="J2828" t="s">
        <v>1501</v>
      </c>
      <c r="K2828">
        <v>92</v>
      </c>
      <c r="L2828" t="s">
        <v>2207</v>
      </c>
      <c r="M2828" t="s">
        <v>2208</v>
      </c>
      <c r="N2828" s="7" t="str">
        <f t="shared" si="313"/>
        <v>2020-44</v>
      </c>
      <c r="O2828" s="7">
        <f t="shared" si="314"/>
        <v>10144.01</v>
      </c>
      <c r="P2828">
        <v>0</v>
      </c>
      <c r="Q2828">
        <v>10144.01</v>
      </c>
    </row>
    <row r="2829" spans="1:17" x14ac:dyDescent="0.25">
      <c r="A2829" t="s">
        <v>2016</v>
      </c>
      <c r="B2829" t="s">
        <v>2017</v>
      </c>
      <c r="C2829" s="1">
        <v>44078</v>
      </c>
      <c r="D2829" s="2">
        <f t="shared" si="308"/>
        <v>9</v>
      </c>
      <c r="E2829" s="2">
        <f t="shared" si="309"/>
        <v>2020</v>
      </c>
      <c r="F2829" t="s">
        <v>1454</v>
      </c>
      <c r="G2829" s="8">
        <f t="shared" si="310"/>
        <v>4</v>
      </c>
      <c r="H2829" s="8" t="str">
        <f t="shared" si="311"/>
        <v>41</v>
      </c>
      <c r="I2829" s="8" t="str">
        <f t="shared" si="312"/>
        <v>411</v>
      </c>
      <c r="J2829" t="s">
        <v>1455</v>
      </c>
      <c r="K2829">
        <v>93</v>
      </c>
      <c r="L2829" t="s">
        <v>2209</v>
      </c>
      <c r="M2829" t="s">
        <v>2210</v>
      </c>
      <c r="N2829" s="7" t="str">
        <f t="shared" si="313"/>
        <v>2020-41</v>
      </c>
      <c r="O2829" s="7">
        <f t="shared" si="314"/>
        <v>-8919.24</v>
      </c>
      <c r="P2829">
        <v>8919.24</v>
      </c>
      <c r="Q2829">
        <v>0</v>
      </c>
    </row>
    <row r="2830" spans="1:17" x14ac:dyDescent="0.25">
      <c r="A2830" t="s">
        <v>2016</v>
      </c>
      <c r="B2830" t="s">
        <v>2017</v>
      </c>
      <c r="C2830" s="1">
        <v>44078</v>
      </c>
      <c r="D2830" s="2">
        <f t="shared" si="308"/>
        <v>9</v>
      </c>
      <c r="E2830" s="2">
        <f t="shared" si="309"/>
        <v>2020</v>
      </c>
      <c r="F2830">
        <v>70711</v>
      </c>
      <c r="G2830" s="8">
        <f t="shared" si="310"/>
        <v>7</v>
      </c>
      <c r="H2830" s="8" t="str">
        <f t="shared" si="311"/>
        <v>70</v>
      </c>
      <c r="I2830" s="8" t="str">
        <f t="shared" si="312"/>
        <v>707</v>
      </c>
      <c r="J2830" t="s">
        <v>2025</v>
      </c>
      <c r="K2830">
        <v>93</v>
      </c>
      <c r="L2830" t="s">
        <v>2209</v>
      </c>
      <c r="M2830" t="s">
        <v>2210</v>
      </c>
      <c r="N2830" s="7" t="str">
        <f t="shared" si="313"/>
        <v>2020-70</v>
      </c>
      <c r="O2830" s="7">
        <f t="shared" si="314"/>
        <v>3803.8</v>
      </c>
      <c r="P2830">
        <v>0</v>
      </c>
      <c r="Q2830">
        <v>3803.8</v>
      </c>
    </row>
    <row r="2831" spans="1:17" x14ac:dyDescent="0.25">
      <c r="A2831" t="s">
        <v>2016</v>
      </c>
      <c r="B2831" t="s">
        <v>2017</v>
      </c>
      <c r="C2831" s="1">
        <v>44078</v>
      </c>
      <c r="D2831" s="2">
        <f t="shared" si="308"/>
        <v>9</v>
      </c>
      <c r="E2831" s="2">
        <f t="shared" si="309"/>
        <v>2020</v>
      </c>
      <c r="F2831">
        <v>70713</v>
      </c>
      <c r="G2831" s="8">
        <f t="shared" si="310"/>
        <v>7</v>
      </c>
      <c r="H2831" s="8" t="str">
        <f t="shared" si="311"/>
        <v>70</v>
      </c>
      <c r="I2831" s="8" t="str">
        <f t="shared" si="312"/>
        <v>707</v>
      </c>
      <c r="J2831" t="s">
        <v>2021</v>
      </c>
      <c r="K2831">
        <v>93</v>
      </c>
      <c r="L2831" t="s">
        <v>2209</v>
      </c>
      <c r="M2831" t="s">
        <v>2210</v>
      </c>
      <c r="N2831" s="7" t="str">
        <f t="shared" si="313"/>
        <v>2020-70</v>
      </c>
      <c r="O2831" s="7">
        <f t="shared" si="314"/>
        <v>3526.4</v>
      </c>
      <c r="P2831">
        <v>0</v>
      </c>
      <c r="Q2831">
        <v>3526.4</v>
      </c>
    </row>
    <row r="2832" spans="1:17" x14ac:dyDescent="0.25">
      <c r="A2832" t="s">
        <v>2016</v>
      </c>
      <c r="B2832" t="s">
        <v>2017</v>
      </c>
      <c r="C2832" s="1">
        <v>44078</v>
      </c>
      <c r="D2832" s="2">
        <f t="shared" si="308"/>
        <v>9</v>
      </c>
      <c r="E2832" s="2">
        <f t="shared" si="309"/>
        <v>2020</v>
      </c>
      <c r="F2832">
        <v>7085</v>
      </c>
      <c r="G2832" s="8">
        <f t="shared" si="310"/>
        <v>7</v>
      </c>
      <c r="H2832" s="8" t="str">
        <f t="shared" si="311"/>
        <v>70</v>
      </c>
      <c r="I2832" s="8" t="str">
        <f t="shared" si="312"/>
        <v>708</v>
      </c>
      <c r="J2832" t="s">
        <v>2028</v>
      </c>
      <c r="K2832">
        <v>93</v>
      </c>
      <c r="L2832" t="s">
        <v>2209</v>
      </c>
      <c r="M2832" t="s">
        <v>2210</v>
      </c>
      <c r="N2832" s="7" t="str">
        <f t="shared" si="313"/>
        <v>2020-70</v>
      </c>
      <c r="O2832" s="7">
        <f t="shared" si="314"/>
        <v>102.5</v>
      </c>
      <c r="P2832">
        <v>0</v>
      </c>
      <c r="Q2832">
        <v>102.5</v>
      </c>
    </row>
    <row r="2833" spans="1:17" x14ac:dyDescent="0.25">
      <c r="A2833" t="s">
        <v>2016</v>
      </c>
      <c r="B2833" t="s">
        <v>2017</v>
      </c>
      <c r="C2833" s="1">
        <v>44078</v>
      </c>
      <c r="D2833" s="2">
        <f t="shared" si="308"/>
        <v>9</v>
      </c>
      <c r="E2833" s="2">
        <f t="shared" si="309"/>
        <v>2020</v>
      </c>
      <c r="F2833">
        <v>445711</v>
      </c>
      <c r="G2833" s="8">
        <f t="shared" si="310"/>
        <v>4</v>
      </c>
      <c r="H2833" s="8" t="str">
        <f t="shared" si="311"/>
        <v>44</v>
      </c>
      <c r="I2833" s="8" t="str">
        <f t="shared" si="312"/>
        <v>445</v>
      </c>
      <c r="J2833" t="s">
        <v>1501</v>
      </c>
      <c r="K2833">
        <v>93</v>
      </c>
      <c r="L2833" t="s">
        <v>2209</v>
      </c>
      <c r="M2833" t="s">
        <v>2210</v>
      </c>
      <c r="N2833" s="7" t="str">
        <f t="shared" si="313"/>
        <v>2020-44</v>
      </c>
      <c r="O2833" s="7">
        <f t="shared" si="314"/>
        <v>1486.54</v>
      </c>
      <c r="P2833">
        <v>0</v>
      </c>
      <c r="Q2833">
        <v>1486.54</v>
      </c>
    </row>
    <row r="2834" spans="1:17" x14ac:dyDescent="0.25">
      <c r="A2834" t="s">
        <v>2016</v>
      </c>
      <c r="B2834" t="s">
        <v>2017</v>
      </c>
      <c r="C2834" s="1">
        <v>44079</v>
      </c>
      <c r="D2834" s="2">
        <f t="shared" si="308"/>
        <v>9</v>
      </c>
      <c r="E2834" s="2">
        <f t="shared" si="309"/>
        <v>2020</v>
      </c>
      <c r="F2834" t="s">
        <v>708</v>
      </c>
      <c r="G2834" s="8">
        <f t="shared" si="310"/>
        <v>4</v>
      </c>
      <c r="H2834" s="8" t="str">
        <f t="shared" si="311"/>
        <v>41</v>
      </c>
      <c r="I2834" s="8" t="str">
        <f t="shared" si="312"/>
        <v>411</v>
      </c>
      <c r="J2834" t="s">
        <v>709</v>
      </c>
      <c r="K2834">
        <v>94</v>
      </c>
      <c r="L2834" t="s">
        <v>2211</v>
      </c>
      <c r="M2834" t="s">
        <v>2212</v>
      </c>
      <c r="N2834" s="7" t="str">
        <f t="shared" si="313"/>
        <v>2020-41</v>
      </c>
      <c r="O2834" s="7">
        <f t="shared" si="314"/>
        <v>-9564.48</v>
      </c>
      <c r="P2834">
        <v>9564.48</v>
      </c>
      <c r="Q2834">
        <v>0</v>
      </c>
    </row>
    <row r="2835" spans="1:17" x14ac:dyDescent="0.25">
      <c r="A2835" t="s">
        <v>2016</v>
      </c>
      <c r="B2835" t="s">
        <v>2017</v>
      </c>
      <c r="C2835" s="1">
        <v>44079</v>
      </c>
      <c r="D2835" s="2">
        <f t="shared" si="308"/>
        <v>9</v>
      </c>
      <c r="E2835" s="2">
        <f t="shared" si="309"/>
        <v>2020</v>
      </c>
      <c r="F2835">
        <v>70711</v>
      </c>
      <c r="G2835" s="8">
        <f t="shared" si="310"/>
        <v>7</v>
      </c>
      <c r="H2835" s="8" t="str">
        <f t="shared" si="311"/>
        <v>70</v>
      </c>
      <c r="I2835" s="8" t="str">
        <f t="shared" si="312"/>
        <v>707</v>
      </c>
      <c r="J2835" t="s">
        <v>2025</v>
      </c>
      <c r="K2835">
        <v>94</v>
      </c>
      <c r="L2835" t="s">
        <v>2211</v>
      </c>
      <c r="M2835" t="s">
        <v>2212</v>
      </c>
      <c r="N2835" s="7" t="str">
        <f t="shared" si="313"/>
        <v>2020-70</v>
      </c>
      <c r="O2835" s="7">
        <f t="shared" si="314"/>
        <v>7862.4</v>
      </c>
      <c r="P2835">
        <v>0</v>
      </c>
      <c r="Q2835">
        <v>7862.4</v>
      </c>
    </row>
    <row r="2836" spans="1:17" x14ac:dyDescent="0.25">
      <c r="A2836" t="s">
        <v>2016</v>
      </c>
      <c r="B2836" t="s">
        <v>2017</v>
      </c>
      <c r="C2836" s="1">
        <v>44079</v>
      </c>
      <c r="D2836" s="2">
        <f t="shared" si="308"/>
        <v>9</v>
      </c>
      <c r="E2836" s="2">
        <f t="shared" si="309"/>
        <v>2020</v>
      </c>
      <c r="F2836">
        <v>7085</v>
      </c>
      <c r="G2836" s="8">
        <f t="shared" si="310"/>
        <v>7</v>
      </c>
      <c r="H2836" s="8" t="str">
        <f t="shared" si="311"/>
        <v>70</v>
      </c>
      <c r="I2836" s="8" t="str">
        <f t="shared" si="312"/>
        <v>708</v>
      </c>
      <c r="J2836" t="s">
        <v>2028</v>
      </c>
      <c r="K2836">
        <v>94</v>
      </c>
      <c r="L2836" t="s">
        <v>2211</v>
      </c>
      <c r="M2836" t="s">
        <v>2212</v>
      </c>
      <c r="N2836" s="7" t="str">
        <f t="shared" si="313"/>
        <v>2020-70</v>
      </c>
      <c r="O2836" s="7">
        <f t="shared" si="314"/>
        <v>108</v>
      </c>
      <c r="P2836">
        <v>0</v>
      </c>
      <c r="Q2836">
        <v>108</v>
      </c>
    </row>
    <row r="2837" spans="1:17" x14ac:dyDescent="0.25">
      <c r="A2837" t="s">
        <v>2016</v>
      </c>
      <c r="B2837" t="s">
        <v>2017</v>
      </c>
      <c r="C2837" s="1">
        <v>44079</v>
      </c>
      <c r="D2837" s="2">
        <f t="shared" si="308"/>
        <v>9</v>
      </c>
      <c r="E2837" s="2">
        <f t="shared" si="309"/>
        <v>2020</v>
      </c>
      <c r="F2837">
        <v>445711</v>
      </c>
      <c r="G2837" s="8">
        <f t="shared" si="310"/>
        <v>4</v>
      </c>
      <c r="H2837" s="8" t="str">
        <f t="shared" si="311"/>
        <v>44</v>
      </c>
      <c r="I2837" s="8" t="str">
        <f t="shared" si="312"/>
        <v>445</v>
      </c>
      <c r="J2837" t="s">
        <v>1501</v>
      </c>
      <c r="K2837">
        <v>94</v>
      </c>
      <c r="L2837" t="s">
        <v>2211</v>
      </c>
      <c r="M2837" t="s">
        <v>2212</v>
      </c>
      <c r="N2837" s="7" t="str">
        <f t="shared" si="313"/>
        <v>2020-44</v>
      </c>
      <c r="O2837" s="7">
        <f t="shared" si="314"/>
        <v>1594.08</v>
      </c>
      <c r="P2837">
        <v>0</v>
      </c>
      <c r="Q2837">
        <v>1594.08</v>
      </c>
    </row>
    <row r="2838" spans="1:17" x14ac:dyDescent="0.25">
      <c r="A2838" t="s">
        <v>2016</v>
      </c>
      <c r="B2838" t="s">
        <v>2017</v>
      </c>
      <c r="C2838" s="1">
        <v>44079</v>
      </c>
      <c r="D2838" s="2">
        <f t="shared" si="308"/>
        <v>9</v>
      </c>
      <c r="E2838" s="2">
        <f t="shared" si="309"/>
        <v>2020</v>
      </c>
      <c r="F2838" t="s">
        <v>700</v>
      </c>
      <c r="G2838" s="8">
        <f t="shared" si="310"/>
        <v>4</v>
      </c>
      <c r="H2838" s="8" t="str">
        <f t="shared" si="311"/>
        <v>41</v>
      </c>
      <c r="I2838" s="8" t="str">
        <f t="shared" si="312"/>
        <v>411</v>
      </c>
      <c r="J2838" t="s">
        <v>701</v>
      </c>
      <c r="K2838">
        <v>95</v>
      </c>
      <c r="L2838" t="s">
        <v>2213</v>
      </c>
      <c r="M2838" t="s">
        <v>2214</v>
      </c>
      <c r="N2838" s="7" t="str">
        <f t="shared" si="313"/>
        <v>2020-41</v>
      </c>
      <c r="O2838" s="7">
        <f t="shared" si="314"/>
        <v>-5505.31</v>
      </c>
      <c r="P2838">
        <v>5505.31</v>
      </c>
      <c r="Q2838">
        <v>0</v>
      </c>
    </row>
    <row r="2839" spans="1:17" x14ac:dyDescent="0.25">
      <c r="A2839" t="s">
        <v>2016</v>
      </c>
      <c r="B2839" t="s">
        <v>2017</v>
      </c>
      <c r="C2839" s="1">
        <v>44079</v>
      </c>
      <c r="D2839" s="2">
        <f t="shared" si="308"/>
        <v>9</v>
      </c>
      <c r="E2839" s="2">
        <f t="shared" si="309"/>
        <v>2020</v>
      </c>
      <c r="F2839">
        <v>70711</v>
      </c>
      <c r="G2839" s="8">
        <f t="shared" si="310"/>
        <v>7</v>
      </c>
      <c r="H2839" s="8" t="str">
        <f t="shared" si="311"/>
        <v>70</v>
      </c>
      <c r="I2839" s="8" t="str">
        <f t="shared" si="312"/>
        <v>707</v>
      </c>
      <c r="J2839" t="s">
        <v>2025</v>
      </c>
      <c r="K2839">
        <v>95</v>
      </c>
      <c r="L2839" t="s">
        <v>2213</v>
      </c>
      <c r="M2839" t="s">
        <v>2214</v>
      </c>
      <c r="N2839" s="7" t="str">
        <f t="shared" si="313"/>
        <v>2020-70</v>
      </c>
      <c r="O2839" s="7">
        <f t="shared" si="314"/>
        <v>4533.76</v>
      </c>
      <c r="P2839">
        <v>0</v>
      </c>
      <c r="Q2839">
        <v>4533.76</v>
      </c>
    </row>
    <row r="2840" spans="1:17" x14ac:dyDescent="0.25">
      <c r="A2840" t="s">
        <v>2016</v>
      </c>
      <c r="B2840" t="s">
        <v>2017</v>
      </c>
      <c r="C2840" s="1">
        <v>44079</v>
      </c>
      <c r="D2840" s="2">
        <f t="shared" si="308"/>
        <v>9</v>
      </c>
      <c r="E2840" s="2">
        <f t="shared" si="309"/>
        <v>2020</v>
      </c>
      <c r="F2840">
        <v>7085</v>
      </c>
      <c r="G2840" s="8">
        <f t="shared" si="310"/>
        <v>7</v>
      </c>
      <c r="H2840" s="8" t="str">
        <f t="shared" si="311"/>
        <v>70</v>
      </c>
      <c r="I2840" s="8" t="str">
        <f t="shared" si="312"/>
        <v>708</v>
      </c>
      <c r="J2840" t="s">
        <v>2028</v>
      </c>
      <c r="K2840">
        <v>95</v>
      </c>
      <c r="L2840" t="s">
        <v>2213</v>
      </c>
      <c r="M2840" t="s">
        <v>2214</v>
      </c>
      <c r="N2840" s="7" t="str">
        <f t="shared" si="313"/>
        <v>2020-70</v>
      </c>
      <c r="O2840" s="7">
        <f t="shared" si="314"/>
        <v>54</v>
      </c>
      <c r="P2840">
        <v>0</v>
      </c>
      <c r="Q2840">
        <v>54</v>
      </c>
    </row>
    <row r="2841" spans="1:17" x14ac:dyDescent="0.25">
      <c r="A2841" t="s">
        <v>2016</v>
      </c>
      <c r="B2841" t="s">
        <v>2017</v>
      </c>
      <c r="C2841" s="1">
        <v>44079</v>
      </c>
      <c r="D2841" s="2">
        <f t="shared" si="308"/>
        <v>9</v>
      </c>
      <c r="E2841" s="2">
        <f t="shared" si="309"/>
        <v>2020</v>
      </c>
      <c r="F2841">
        <v>445711</v>
      </c>
      <c r="G2841" s="8">
        <f t="shared" si="310"/>
        <v>4</v>
      </c>
      <c r="H2841" s="8" t="str">
        <f t="shared" si="311"/>
        <v>44</v>
      </c>
      <c r="I2841" s="8" t="str">
        <f t="shared" si="312"/>
        <v>445</v>
      </c>
      <c r="J2841" t="s">
        <v>1501</v>
      </c>
      <c r="K2841">
        <v>95</v>
      </c>
      <c r="L2841" t="s">
        <v>2213</v>
      </c>
      <c r="M2841" t="s">
        <v>2214</v>
      </c>
      <c r="N2841" s="7" t="str">
        <f t="shared" si="313"/>
        <v>2020-44</v>
      </c>
      <c r="O2841" s="7">
        <f t="shared" si="314"/>
        <v>917.55</v>
      </c>
      <c r="P2841">
        <v>0</v>
      </c>
      <c r="Q2841">
        <v>917.55</v>
      </c>
    </row>
    <row r="2842" spans="1:17" x14ac:dyDescent="0.25">
      <c r="A2842" t="s">
        <v>2016</v>
      </c>
      <c r="B2842" t="s">
        <v>2017</v>
      </c>
      <c r="C2842" s="1">
        <v>44080</v>
      </c>
      <c r="D2842" s="2">
        <f t="shared" si="308"/>
        <v>9</v>
      </c>
      <c r="E2842" s="2">
        <f t="shared" si="309"/>
        <v>2020</v>
      </c>
      <c r="F2842" t="s">
        <v>667</v>
      </c>
      <c r="G2842" s="8">
        <f t="shared" si="310"/>
        <v>4</v>
      </c>
      <c r="H2842" s="8" t="str">
        <f t="shared" si="311"/>
        <v>41</v>
      </c>
      <c r="I2842" s="8" t="str">
        <f t="shared" si="312"/>
        <v>411</v>
      </c>
      <c r="J2842" t="s">
        <v>668</v>
      </c>
      <c r="K2842">
        <v>97</v>
      </c>
      <c r="L2842" t="s">
        <v>2215</v>
      </c>
      <c r="M2842" t="s">
        <v>2216</v>
      </c>
      <c r="N2842" s="7" t="str">
        <f t="shared" si="313"/>
        <v>2020-41</v>
      </c>
      <c r="O2842" s="7">
        <f t="shared" si="314"/>
        <v>-7200</v>
      </c>
      <c r="P2842">
        <v>7200</v>
      </c>
      <c r="Q2842">
        <v>0</v>
      </c>
    </row>
    <row r="2843" spans="1:17" x14ac:dyDescent="0.25">
      <c r="A2843" t="s">
        <v>2016</v>
      </c>
      <c r="B2843" t="s">
        <v>2017</v>
      </c>
      <c r="C2843" s="1">
        <v>44080</v>
      </c>
      <c r="D2843" s="2">
        <f t="shared" si="308"/>
        <v>9</v>
      </c>
      <c r="E2843" s="2">
        <f t="shared" si="309"/>
        <v>2020</v>
      </c>
      <c r="F2843">
        <v>44587</v>
      </c>
      <c r="G2843" s="8">
        <f t="shared" si="310"/>
        <v>4</v>
      </c>
      <c r="H2843" s="8" t="str">
        <f t="shared" si="311"/>
        <v>44</v>
      </c>
      <c r="I2843" s="8" t="str">
        <f t="shared" si="312"/>
        <v>445</v>
      </c>
      <c r="J2843" t="s">
        <v>2095</v>
      </c>
      <c r="K2843">
        <v>97</v>
      </c>
      <c r="L2843" t="s">
        <v>2215</v>
      </c>
      <c r="M2843" t="s">
        <v>2216</v>
      </c>
      <c r="N2843" s="7" t="str">
        <f t="shared" si="313"/>
        <v>2020-44</v>
      </c>
      <c r="O2843" s="7">
        <f t="shared" si="314"/>
        <v>-1200</v>
      </c>
      <c r="P2843">
        <v>1200</v>
      </c>
      <c r="Q2843">
        <v>0</v>
      </c>
    </row>
    <row r="2844" spans="1:17" x14ac:dyDescent="0.25">
      <c r="A2844" t="s">
        <v>2016</v>
      </c>
      <c r="B2844" t="s">
        <v>2017</v>
      </c>
      <c r="C2844" s="1">
        <v>44080</v>
      </c>
      <c r="D2844" s="2">
        <f t="shared" si="308"/>
        <v>9</v>
      </c>
      <c r="E2844" s="2">
        <f t="shared" si="309"/>
        <v>2020</v>
      </c>
      <c r="F2844">
        <v>4191</v>
      </c>
      <c r="G2844" s="8">
        <f t="shared" si="310"/>
        <v>4</v>
      </c>
      <c r="H2844" s="8" t="str">
        <f t="shared" si="311"/>
        <v>41</v>
      </c>
      <c r="I2844" s="8" t="str">
        <f t="shared" si="312"/>
        <v>419</v>
      </c>
      <c r="J2844" t="s">
        <v>2096</v>
      </c>
      <c r="K2844">
        <v>97</v>
      </c>
      <c r="L2844" t="s">
        <v>2215</v>
      </c>
      <c r="M2844" t="s">
        <v>2216</v>
      </c>
      <c r="N2844" s="7" t="str">
        <f t="shared" si="313"/>
        <v>2020-41</v>
      </c>
      <c r="O2844" s="7">
        <f t="shared" si="314"/>
        <v>7200</v>
      </c>
      <c r="P2844">
        <v>0</v>
      </c>
      <c r="Q2844">
        <v>7200</v>
      </c>
    </row>
    <row r="2845" spans="1:17" x14ac:dyDescent="0.25">
      <c r="A2845" t="s">
        <v>2016</v>
      </c>
      <c r="B2845" t="s">
        <v>2017</v>
      </c>
      <c r="C2845" s="1">
        <v>44080</v>
      </c>
      <c r="D2845" s="2">
        <f t="shared" si="308"/>
        <v>9</v>
      </c>
      <c r="E2845" s="2">
        <f t="shared" si="309"/>
        <v>2020</v>
      </c>
      <c r="F2845">
        <v>445711</v>
      </c>
      <c r="G2845" s="8">
        <f t="shared" si="310"/>
        <v>4</v>
      </c>
      <c r="H2845" s="8" t="str">
        <f t="shared" si="311"/>
        <v>44</v>
      </c>
      <c r="I2845" s="8" t="str">
        <f t="shared" si="312"/>
        <v>445</v>
      </c>
      <c r="J2845" t="s">
        <v>1501</v>
      </c>
      <c r="K2845">
        <v>97</v>
      </c>
      <c r="L2845" t="s">
        <v>2215</v>
      </c>
      <c r="M2845" t="s">
        <v>2216</v>
      </c>
      <c r="N2845" s="7" t="str">
        <f t="shared" si="313"/>
        <v>2020-44</v>
      </c>
      <c r="O2845" s="7">
        <f t="shared" si="314"/>
        <v>1200</v>
      </c>
      <c r="P2845">
        <v>0</v>
      </c>
      <c r="Q2845">
        <v>1200</v>
      </c>
    </row>
    <row r="2846" spans="1:17" x14ac:dyDescent="0.25">
      <c r="A2846" t="s">
        <v>2016</v>
      </c>
      <c r="B2846" t="s">
        <v>2017</v>
      </c>
      <c r="C2846" s="1">
        <v>44080</v>
      </c>
      <c r="D2846" s="2">
        <f t="shared" si="308"/>
        <v>9</v>
      </c>
      <c r="E2846" s="2">
        <f t="shared" si="309"/>
        <v>2020</v>
      </c>
      <c r="F2846" t="s">
        <v>714</v>
      </c>
      <c r="G2846" s="8">
        <f t="shared" si="310"/>
        <v>4</v>
      </c>
      <c r="H2846" s="8" t="str">
        <f t="shared" si="311"/>
        <v>41</v>
      </c>
      <c r="I2846" s="8" t="str">
        <f t="shared" si="312"/>
        <v>411</v>
      </c>
      <c r="J2846" t="s">
        <v>715</v>
      </c>
      <c r="K2846">
        <v>113</v>
      </c>
      <c r="L2846" t="s">
        <v>2217</v>
      </c>
      <c r="M2846" t="s">
        <v>2218</v>
      </c>
      <c r="N2846" s="7" t="str">
        <f t="shared" si="313"/>
        <v>2020-41</v>
      </c>
      <c r="O2846" s="7">
        <f t="shared" si="314"/>
        <v>-17116.38</v>
      </c>
      <c r="P2846">
        <v>17116.38</v>
      </c>
      <c r="Q2846">
        <v>0</v>
      </c>
    </row>
    <row r="2847" spans="1:17" x14ac:dyDescent="0.25">
      <c r="A2847" t="s">
        <v>2016</v>
      </c>
      <c r="B2847" t="s">
        <v>2017</v>
      </c>
      <c r="C2847" s="1">
        <v>44080</v>
      </c>
      <c r="D2847" s="2">
        <f t="shared" si="308"/>
        <v>9</v>
      </c>
      <c r="E2847" s="2">
        <f t="shared" si="309"/>
        <v>2020</v>
      </c>
      <c r="F2847">
        <v>70716</v>
      </c>
      <c r="G2847" s="8">
        <f t="shared" si="310"/>
        <v>7</v>
      </c>
      <c r="H2847" s="8" t="str">
        <f t="shared" si="311"/>
        <v>70</v>
      </c>
      <c r="I2847" s="8" t="str">
        <f t="shared" si="312"/>
        <v>707</v>
      </c>
      <c r="J2847" t="s">
        <v>2020</v>
      </c>
      <c r="K2847">
        <v>113</v>
      </c>
      <c r="L2847" t="s">
        <v>2217</v>
      </c>
      <c r="M2847" t="s">
        <v>2218</v>
      </c>
      <c r="N2847" s="7" t="str">
        <f t="shared" si="313"/>
        <v>2020-70</v>
      </c>
      <c r="O2847" s="7">
        <f t="shared" si="314"/>
        <v>14263.65</v>
      </c>
      <c r="P2847">
        <v>0</v>
      </c>
      <c r="Q2847">
        <v>14263.65</v>
      </c>
    </row>
    <row r="2848" spans="1:17" x14ac:dyDescent="0.25">
      <c r="A2848" t="s">
        <v>2016</v>
      </c>
      <c r="B2848" t="s">
        <v>2017</v>
      </c>
      <c r="C2848" s="1">
        <v>44080</v>
      </c>
      <c r="D2848" s="2">
        <f t="shared" si="308"/>
        <v>9</v>
      </c>
      <c r="E2848" s="2">
        <f t="shared" si="309"/>
        <v>2020</v>
      </c>
      <c r="F2848">
        <v>445711</v>
      </c>
      <c r="G2848" s="8">
        <f t="shared" si="310"/>
        <v>4</v>
      </c>
      <c r="H2848" s="8" t="str">
        <f t="shared" si="311"/>
        <v>44</v>
      </c>
      <c r="I2848" s="8" t="str">
        <f t="shared" si="312"/>
        <v>445</v>
      </c>
      <c r="J2848" t="s">
        <v>1501</v>
      </c>
      <c r="K2848">
        <v>113</v>
      </c>
      <c r="L2848" t="s">
        <v>2217</v>
      </c>
      <c r="M2848" t="s">
        <v>2218</v>
      </c>
      <c r="N2848" s="7" t="str">
        <f t="shared" si="313"/>
        <v>2020-44</v>
      </c>
      <c r="O2848" s="7">
        <f t="shared" si="314"/>
        <v>2852.73</v>
      </c>
      <c r="P2848">
        <v>0</v>
      </c>
      <c r="Q2848">
        <v>2852.73</v>
      </c>
    </row>
    <row r="2849" spans="1:17" x14ac:dyDescent="0.25">
      <c r="A2849" t="s">
        <v>2016</v>
      </c>
      <c r="B2849" t="s">
        <v>2017</v>
      </c>
      <c r="C2849" s="1">
        <v>44081</v>
      </c>
      <c r="D2849" s="2">
        <f t="shared" si="308"/>
        <v>9</v>
      </c>
      <c r="E2849" s="2">
        <f t="shared" si="309"/>
        <v>2020</v>
      </c>
      <c r="F2849" t="s">
        <v>671</v>
      </c>
      <c r="G2849" s="8">
        <f t="shared" si="310"/>
        <v>4</v>
      </c>
      <c r="H2849" s="8" t="str">
        <f t="shared" si="311"/>
        <v>41</v>
      </c>
      <c r="I2849" s="8" t="str">
        <f t="shared" si="312"/>
        <v>411</v>
      </c>
      <c r="J2849" t="s">
        <v>672</v>
      </c>
      <c r="K2849">
        <v>98</v>
      </c>
      <c r="L2849" t="s">
        <v>2219</v>
      </c>
      <c r="M2849" t="s">
        <v>2220</v>
      </c>
      <c r="N2849" s="7" t="str">
        <f t="shared" si="313"/>
        <v>2020-41</v>
      </c>
      <c r="O2849" s="7">
        <f t="shared" si="314"/>
        <v>-7924.25</v>
      </c>
      <c r="P2849">
        <v>7924.25</v>
      </c>
      <c r="Q2849">
        <v>0</v>
      </c>
    </row>
    <row r="2850" spans="1:17" x14ac:dyDescent="0.25">
      <c r="A2850" t="s">
        <v>2016</v>
      </c>
      <c r="B2850" t="s">
        <v>2017</v>
      </c>
      <c r="C2850" s="1">
        <v>44081</v>
      </c>
      <c r="D2850" s="2">
        <f t="shared" si="308"/>
        <v>9</v>
      </c>
      <c r="E2850" s="2">
        <f t="shared" si="309"/>
        <v>2020</v>
      </c>
      <c r="F2850">
        <v>70726</v>
      </c>
      <c r="G2850" s="8">
        <f t="shared" si="310"/>
        <v>7</v>
      </c>
      <c r="H2850" s="8" t="str">
        <f t="shared" si="311"/>
        <v>70</v>
      </c>
      <c r="I2850" s="8" t="str">
        <f t="shared" si="312"/>
        <v>707</v>
      </c>
      <c r="J2850" t="s">
        <v>2221</v>
      </c>
      <c r="K2850">
        <v>98</v>
      </c>
      <c r="L2850" t="s">
        <v>2219</v>
      </c>
      <c r="M2850" t="s">
        <v>2220</v>
      </c>
      <c r="N2850" s="7" t="str">
        <f t="shared" si="313"/>
        <v>2020-70</v>
      </c>
      <c r="O2850" s="7">
        <f t="shared" si="314"/>
        <v>7924.25</v>
      </c>
      <c r="P2850">
        <v>0</v>
      </c>
      <c r="Q2850">
        <v>7924.25</v>
      </c>
    </row>
    <row r="2851" spans="1:17" x14ac:dyDescent="0.25">
      <c r="A2851" t="s">
        <v>2016</v>
      </c>
      <c r="B2851" t="s">
        <v>2017</v>
      </c>
      <c r="C2851" s="1">
        <v>44083</v>
      </c>
      <c r="D2851" s="2">
        <f t="shared" si="308"/>
        <v>9</v>
      </c>
      <c r="E2851" s="2">
        <f t="shared" si="309"/>
        <v>2020</v>
      </c>
      <c r="F2851" t="s">
        <v>667</v>
      </c>
      <c r="G2851" s="8">
        <f t="shared" si="310"/>
        <v>4</v>
      </c>
      <c r="H2851" s="8" t="str">
        <f t="shared" si="311"/>
        <v>41</v>
      </c>
      <c r="I2851" s="8" t="str">
        <f t="shared" si="312"/>
        <v>411</v>
      </c>
      <c r="J2851" t="s">
        <v>668</v>
      </c>
      <c r="K2851">
        <v>99</v>
      </c>
      <c r="L2851" t="s">
        <v>2222</v>
      </c>
      <c r="M2851" t="s">
        <v>2223</v>
      </c>
      <c r="N2851" s="7" t="str">
        <f t="shared" si="313"/>
        <v>2020-41</v>
      </c>
      <c r="O2851" s="7">
        <f t="shared" si="314"/>
        <v>-7647.84</v>
      </c>
      <c r="P2851">
        <v>7647.84</v>
      </c>
      <c r="Q2851">
        <v>0</v>
      </c>
    </row>
    <row r="2852" spans="1:17" x14ac:dyDescent="0.25">
      <c r="A2852" t="s">
        <v>2016</v>
      </c>
      <c r="B2852" t="s">
        <v>2017</v>
      </c>
      <c r="C2852" s="1">
        <v>44083</v>
      </c>
      <c r="D2852" s="2">
        <f t="shared" si="308"/>
        <v>9</v>
      </c>
      <c r="E2852" s="2">
        <f t="shared" si="309"/>
        <v>2020</v>
      </c>
      <c r="F2852">
        <v>4191</v>
      </c>
      <c r="G2852" s="8">
        <f t="shared" si="310"/>
        <v>4</v>
      </c>
      <c r="H2852" s="8" t="str">
        <f t="shared" si="311"/>
        <v>41</v>
      </c>
      <c r="I2852" s="8" t="str">
        <f t="shared" si="312"/>
        <v>419</v>
      </c>
      <c r="J2852" t="s">
        <v>2096</v>
      </c>
      <c r="K2852">
        <v>99</v>
      </c>
      <c r="L2852" t="s">
        <v>2222</v>
      </c>
      <c r="M2852" t="s">
        <v>2223</v>
      </c>
      <c r="N2852" s="7" t="str">
        <f t="shared" si="313"/>
        <v>2020-41</v>
      </c>
      <c r="O2852" s="7">
        <f t="shared" si="314"/>
        <v>-7200</v>
      </c>
      <c r="P2852">
        <v>7200</v>
      </c>
      <c r="Q2852">
        <v>0</v>
      </c>
    </row>
    <row r="2853" spans="1:17" x14ac:dyDescent="0.25">
      <c r="A2853" t="s">
        <v>2016</v>
      </c>
      <c r="B2853" t="s">
        <v>2017</v>
      </c>
      <c r="C2853" s="1">
        <v>44083</v>
      </c>
      <c r="D2853" s="2">
        <f t="shared" si="308"/>
        <v>9</v>
      </c>
      <c r="E2853" s="2">
        <f t="shared" si="309"/>
        <v>2020</v>
      </c>
      <c r="F2853">
        <v>70711</v>
      </c>
      <c r="G2853" s="8">
        <f t="shared" si="310"/>
        <v>7</v>
      </c>
      <c r="H2853" s="8" t="str">
        <f t="shared" si="311"/>
        <v>70</v>
      </c>
      <c r="I2853" s="8" t="str">
        <f t="shared" si="312"/>
        <v>707</v>
      </c>
      <c r="J2853" t="s">
        <v>2025</v>
      </c>
      <c r="K2853">
        <v>99</v>
      </c>
      <c r="L2853" t="s">
        <v>2222</v>
      </c>
      <c r="M2853" t="s">
        <v>2223</v>
      </c>
      <c r="N2853" s="7" t="str">
        <f t="shared" si="313"/>
        <v>2020-70</v>
      </c>
      <c r="O2853" s="7">
        <f t="shared" si="314"/>
        <v>3603.6</v>
      </c>
      <c r="P2853">
        <v>0</v>
      </c>
      <c r="Q2853">
        <v>3603.6</v>
      </c>
    </row>
    <row r="2854" spans="1:17" x14ac:dyDescent="0.25">
      <c r="A2854" t="s">
        <v>2016</v>
      </c>
      <c r="B2854" t="s">
        <v>2017</v>
      </c>
      <c r="C2854" s="1">
        <v>44083</v>
      </c>
      <c r="D2854" s="2">
        <f t="shared" si="308"/>
        <v>9</v>
      </c>
      <c r="E2854" s="2">
        <f t="shared" si="309"/>
        <v>2020</v>
      </c>
      <c r="F2854">
        <v>70713</v>
      </c>
      <c r="G2854" s="8">
        <f t="shared" si="310"/>
        <v>7</v>
      </c>
      <c r="H2854" s="8" t="str">
        <f t="shared" si="311"/>
        <v>70</v>
      </c>
      <c r="I2854" s="8" t="str">
        <f t="shared" si="312"/>
        <v>707</v>
      </c>
      <c r="J2854" t="s">
        <v>2021</v>
      </c>
      <c r="K2854">
        <v>99</v>
      </c>
      <c r="L2854" t="s">
        <v>2222</v>
      </c>
      <c r="M2854" t="s">
        <v>2223</v>
      </c>
      <c r="N2854" s="7" t="str">
        <f t="shared" si="313"/>
        <v>2020-70</v>
      </c>
      <c r="O2854" s="7">
        <f t="shared" si="314"/>
        <v>3340.8</v>
      </c>
      <c r="P2854">
        <v>0</v>
      </c>
      <c r="Q2854">
        <v>3340.8</v>
      </c>
    </row>
    <row r="2855" spans="1:17" x14ac:dyDescent="0.25">
      <c r="A2855" t="s">
        <v>2016</v>
      </c>
      <c r="B2855" t="s">
        <v>2017</v>
      </c>
      <c r="C2855" s="1">
        <v>44083</v>
      </c>
      <c r="D2855" s="2">
        <f t="shared" si="308"/>
        <v>9</v>
      </c>
      <c r="E2855" s="2">
        <f t="shared" si="309"/>
        <v>2020</v>
      </c>
      <c r="F2855">
        <v>70716</v>
      </c>
      <c r="G2855" s="8">
        <f t="shared" si="310"/>
        <v>7</v>
      </c>
      <c r="H2855" s="8" t="str">
        <f t="shared" si="311"/>
        <v>70</v>
      </c>
      <c r="I2855" s="8" t="str">
        <f t="shared" si="312"/>
        <v>707</v>
      </c>
      <c r="J2855" t="s">
        <v>2020</v>
      </c>
      <c r="K2855">
        <v>99</v>
      </c>
      <c r="L2855" t="s">
        <v>2222</v>
      </c>
      <c r="M2855" t="s">
        <v>2223</v>
      </c>
      <c r="N2855" s="7" t="str">
        <f t="shared" si="313"/>
        <v>2020-70</v>
      </c>
      <c r="O2855" s="7">
        <f t="shared" si="314"/>
        <v>5428.8</v>
      </c>
      <c r="P2855">
        <v>0</v>
      </c>
      <c r="Q2855">
        <v>5428.8</v>
      </c>
    </row>
    <row r="2856" spans="1:17" x14ac:dyDescent="0.25">
      <c r="A2856" t="s">
        <v>2016</v>
      </c>
      <c r="B2856" t="s">
        <v>2017</v>
      </c>
      <c r="C2856" s="1">
        <v>44083</v>
      </c>
      <c r="D2856" s="2">
        <f t="shared" si="308"/>
        <v>9</v>
      </c>
      <c r="E2856" s="2">
        <f t="shared" si="309"/>
        <v>2020</v>
      </c>
      <c r="F2856">
        <v>445711</v>
      </c>
      <c r="G2856" s="8">
        <f t="shared" si="310"/>
        <v>4</v>
      </c>
      <c r="H2856" s="8" t="str">
        <f t="shared" si="311"/>
        <v>44</v>
      </c>
      <c r="I2856" s="8" t="str">
        <f t="shared" si="312"/>
        <v>445</v>
      </c>
      <c r="J2856" t="s">
        <v>1501</v>
      </c>
      <c r="K2856">
        <v>99</v>
      </c>
      <c r="L2856" t="s">
        <v>2222</v>
      </c>
      <c r="M2856" t="s">
        <v>2223</v>
      </c>
      <c r="N2856" s="7" t="str">
        <f t="shared" si="313"/>
        <v>2020-44</v>
      </c>
      <c r="O2856" s="7">
        <f t="shared" si="314"/>
        <v>1274.6400000000001</v>
      </c>
      <c r="P2856">
        <v>0</v>
      </c>
      <c r="Q2856">
        <v>1274.6400000000001</v>
      </c>
    </row>
    <row r="2857" spans="1:17" x14ac:dyDescent="0.25">
      <c r="A2857" t="s">
        <v>2016</v>
      </c>
      <c r="B2857" t="s">
        <v>2017</v>
      </c>
      <c r="C2857" s="1">
        <v>44083</v>
      </c>
      <c r="D2857" s="2">
        <f t="shared" si="308"/>
        <v>9</v>
      </c>
      <c r="E2857" s="2">
        <f t="shared" si="309"/>
        <v>2020</v>
      </c>
      <c r="F2857">
        <v>44587</v>
      </c>
      <c r="G2857" s="8">
        <f t="shared" si="310"/>
        <v>4</v>
      </c>
      <c r="H2857" s="8" t="str">
        <f t="shared" si="311"/>
        <v>44</v>
      </c>
      <c r="I2857" s="8" t="str">
        <f t="shared" si="312"/>
        <v>445</v>
      </c>
      <c r="J2857" t="s">
        <v>2095</v>
      </c>
      <c r="K2857">
        <v>99</v>
      </c>
      <c r="L2857" t="s">
        <v>2222</v>
      </c>
      <c r="M2857" t="s">
        <v>2223</v>
      </c>
      <c r="N2857" s="7" t="str">
        <f t="shared" si="313"/>
        <v>2020-44</v>
      </c>
      <c r="O2857" s="7">
        <f t="shared" si="314"/>
        <v>1200</v>
      </c>
      <c r="P2857">
        <v>0</v>
      </c>
      <c r="Q2857">
        <v>1200</v>
      </c>
    </row>
    <row r="2858" spans="1:17" x14ac:dyDescent="0.25">
      <c r="A2858" t="s">
        <v>2016</v>
      </c>
      <c r="B2858" t="s">
        <v>2017</v>
      </c>
      <c r="C2858" s="1">
        <v>44083</v>
      </c>
      <c r="D2858" s="2">
        <f t="shared" si="308"/>
        <v>9</v>
      </c>
      <c r="E2858" s="2">
        <f t="shared" si="309"/>
        <v>2020</v>
      </c>
      <c r="F2858" t="s">
        <v>674</v>
      </c>
      <c r="G2858" s="8">
        <f t="shared" si="310"/>
        <v>4</v>
      </c>
      <c r="H2858" s="8" t="str">
        <f t="shared" si="311"/>
        <v>41</v>
      </c>
      <c r="I2858" s="8" t="str">
        <f t="shared" si="312"/>
        <v>411</v>
      </c>
      <c r="J2858" t="s">
        <v>675</v>
      </c>
      <c r="K2858">
        <v>100</v>
      </c>
      <c r="L2858" t="s">
        <v>2224</v>
      </c>
      <c r="M2858" t="s">
        <v>2225</v>
      </c>
      <c r="N2858" s="7" t="str">
        <f t="shared" si="313"/>
        <v>2020-41</v>
      </c>
      <c r="O2858" s="7">
        <f t="shared" si="314"/>
        <v>-12000</v>
      </c>
      <c r="P2858">
        <v>12000</v>
      </c>
      <c r="Q2858">
        <v>0</v>
      </c>
    </row>
    <row r="2859" spans="1:17" x14ac:dyDescent="0.25">
      <c r="A2859" t="s">
        <v>2016</v>
      </c>
      <c r="B2859" t="s">
        <v>2017</v>
      </c>
      <c r="C2859" s="1">
        <v>44083</v>
      </c>
      <c r="D2859" s="2">
        <f t="shared" si="308"/>
        <v>9</v>
      </c>
      <c r="E2859" s="2">
        <f t="shared" si="309"/>
        <v>2020</v>
      </c>
      <c r="F2859">
        <v>44587</v>
      </c>
      <c r="G2859" s="8">
        <f t="shared" si="310"/>
        <v>4</v>
      </c>
      <c r="H2859" s="8" t="str">
        <f t="shared" si="311"/>
        <v>44</v>
      </c>
      <c r="I2859" s="8" t="str">
        <f t="shared" si="312"/>
        <v>445</v>
      </c>
      <c r="J2859" t="s">
        <v>2095</v>
      </c>
      <c r="K2859">
        <v>100</v>
      </c>
      <c r="L2859" t="s">
        <v>2224</v>
      </c>
      <c r="M2859" t="s">
        <v>2225</v>
      </c>
      <c r="N2859" s="7" t="str">
        <f t="shared" si="313"/>
        <v>2020-44</v>
      </c>
      <c r="O2859" s="7">
        <f t="shared" si="314"/>
        <v>-2000</v>
      </c>
      <c r="P2859">
        <v>2000</v>
      </c>
      <c r="Q2859">
        <v>0</v>
      </c>
    </row>
    <row r="2860" spans="1:17" x14ac:dyDescent="0.25">
      <c r="A2860" t="s">
        <v>2016</v>
      </c>
      <c r="B2860" t="s">
        <v>2017</v>
      </c>
      <c r="C2860" s="1">
        <v>44083</v>
      </c>
      <c r="D2860" s="2">
        <f t="shared" si="308"/>
        <v>9</v>
      </c>
      <c r="E2860" s="2">
        <f t="shared" si="309"/>
        <v>2020</v>
      </c>
      <c r="F2860">
        <v>4191</v>
      </c>
      <c r="G2860" s="8">
        <f t="shared" si="310"/>
        <v>4</v>
      </c>
      <c r="H2860" s="8" t="str">
        <f t="shared" si="311"/>
        <v>41</v>
      </c>
      <c r="I2860" s="8" t="str">
        <f t="shared" si="312"/>
        <v>419</v>
      </c>
      <c r="J2860" t="s">
        <v>2096</v>
      </c>
      <c r="K2860">
        <v>100</v>
      </c>
      <c r="L2860" t="s">
        <v>2224</v>
      </c>
      <c r="M2860" t="s">
        <v>2225</v>
      </c>
      <c r="N2860" s="7" t="str">
        <f t="shared" si="313"/>
        <v>2020-41</v>
      </c>
      <c r="O2860" s="7">
        <f t="shared" si="314"/>
        <v>12000</v>
      </c>
      <c r="P2860">
        <v>0</v>
      </c>
      <c r="Q2860">
        <v>12000</v>
      </c>
    </row>
    <row r="2861" spans="1:17" x14ac:dyDescent="0.25">
      <c r="A2861" t="s">
        <v>2016</v>
      </c>
      <c r="B2861" t="s">
        <v>2017</v>
      </c>
      <c r="C2861" s="1">
        <v>44083</v>
      </c>
      <c r="D2861" s="2">
        <f t="shared" si="308"/>
        <v>9</v>
      </c>
      <c r="E2861" s="2">
        <f t="shared" si="309"/>
        <v>2020</v>
      </c>
      <c r="F2861">
        <v>445711</v>
      </c>
      <c r="G2861" s="8">
        <f t="shared" si="310"/>
        <v>4</v>
      </c>
      <c r="H2861" s="8" t="str">
        <f t="shared" si="311"/>
        <v>44</v>
      </c>
      <c r="I2861" s="8" t="str">
        <f t="shared" si="312"/>
        <v>445</v>
      </c>
      <c r="J2861" t="s">
        <v>1501</v>
      </c>
      <c r="K2861">
        <v>100</v>
      </c>
      <c r="L2861" t="s">
        <v>2224</v>
      </c>
      <c r="M2861" t="s">
        <v>2225</v>
      </c>
      <c r="N2861" s="7" t="str">
        <f t="shared" si="313"/>
        <v>2020-44</v>
      </c>
      <c r="O2861" s="7">
        <f t="shared" si="314"/>
        <v>2000</v>
      </c>
      <c r="P2861">
        <v>0</v>
      </c>
      <c r="Q2861">
        <v>2000</v>
      </c>
    </row>
    <row r="2862" spans="1:17" x14ac:dyDescent="0.25">
      <c r="A2862" t="s">
        <v>2016</v>
      </c>
      <c r="B2862" t="s">
        <v>2017</v>
      </c>
      <c r="C2862" s="1">
        <v>44086</v>
      </c>
      <c r="D2862" s="2">
        <f t="shared" si="308"/>
        <v>9</v>
      </c>
      <c r="E2862" s="2">
        <f t="shared" si="309"/>
        <v>2020</v>
      </c>
      <c r="F2862" t="s">
        <v>674</v>
      </c>
      <c r="G2862" s="8">
        <f t="shared" si="310"/>
        <v>4</v>
      </c>
      <c r="H2862" s="8" t="str">
        <f t="shared" si="311"/>
        <v>41</v>
      </c>
      <c r="I2862" s="8" t="str">
        <f t="shared" si="312"/>
        <v>411</v>
      </c>
      <c r="J2862" t="s">
        <v>675</v>
      </c>
      <c r="K2862">
        <v>101</v>
      </c>
      <c r="L2862" t="s">
        <v>2226</v>
      </c>
      <c r="M2862" t="s">
        <v>2227</v>
      </c>
      <c r="N2862" s="7" t="str">
        <f t="shared" si="313"/>
        <v>2020-41</v>
      </c>
      <c r="O2862" s="7">
        <f t="shared" si="314"/>
        <v>-10841.28</v>
      </c>
      <c r="P2862">
        <v>10841.28</v>
      </c>
      <c r="Q2862">
        <v>0</v>
      </c>
    </row>
    <row r="2863" spans="1:17" x14ac:dyDescent="0.25">
      <c r="A2863" t="s">
        <v>2016</v>
      </c>
      <c r="B2863" t="s">
        <v>2017</v>
      </c>
      <c r="C2863" s="1">
        <v>44086</v>
      </c>
      <c r="D2863" s="2">
        <f t="shared" si="308"/>
        <v>9</v>
      </c>
      <c r="E2863" s="2">
        <f t="shared" si="309"/>
        <v>2020</v>
      </c>
      <c r="F2863">
        <v>4191</v>
      </c>
      <c r="G2863" s="8">
        <f t="shared" si="310"/>
        <v>4</v>
      </c>
      <c r="H2863" s="8" t="str">
        <f t="shared" si="311"/>
        <v>41</v>
      </c>
      <c r="I2863" s="8" t="str">
        <f t="shared" si="312"/>
        <v>419</v>
      </c>
      <c r="J2863" t="s">
        <v>2096</v>
      </c>
      <c r="K2863">
        <v>101</v>
      </c>
      <c r="L2863" t="s">
        <v>2226</v>
      </c>
      <c r="M2863" t="s">
        <v>2227</v>
      </c>
      <c r="N2863" s="7" t="str">
        <f t="shared" si="313"/>
        <v>2020-41</v>
      </c>
      <c r="O2863" s="7">
        <f t="shared" si="314"/>
        <v>-12000</v>
      </c>
      <c r="P2863">
        <v>12000</v>
      </c>
      <c r="Q2863">
        <v>0</v>
      </c>
    </row>
    <row r="2864" spans="1:17" x14ac:dyDescent="0.25">
      <c r="A2864" t="s">
        <v>2016</v>
      </c>
      <c r="B2864" t="s">
        <v>2017</v>
      </c>
      <c r="C2864" s="1">
        <v>44086</v>
      </c>
      <c r="D2864" s="2">
        <f t="shared" si="308"/>
        <v>9</v>
      </c>
      <c r="E2864" s="2">
        <f t="shared" si="309"/>
        <v>2020</v>
      </c>
      <c r="F2864">
        <v>70711</v>
      </c>
      <c r="G2864" s="8">
        <f t="shared" si="310"/>
        <v>7</v>
      </c>
      <c r="H2864" s="8" t="str">
        <f t="shared" si="311"/>
        <v>70</v>
      </c>
      <c r="I2864" s="8" t="str">
        <f t="shared" si="312"/>
        <v>707</v>
      </c>
      <c r="J2864" t="s">
        <v>2025</v>
      </c>
      <c r="K2864">
        <v>101</v>
      </c>
      <c r="L2864" t="s">
        <v>2226</v>
      </c>
      <c r="M2864" t="s">
        <v>2227</v>
      </c>
      <c r="N2864" s="7" t="str">
        <f t="shared" si="313"/>
        <v>2020-70</v>
      </c>
      <c r="O2864" s="7">
        <f t="shared" si="314"/>
        <v>19034.400000000001</v>
      </c>
      <c r="P2864">
        <v>0</v>
      </c>
      <c r="Q2864">
        <v>19034.400000000001</v>
      </c>
    </row>
    <row r="2865" spans="1:17" x14ac:dyDescent="0.25">
      <c r="A2865" t="s">
        <v>2016</v>
      </c>
      <c r="B2865" t="s">
        <v>2017</v>
      </c>
      <c r="C2865" s="1">
        <v>44086</v>
      </c>
      <c r="D2865" s="2">
        <f t="shared" si="308"/>
        <v>9</v>
      </c>
      <c r="E2865" s="2">
        <f t="shared" si="309"/>
        <v>2020</v>
      </c>
      <c r="F2865">
        <v>445711</v>
      </c>
      <c r="G2865" s="8">
        <f t="shared" si="310"/>
        <v>4</v>
      </c>
      <c r="H2865" s="8" t="str">
        <f t="shared" si="311"/>
        <v>44</v>
      </c>
      <c r="I2865" s="8" t="str">
        <f t="shared" si="312"/>
        <v>445</v>
      </c>
      <c r="J2865" t="s">
        <v>1501</v>
      </c>
      <c r="K2865">
        <v>101</v>
      </c>
      <c r="L2865" t="s">
        <v>2226</v>
      </c>
      <c r="M2865" t="s">
        <v>2227</v>
      </c>
      <c r="N2865" s="7" t="str">
        <f t="shared" si="313"/>
        <v>2020-44</v>
      </c>
      <c r="O2865" s="7">
        <f t="shared" si="314"/>
        <v>1806.88</v>
      </c>
      <c r="P2865">
        <v>0</v>
      </c>
      <c r="Q2865">
        <v>1806.88</v>
      </c>
    </row>
    <row r="2866" spans="1:17" x14ac:dyDescent="0.25">
      <c r="A2866" t="s">
        <v>2016</v>
      </c>
      <c r="B2866" t="s">
        <v>2017</v>
      </c>
      <c r="C2866" s="1">
        <v>44086</v>
      </c>
      <c r="D2866" s="2">
        <f t="shared" si="308"/>
        <v>9</v>
      </c>
      <c r="E2866" s="2">
        <f t="shared" si="309"/>
        <v>2020</v>
      </c>
      <c r="F2866">
        <v>44587</v>
      </c>
      <c r="G2866" s="8">
        <f t="shared" si="310"/>
        <v>4</v>
      </c>
      <c r="H2866" s="8" t="str">
        <f t="shared" si="311"/>
        <v>44</v>
      </c>
      <c r="I2866" s="8" t="str">
        <f t="shared" si="312"/>
        <v>445</v>
      </c>
      <c r="J2866" t="s">
        <v>2095</v>
      </c>
      <c r="K2866">
        <v>101</v>
      </c>
      <c r="L2866" t="s">
        <v>2226</v>
      </c>
      <c r="M2866" t="s">
        <v>2227</v>
      </c>
      <c r="N2866" s="7" t="str">
        <f t="shared" si="313"/>
        <v>2020-44</v>
      </c>
      <c r="O2866" s="7">
        <f t="shared" si="314"/>
        <v>2000</v>
      </c>
      <c r="P2866">
        <v>0</v>
      </c>
      <c r="Q2866">
        <v>2000</v>
      </c>
    </row>
    <row r="2867" spans="1:17" x14ac:dyDescent="0.25">
      <c r="A2867" t="s">
        <v>2016</v>
      </c>
      <c r="B2867" t="s">
        <v>2017</v>
      </c>
      <c r="C2867" s="1">
        <v>44086</v>
      </c>
      <c r="D2867" s="2">
        <f t="shared" si="308"/>
        <v>9</v>
      </c>
      <c r="E2867" s="2">
        <f t="shared" si="309"/>
        <v>2020</v>
      </c>
      <c r="F2867" t="s">
        <v>700</v>
      </c>
      <c r="G2867" s="8">
        <f t="shared" si="310"/>
        <v>4</v>
      </c>
      <c r="H2867" s="8" t="str">
        <f t="shared" si="311"/>
        <v>41</v>
      </c>
      <c r="I2867" s="8" t="str">
        <f t="shared" si="312"/>
        <v>411</v>
      </c>
      <c r="J2867" t="s">
        <v>701</v>
      </c>
      <c r="K2867">
        <v>102</v>
      </c>
      <c r="L2867" t="s">
        <v>2228</v>
      </c>
      <c r="M2867" t="s">
        <v>2229</v>
      </c>
      <c r="N2867" s="7" t="str">
        <f t="shared" si="313"/>
        <v>2020-41</v>
      </c>
      <c r="O2867" s="7">
        <f t="shared" si="314"/>
        <v>2785.06</v>
      </c>
      <c r="P2867">
        <v>0</v>
      </c>
      <c r="Q2867">
        <v>2785.06</v>
      </c>
    </row>
    <row r="2868" spans="1:17" x14ac:dyDescent="0.25">
      <c r="A2868" t="s">
        <v>2016</v>
      </c>
      <c r="B2868" t="s">
        <v>2017</v>
      </c>
      <c r="C2868" s="1">
        <v>44086</v>
      </c>
      <c r="D2868" s="2">
        <f t="shared" si="308"/>
        <v>9</v>
      </c>
      <c r="E2868" s="2">
        <f t="shared" si="309"/>
        <v>2020</v>
      </c>
      <c r="F2868">
        <v>70711</v>
      </c>
      <c r="G2868" s="8">
        <f t="shared" si="310"/>
        <v>7</v>
      </c>
      <c r="H2868" s="8" t="str">
        <f t="shared" si="311"/>
        <v>70</v>
      </c>
      <c r="I2868" s="8" t="str">
        <f t="shared" si="312"/>
        <v>707</v>
      </c>
      <c r="J2868" t="s">
        <v>2025</v>
      </c>
      <c r="K2868">
        <v>102</v>
      </c>
      <c r="L2868" t="s">
        <v>2228</v>
      </c>
      <c r="M2868" t="s">
        <v>2229</v>
      </c>
      <c r="N2868" s="7" t="str">
        <f t="shared" si="313"/>
        <v>2020-70</v>
      </c>
      <c r="O2868" s="7">
        <f t="shared" si="314"/>
        <v>-2266.88</v>
      </c>
      <c r="P2868">
        <v>2266.88</v>
      </c>
      <c r="Q2868">
        <v>0</v>
      </c>
    </row>
    <row r="2869" spans="1:17" x14ac:dyDescent="0.25">
      <c r="A2869" t="s">
        <v>2016</v>
      </c>
      <c r="B2869" t="s">
        <v>2017</v>
      </c>
      <c r="C2869" s="1">
        <v>44086</v>
      </c>
      <c r="D2869" s="2">
        <f t="shared" si="308"/>
        <v>9</v>
      </c>
      <c r="E2869" s="2">
        <f t="shared" si="309"/>
        <v>2020</v>
      </c>
      <c r="F2869">
        <v>7085</v>
      </c>
      <c r="G2869" s="8">
        <f t="shared" si="310"/>
        <v>7</v>
      </c>
      <c r="H2869" s="8" t="str">
        <f t="shared" si="311"/>
        <v>70</v>
      </c>
      <c r="I2869" s="8" t="str">
        <f t="shared" si="312"/>
        <v>708</v>
      </c>
      <c r="J2869" t="s">
        <v>2028</v>
      </c>
      <c r="K2869">
        <v>102</v>
      </c>
      <c r="L2869" t="s">
        <v>2228</v>
      </c>
      <c r="M2869" t="s">
        <v>2229</v>
      </c>
      <c r="N2869" s="7" t="str">
        <f t="shared" si="313"/>
        <v>2020-70</v>
      </c>
      <c r="O2869" s="7">
        <f t="shared" si="314"/>
        <v>-54</v>
      </c>
      <c r="P2869">
        <v>54</v>
      </c>
      <c r="Q2869">
        <v>0</v>
      </c>
    </row>
    <row r="2870" spans="1:17" x14ac:dyDescent="0.25">
      <c r="A2870" t="s">
        <v>2016</v>
      </c>
      <c r="B2870" t="s">
        <v>2017</v>
      </c>
      <c r="C2870" s="1">
        <v>44086</v>
      </c>
      <c r="D2870" s="2">
        <f t="shared" si="308"/>
        <v>9</v>
      </c>
      <c r="E2870" s="2">
        <f t="shared" si="309"/>
        <v>2020</v>
      </c>
      <c r="F2870">
        <v>445711</v>
      </c>
      <c r="G2870" s="8">
        <f t="shared" si="310"/>
        <v>4</v>
      </c>
      <c r="H2870" s="8" t="str">
        <f t="shared" si="311"/>
        <v>44</v>
      </c>
      <c r="I2870" s="8" t="str">
        <f t="shared" si="312"/>
        <v>445</v>
      </c>
      <c r="J2870" t="s">
        <v>1501</v>
      </c>
      <c r="K2870">
        <v>102</v>
      </c>
      <c r="L2870" t="s">
        <v>2228</v>
      </c>
      <c r="M2870" t="s">
        <v>2229</v>
      </c>
      <c r="N2870" s="7" t="str">
        <f t="shared" si="313"/>
        <v>2020-44</v>
      </c>
      <c r="O2870" s="7">
        <f t="shared" si="314"/>
        <v>-464.18</v>
      </c>
      <c r="P2870">
        <v>464.18</v>
      </c>
      <c r="Q2870">
        <v>0</v>
      </c>
    </row>
    <row r="2871" spans="1:17" x14ac:dyDescent="0.25">
      <c r="A2871" t="s">
        <v>2016</v>
      </c>
      <c r="B2871" t="s">
        <v>2017</v>
      </c>
      <c r="C2871" s="1">
        <v>44088</v>
      </c>
      <c r="D2871" s="2">
        <f t="shared" si="308"/>
        <v>9</v>
      </c>
      <c r="E2871" s="2">
        <f t="shared" si="309"/>
        <v>2020</v>
      </c>
      <c r="F2871">
        <v>411681</v>
      </c>
      <c r="G2871" s="8">
        <f t="shared" si="310"/>
        <v>4</v>
      </c>
      <c r="H2871" s="8" t="str">
        <f t="shared" si="311"/>
        <v>41</v>
      </c>
      <c r="I2871" s="8" t="str">
        <f t="shared" si="312"/>
        <v>411</v>
      </c>
      <c r="J2871" t="s">
        <v>810</v>
      </c>
      <c r="K2871">
        <v>103</v>
      </c>
      <c r="L2871" t="s">
        <v>2230</v>
      </c>
      <c r="M2871" t="s">
        <v>2231</v>
      </c>
      <c r="N2871" s="7" t="str">
        <f t="shared" si="313"/>
        <v>2020-41</v>
      </c>
      <c r="O2871" s="7">
        <f t="shared" si="314"/>
        <v>-20482.18</v>
      </c>
      <c r="P2871">
        <v>20482.18</v>
      </c>
      <c r="Q2871">
        <v>0</v>
      </c>
    </row>
    <row r="2872" spans="1:17" x14ac:dyDescent="0.25">
      <c r="A2872" t="s">
        <v>2016</v>
      </c>
      <c r="B2872" t="s">
        <v>2017</v>
      </c>
      <c r="C2872" s="1">
        <v>44088</v>
      </c>
      <c r="D2872" s="2">
        <f t="shared" si="308"/>
        <v>9</v>
      </c>
      <c r="E2872" s="2">
        <f t="shared" si="309"/>
        <v>2020</v>
      </c>
      <c r="F2872">
        <v>70713</v>
      </c>
      <c r="G2872" s="8">
        <f t="shared" si="310"/>
        <v>7</v>
      </c>
      <c r="H2872" s="8" t="str">
        <f t="shared" si="311"/>
        <v>70</v>
      </c>
      <c r="I2872" s="8" t="str">
        <f t="shared" si="312"/>
        <v>707</v>
      </c>
      <c r="J2872" t="s">
        <v>2021</v>
      </c>
      <c r="K2872">
        <v>103</v>
      </c>
      <c r="L2872" t="s">
        <v>2230</v>
      </c>
      <c r="M2872" t="s">
        <v>2231</v>
      </c>
      <c r="N2872" s="7" t="str">
        <f t="shared" si="313"/>
        <v>2020-70</v>
      </c>
      <c r="O2872" s="7">
        <f t="shared" si="314"/>
        <v>6533.12</v>
      </c>
      <c r="P2872">
        <v>0</v>
      </c>
      <c r="Q2872">
        <v>6533.12</v>
      </c>
    </row>
    <row r="2873" spans="1:17" x14ac:dyDescent="0.25">
      <c r="A2873" t="s">
        <v>2016</v>
      </c>
      <c r="B2873" t="s">
        <v>2017</v>
      </c>
      <c r="C2873" s="1">
        <v>44088</v>
      </c>
      <c r="D2873" s="2">
        <f t="shared" si="308"/>
        <v>9</v>
      </c>
      <c r="E2873" s="2">
        <f t="shared" si="309"/>
        <v>2020</v>
      </c>
      <c r="F2873">
        <v>70716</v>
      </c>
      <c r="G2873" s="8">
        <f t="shared" si="310"/>
        <v>7</v>
      </c>
      <c r="H2873" s="8" t="str">
        <f t="shared" si="311"/>
        <v>70</v>
      </c>
      <c r="I2873" s="8" t="str">
        <f t="shared" si="312"/>
        <v>707</v>
      </c>
      <c r="J2873" t="s">
        <v>2020</v>
      </c>
      <c r="K2873">
        <v>103</v>
      </c>
      <c r="L2873" t="s">
        <v>2230</v>
      </c>
      <c r="M2873" t="s">
        <v>2231</v>
      </c>
      <c r="N2873" s="7" t="str">
        <f t="shared" si="313"/>
        <v>2020-70</v>
      </c>
      <c r="O2873" s="7">
        <f t="shared" si="314"/>
        <v>5410.24</v>
      </c>
      <c r="P2873">
        <v>0</v>
      </c>
      <c r="Q2873">
        <v>5410.24</v>
      </c>
    </row>
    <row r="2874" spans="1:17" x14ac:dyDescent="0.25">
      <c r="A2874" t="s">
        <v>2016</v>
      </c>
      <c r="B2874" t="s">
        <v>2017</v>
      </c>
      <c r="C2874" s="1">
        <v>44088</v>
      </c>
      <c r="D2874" s="2">
        <f t="shared" si="308"/>
        <v>9</v>
      </c>
      <c r="E2874" s="2">
        <f t="shared" si="309"/>
        <v>2020</v>
      </c>
      <c r="F2874">
        <v>70711</v>
      </c>
      <c r="G2874" s="8">
        <f t="shared" si="310"/>
        <v>7</v>
      </c>
      <c r="H2874" s="8" t="str">
        <f t="shared" si="311"/>
        <v>70</v>
      </c>
      <c r="I2874" s="8" t="str">
        <f t="shared" si="312"/>
        <v>707</v>
      </c>
      <c r="J2874" t="s">
        <v>2025</v>
      </c>
      <c r="K2874">
        <v>103</v>
      </c>
      <c r="L2874" t="s">
        <v>2230</v>
      </c>
      <c r="M2874" t="s">
        <v>2231</v>
      </c>
      <c r="N2874" s="7" t="str">
        <f t="shared" si="313"/>
        <v>2020-70</v>
      </c>
      <c r="O2874" s="7">
        <f t="shared" si="314"/>
        <v>5125.12</v>
      </c>
      <c r="P2874">
        <v>0</v>
      </c>
      <c r="Q2874">
        <v>5125.12</v>
      </c>
    </row>
    <row r="2875" spans="1:17" x14ac:dyDescent="0.25">
      <c r="A2875" t="s">
        <v>2016</v>
      </c>
      <c r="B2875" t="s">
        <v>2017</v>
      </c>
      <c r="C2875" s="1">
        <v>44088</v>
      </c>
      <c r="D2875" s="2">
        <f t="shared" si="308"/>
        <v>9</v>
      </c>
      <c r="E2875" s="2">
        <f t="shared" si="309"/>
        <v>2020</v>
      </c>
      <c r="F2875">
        <v>445711</v>
      </c>
      <c r="G2875" s="8">
        <f t="shared" si="310"/>
        <v>4</v>
      </c>
      <c r="H2875" s="8" t="str">
        <f t="shared" si="311"/>
        <v>44</v>
      </c>
      <c r="I2875" s="8" t="str">
        <f t="shared" si="312"/>
        <v>445</v>
      </c>
      <c r="J2875" t="s">
        <v>1501</v>
      </c>
      <c r="K2875">
        <v>103</v>
      </c>
      <c r="L2875" t="s">
        <v>2230</v>
      </c>
      <c r="M2875" t="s">
        <v>2231</v>
      </c>
      <c r="N2875" s="7" t="str">
        <f t="shared" si="313"/>
        <v>2020-44</v>
      </c>
      <c r="O2875" s="7">
        <f t="shared" si="314"/>
        <v>3413.7</v>
      </c>
      <c r="P2875">
        <v>0</v>
      </c>
      <c r="Q2875">
        <v>3413.7</v>
      </c>
    </row>
    <row r="2876" spans="1:17" x14ac:dyDescent="0.25">
      <c r="A2876" t="s">
        <v>2016</v>
      </c>
      <c r="B2876" t="s">
        <v>2017</v>
      </c>
      <c r="C2876" s="1">
        <v>44090</v>
      </c>
      <c r="D2876" s="2">
        <f t="shared" si="308"/>
        <v>9</v>
      </c>
      <c r="E2876" s="2">
        <f t="shared" si="309"/>
        <v>2020</v>
      </c>
      <c r="F2876" t="s">
        <v>735</v>
      </c>
      <c r="G2876" s="8">
        <f t="shared" si="310"/>
        <v>4</v>
      </c>
      <c r="H2876" s="8" t="str">
        <f t="shared" si="311"/>
        <v>41</v>
      </c>
      <c r="I2876" s="8" t="str">
        <f t="shared" si="312"/>
        <v>411</v>
      </c>
      <c r="J2876" t="s">
        <v>736</v>
      </c>
      <c r="K2876">
        <v>104</v>
      </c>
      <c r="L2876" t="s">
        <v>2232</v>
      </c>
      <c r="M2876" t="s">
        <v>2233</v>
      </c>
      <c r="N2876" s="7" t="str">
        <f t="shared" si="313"/>
        <v>2020-41</v>
      </c>
      <c r="O2876" s="7">
        <f t="shared" si="314"/>
        <v>-9760.9699999999993</v>
      </c>
      <c r="P2876">
        <v>9760.9699999999993</v>
      </c>
      <c r="Q2876">
        <v>0</v>
      </c>
    </row>
    <row r="2877" spans="1:17" x14ac:dyDescent="0.25">
      <c r="A2877" t="s">
        <v>2016</v>
      </c>
      <c r="B2877" t="s">
        <v>2017</v>
      </c>
      <c r="C2877" s="1">
        <v>44090</v>
      </c>
      <c r="D2877" s="2">
        <f t="shared" si="308"/>
        <v>9</v>
      </c>
      <c r="E2877" s="2">
        <f t="shared" si="309"/>
        <v>2020</v>
      </c>
      <c r="F2877">
        <v>70713</v>
      </c>
      <c r="G2877" s="8">
        <f t="shared" si="310"/>
        <v>7</v>
      </c>
      <c r="H2877" s="8" t="str">
        <f t="shared" si="311"/>
        <v>70</v>
      </c>
      <c r="I2877" s="8" t="str">
        <f t="shared" si="312"/>
        <v>707</v>
      </c>
      <c r="J2877" t="s">
        <v>2021</v>
      </c>
      <c r="K2877">
        <v>104</v>
      </c>
      <c r="L2877" t="s">
        <v>2232</v>
      </c>
      <c r="M2877" t="s">
        <v>2233</v>
      </c>
      <c r="N2877" s="7" t="str">
        <f t="shared" si="313"/>
        <v>2020-70</v>
      </c>
      <c r="O2877" s="7">
        <f t="shared" si="314"/>
        <v>3526.4</v>
      </c>
      <c r="P2877">
        <v>0</v>
      </c>
      <c r="Q2877">
        <v>3526.4</v>
      </c>
    </row>
    <row r="2878" spans="1:17" x14ac:dyDescent="0.25">
      <c r="A2878" t="s">
        <v>2016</v>
      </c>
      <c r="B2878" t="s">
        <v>2017</v>
      </c>
      <c r="C2878" s="1">
        <v>44090</v>
      </c>
      <c r="D2878" s="2">
        <f t="shared" si="308"/>
        <v>9</v>
      </c>
      <c r="E2878" s="2">
        <f t="shared" si="309"/>
        <v>2020</v>
      </c>
      <c r="F2878">
        <v>70716</v>
      </c>
      <c r="G2878" s="8">
        <f t="shared" si="310"/>
        <v>7</v>
      </c>
      <c r="H2878" s="8" t="str">
        <f t="shared" si="311"/>
        <v>70</v>
      </c>
      <c r="I2878" s="8" t="str">
        <f t="shared" si="312"/>
        <v>707</v>
      </c>
      <c r="J2878" t="s">
        <v>2020</v>
      </c>
      <c r="K2878">
        <v>104</v>
      </c>
      <c r="L2878" t="s">
        <v>2232</v>
      </c>
      <c r="M2878" t="s">
        <v>2233</v>
      </c>
      <c r="N2878" s="7" t="str">
        <f t="shared" si="313"/>
        <v>2020-70</v>
      </c>
      <c r="O2878" s="7">
        <f t="shared" si="314"/>
        <v>4607.74</v>
      </c>
      <c r="P2878">
        <v>0</v>
      </c>
      <c r="Q2878">
        <v>4607.74</v>
      </c>
    </row>
    <row r="2879" spans="1:17" x14ac:dyDescent="0.25">
      <c r="A2879" t="s">
        <v>2016</v>
      </c>
      <c r="B2879" t="s">
        <v>2017</v>
      </c>
      <c r="C2879" s="1">
        <v>44090</v>
      </c>
      <c r="D2879" s="2">
        <f t="shared" si="308"/>
        <v>9</v>
      </c>
      <c r="E2879" s="2">
        <f t="shared" si="309"/>
        <v>2020</v>
      </c>
      <c r="F2879">
        <v>445711</v>
      </c>
      <c r="G2879" s="8">
        <f t="shared" si="310"/>
        <v>4</v>
      </c>
      <c r="H2879" s="8" t="str">
        <f t="shared" si="311"/>
        <v>44</v>
      </c>
      <c r="I2879" s="8" t="str">
        <f t="shared" si="312"/>
        <v>445</v>
      </c>
      <c r="J2879" t="s">
        <v>1501</v>
      </c>
      <c r="K2879">
        <v>104</v>
      </c>
      <c r="L2879" t="s">
        <v>2232</v>
      </c>
      <c r="M2879" t="s">
        <v>2233</v>
      </c>
      <c r="N2879" s="7" t="str">
        <f t="shared" si="313"/>
        <v>2020-44</v>
      </c>
      <c r="O2879" s="7">
        <f t="shared" si="314"/>
        <v>1626.83</v>
      </c>
      <c r="P2879">
        <v>0</v>
      </c>
      <c r="Q2879">
        <v>1626.83</v>
      </c>
    </row>
    <row r="2880" spans="1:17" x14ac:dyDescent="0.25">
      <c r="A2880" t="s">
        <v>2016</v>
      </c>
      <c r="B2880" t="s">
        <v>2017</v>
      </c>
      <c r="C2880" s="1">
        <v>44093</v>
      </c>
      <c r="D2880" s="2">
        <f t="shared" si="308"/>
        <v>9</v>
      </c>
      <c r="E2880" s="2">
        <f t="shared" si="309"/>
        <v>2020</v>
      </c>
      <c r="F2880" t="s">
        <v>664</v>
      </c>
      <c r="G2880" s="8">
        <f t="shared" si="310"/>
        <v>4</v>
      </c>
      <c r="H2880" s="8" t="str">
        <f t="shared" si="311"/>
        <v>41</v>
      </c>
      <c r="I2880" s="8" t="str">
        <f t="shared" si="312"/>
        <v>411</v>
      </c>
      <c r="J2880" t="s">
        <v>665</v>
      </c>
      <c r="K2880">
        <v>105</v>
      </c>
      <c r="L2880" t="s">
        <v>2234</v>
      </c>
      <c r="M2880" t="s">
        <v>2235</v>
      </c>
      <c r="N2880" s="7" t="str">
        <f t="shared" si="313"/>
        <v>2020-41</v>
      </c>
      <c r="O2880" s="7">
        <f t="shared" si="314"/>
        <v>-8440.08</v>
      </c>
      <c r="P2880">
        <v>8440.08</v>
      </c>
      <c r="Q2880">
        <v>0</v>
      </c>
    </row>
    <row r="2881" spans="1:17" x14ac:dyDescent="0.25">
      <c r="A2881" t="s">
        <v>2016</v>
      </c>
      <c r="B2881" t="s">
        <v>2017</v>
      </c>
      <c r="C2881" s="1">
        <v>44093</v>
      </c>
      <c r="D2881" s="2">
        <f t="shared" si="308"/>
        <v>9</v>
      </c>
      <c r="E2881" s="2">
        <f t="shared" si="309"/>
        <v>2020</v>
      </c>
      <c r="F2881">
        <v>70711</v>
      </c>
      <c r="G2881" s="8">
        <f t="shared" si="310"/>
        <v>7</v>
      </c>
      <c r="H2881" s="8" t="str">
        <f t="shared" si="311"/>
        <v>70</v>
      </c>
      <c r="I2881" s="8" t="str">
        <f t="shared" si="312"/>
        <v>707</v>
      </c>
      <c r="J2881" t="s">
        <v>2025</v>
      </c>
      <c r="K2881">
        <v>105</v>
      </c>
      <c r="L2881" t="s">
        <v>2234</v>
      </c>
      <c r="M2881" t="s">
        <v>2235</v>
      </c>
      <c r="N2881" s="7" t="str">
        <f t="shared" si="313"/>
        <v>2020-70</v>
      </c>
      <c r="O2881" s="7">
        <f t="shared" si="314"/>
        <v>3603.6</v>
      </c>
      <c r="P2881">
        <v>0</v>
      </c>
      <c r="Q2881">
        <v>3603.6</v>
      </c>
    </row>
    <row r="2882" spans="1:17" x14ac:dyDescent="0.25">
      <c r="A2882" t="s">
        <v>2016</v>
      </c>
      <c r="B2882" t="s">
        <v>2017</v>
      </c>
      <c r="C2882" s="1">
        <v>44093</v>
      </c>
      <c r="D2882" s="2">
        <f t="shared" si="308"/>
        <v>9</v>
      </c>
      <c r="E2882" s="2">
        <f t="shared" si="309"/>
        <v>2020</v>
      </c>
      <c r="F2882">
        <v>70713</v>
      </c>
      <c r="G2882" s="8">
        <f t="shared" si="310"/>
        <v>7</v>
      </c>
      <c r="H2882" s="8" t="str">
        <f t="shared" si="311"/>
        <v>70</v>
      </c>
      <c r="I2882" s="8" t="str">
        <f t="shared" si="312"/>
        <v>707</v>
      </c>
      <c r="J2882" t="s">
        <v>2021</v>
      </c>
      <c r="K2882">
        <v>105</v>
      </c>
      <c r="L2882" t="s">
        <v>2234</v>
      </c>
      <c r="M2882" t="s">
        <v>2235</v>
      </c>
      <c r="N2882" s="7" t="str">
        <f t="shared" si="313"/>
        <v>2020-70</v>
      </c>
      <c r="O2882" s="7">
        <f t="shared" si="314"/>
        <v>3340.8</v>
      </c>
      <c r="P2882">
        <v>0</v>
      </c>
      <c r="Q2882">
        <v>3340.8</v>
      </c>
    </row>
    <row r="2883" spans="1:17" x14ac:dyDescent="0.25">
      <c r="A2883" t="s">
        <v>2016</v>
      </c>
      <c r="B2883" t="s">
        <v>2017</v>
      </c>
      <c r="C2883" s="1">
        <v>44093</v>
      </c>
      <c r="D2883" s="2">
        <f t="shared" ref="D2883:D2946" si="315">MONTH(C2883)</f>
        <v>9</v>
      </c>
      <c r="E2883" s="2">
        <f t="shared" ref="E2883:E2946" si="316">YEAR(C2883)</f>
        <v>2020</v>
      </c>
      <c r="F2883">
        <v>7085</v>
      </c>
      <c r="G2883" s="8">
        <f t="shared" ref="G2883:G2946" si="317">VALUE(LEFT($F2883,1))</f>
        <v>7</v>
      </c>
      <c r="H2883" s="8" t="str">
        <f t="shared" ref="H2883:H2946" si="318">LEFT($F2883,2)</f>
        <v>70</v>
      </c>
      <c r="I2883" s="8" t="str">
        <f t="shared" ref="I2883:I2946" si="319">LEFT($F2883,3)</f>
        <v>708</v>
      </c>
      <c r="J2883" t="s">
        <v>2028</v>
      </c>
      <c r="K2883">
        <v>105</v>
      </c>
      <c r="L2883" t="s">
        <v>2234</v>
      </c>
      <c r="M2883" t="s">
        <v>2235</v>
      </c>
      <c r="N2883" s="7" t="str">
        <f t="shared" ref="N2883:N2946" si="320">$E2883&amp;"-"&amp;H2883</f>
        <v>2020-70</v>
      </c>
      <c r="O2883" s="7">
        <f t="shared" ref="O2883:O2946" si="321">Q2883-P2883</f>
        <v>89</v>
      </c>
      <c r="P2883">
        <v>0</v>
      </c>
      <c r="Q2883">
        <v>89</v>
      </c>
    </row>
    <row r="2884" spans="1:17" x14ac:dyDescent="0.25">
      <c r="A2884" t="s">
        <v>2016</v>
      </c>
      <c r="B2884" t="s">
        <v>2017</v>
      </c>
      <c r="C2884" s="1">
        <v>44093</v>
      </c>
      <c r="D2884" s="2">
        <f t="shared" si="315"/>
        <v>9</v>
      </c>
      <c r="E2884" s="2">
        <f t="shared" si="316"/>
        <v>2020</v>
      </c>
      <c r="F2884">
        <v>445711</v>
      </c>
      <c r="G2884" s="8">
        <f t="shared" si="317"/>
        <v>4</v>
      </c>
      <c r="H2884" s="8" t="str">
        <f t="shared" si="318"/>
        <v>44</v>
      </c>
      <c r="I2884" s="8" t="str">
        <f t="shared" si="319"/>
        <v>445</v>
      </c>
      <c r="J2884" t="s">
        <v>1501</v>
      </c>
      <c r="K2884">
        <v>105</v>
      </c>
      <c r="L2884" t="s">
        <v>2234</v>
      </c>
      <c r="M2884" t="s">
        <v>2235</v>
      </c>
      <c r="N2884" s="7" t="str">
        <f t="shared" si="320"/>
        <v>2020-44</v>
      </c>
      <c r="O2884" s="7">
        <f t="shared" si="321"/>
        <v>1406.68</v>
      </c>
      <c r="P2884">
        <v>0</v>
      </c>
      <c r="Q2884">
        <v>1406.68</v>
      </c>
    </row>
    <row r="2885" spans="1:17" x14ac:dyDescent="0.25">
      <c r="A2885" t="s">
        <v>2016</v>
      </c>
      <c r="B2885" t="s">
        <v>2017</v>
      </c>
      <c r="C2885" s="1">
        <v>44095</v>
      </c>
      <c r="D2885" s="2">
        <f t="shared" si="315"/>
        <v>9</v>
      </c>
      <c r="E2885" s="2">
        <f t="shared" si="316"/>
        <v>2020</v>
      </c>
      <c r="F2885" t="s">
        <v>806</v>
      </c>
      <c r="G2885" s="8">
        <f t="shared" si="317"/>
        <v>4</v>
      </c>
      <c r="H2885" s="8" t="str">
        <f t="shared" si="318"/>
        <v>41</v>
      </c>
      <c r="I2885" s="8" t="str">
        <f t="shared" si="319"/>
        <v>411</v>
      </c>
      <c r="J2885" t="s">
        <v>807</v>
      </c>
      <c r="K2885">
        <v>106</v>
      </c>
      <c r="L2885" t="s">
        <v>2236</v>
      </c>
      <c r="M2885" t="s">
        <v>2237</v>
      </c>
      <c r="N2885" s="7" t="str">
        <f t="shared" si="320"/>
        <v>2020-41</v>
      </c>
      <c r="O2885" s="7">
        <f t="shared" si="321"/>
        <v>-24672.38</v>
      </c>
      <c r="P2885">
        <v>24672.38</v>
      </c>
      <c r="Q2885">
        <v>0</v>
      </c>
    </row>
    <row r="2886" spans="1:17" x14ac:dyDescent="0.25">
      <c r="A2886" t="s">
        <v>2016</v>
      </c>
      <c r="B2886" t="s">
        <v>2017</v>
      </c>
      <c r="C2886" s="1">
        <v>44095</v>
      </c>
      <c r="D2886" s="2">
        <f t="shared" si="315"/>
        <v>9</v>
      </c>
      <c r="E2886" s="2">
        <f t="shared" si="316"/>
        <v>2020</v>
      </c>
      <c r="F2886">
        <v>70716</v>
      </c>
      <c r="G2886" s="8">
        <f t="shared" si="317"/>
        <v>7</v>
      </c>
      <c r="H2886" s="8" t="str">
        <f t="shared" si="318"/>
        <v>70</v>
      </c>
      <c r="I2886" s="8" t="str">
        <f t="shared" si="319"/>
        <v>707</v>
      </c>
      <c r="J2886" t="s">
        <v>2020</v>
      </c>
      <c r="K2886">
        <v>106</v>
      </c>
      <c r="L2886" t="s">
        <v>2236</v>
      </c>
      <c r="M2886" t="s">
        <v>2237</v>
      </c>
      <c r="N2886" s="7" t="str">
        <f t="shared" si="320"/>
        <v>2020-70</v>
      </c>
      <c r="O2886" s="7">
        <f t="shared" si="321"/>
        <v>5308.16</v>
      </c>
      <c r="P2886">
        <v>0</v>
      </c>
      <c r="Q2886">
        <v>5308.16</v>
      </c>
    </row>
    <row r="2887" spans="1:17" x14ac:dyDescent="0.25">
      <c r="A2887" t="s">
        <v>2016</v>
      </c>
      <c r="B2887" t="s">
        <v>2017</v>
      </c>
      <c r="C2887" s="1">
        <v>44095</v>
      </c>
      <c r="D2887" s="2">
        <f t="shared" si="315"/>
        <v>9</v>
      </c>
      <c r="E2887" s="2">
        <f t="shared" si="316"/>
        <v>2020</v>
      </c>
      <c r="F2887">
        <v>70711</v>
      </c>
      <c r="G2887" s="8">
        <f t="shared" si="317"/>
        <v>7</v>
      </c>
      <c r="H2887" s="8" t="str">
        <f t="shared" si="318"/>
        <v>70</v>
      </c>
      <c r="I2887" s="8" t="str">
        <f t="shared" si="319"/>
        <v>707</v>
      </c>
      <c r="J2887" t="s">
        <v>2025</v>
      </c>
      <c r="K2887">
        <v>106</v>
      </c>
      <c r="L2887" t="s">
        <v>2236</v>
      </c>
      <c r="M2887" t="s">
        <v>2237</v>
      </c>
      <c r="N2887" s="7" t="str">
        <f t="shared" si="320"/>
        <v>2020-70</v>
      </c>
      <c r="O2887" s="7">
        <f t="shared" si="321"/>
        <v>15252.16</v>
      </c>
      <c r="P2887">
        <v>0</v>
      </c>
      <c r="Q2887">
        <v>15252.16</v>
      </c>
    </row>
    <row r="2888" spans="1:17" x14ac:dyDescent="0.25">
      <c r="A2888" t="s">
        <v>2016</v>
      </c>
      <c r="B2888" t="s">
        <v>2017</v>
      </c>
      <c r="C2888" s="1">
        <v>44095</v>
      </c>
      <c r="D2888" s="2">
        <f t="shared" si="315"/>
        <v>9</v>
      </c>
      <c r="E2888" s="2">
        <f t="shared" si="316"/>
        <v>2020</v>
      </c>
      <c r="F2888">
        <v>445711</v>
      </c>
      <c r="G2888" s="8">
        <f t="shared" si="317"/>
        <v>4</v>
      </c>
      <c r="H2888" s="8" t="str">
        <f t="shared" si="318"/>
        <v>44</v>
      </c>
      <c r="I2888" s="8" t="str">
        <f t="shared" si="319"/>
        <v>445</v>
      </c>
      <c r="J2888" t="s">
        <v>1501</v>
      </c>
      <c r="K2888">
        <v>106</v>
      </c>
      <c r="L2888" t="s">
        <v>2236</v>
      </c>
      <c r="M2888" t="s">
        <v>2237</v>
      </c>
      <c r="N2888" s="7" t="str">
        <f t="shared" si="320"/>
        <v>2020-44</v>
      </c>
      <c r="O2888" s="7">
        <f t="shared" si="321"/>
        <v>4112.0600000000004</v>
      </c>
      <c r="P2888">
        <v>0</v>
      </c>
      <c r="Q2888">
        <v>4112.0600000000004</v>
      </c>
    </row>
    <row r="2889" spans="1:17" x14ac:dyDescent="0.25">
      <c r="A2889" t="s">
        <v>2016</v>
      </c>
      <c r="B2889" t="s">
        <v>2017</v>
      </c>
      <c r="C2889" s="1">
        <v>44097</v>
      </c>
      <c r="D2889" s="2">
        <f t="shared" si="315"/>
        <v>9</v>
      </c>
      <c r="E2889" s="2">
        <f t="shared" si="316"/>
        <v>2020</v>
      </c>
      <c r="F2889" t="s">
        <v>773</v>
      </c>
      <c r="G2889" s="8">
        <f t="shared" si="317"/>
        <v>4</v>
      </c>
      <c r="H2889" s="8" t="str">
        <f t="shared" si="318"/>
        <v>41</v>
      </c>
      <c r="I2889" s="8" t="str">
        <f t="shared" si="319"/>
        <v>411</v>
      </c>
      <c r="J2889" t="s">
        <v>774</v>
      </c>
      <c r="K2889">
        <v>107</v>
      </c>
      <c r="L2889" t="s">
        <v>2238</v>
      </c>
      <c r="M2889" t="s">
        <v>2239</v>
      </c>
      <c r="N2889" s="7" t="str">
        <f t="shared" si="320"/>
        <v>2020-41</v>
      </c>
      <c r="O2889" s="7">
        <f t="shared" si="321"/>
        <v>-66005.740000000005</v>
      </c>
      <c r="P2889">
        <v>66005.740000000005</v>
      </c>
      <c r="Q2889">
        <v>0</v>
      </c>
    </row>
    <row r="2890" spans="1:17" x14ac:dyDescent="0.25">
      <c r="A2890" t="s">
        <v>2016</v>
      </c>
      <c r="B2890" t="s">
        <v>2017</v>
      </c>
      <c r="C2890" s="1">
        <v>44097</v>
      </c>
      <c r="D2890" s="2">
        <f t="shared" si="315"/>
        <v>9</v>
      </c>
      <c r="E2890" s="2">
        <f t="shared" si="316"/>
        <v>2020</v>
      </c>
      <c r="F2890">
        <v>70711</v>
      </c>
      <c r="G2890" s="8">
        <f t="shared" si="317"/>
        <v>7</v>
      </c>
      <c r="H2890" s="8" t="str">
        <f t="shared" si="318"/>
        <v>70</v>
      </c>
      <c r="I2890" s="8" t="str">
        <f t="shared" si="319"/>
        <v>707</v>
      </c>
      <c r="J2890" t="s">
        <v>2025</v>
      </c>
      <c r="K2890">
        <v>107</v>
      </c>
      <c r="L2890" t="s">
        <v>2238</v>
      </c>
      <c r="M2890" t="s">
        <v>2239</v>
      </c>
      <c r="N2890" s="7" t="str">
        <f t="shared" si="320"/>
        <v>2020-70</v>
      </c>
      <c r="O2890" s="7">
        <f t="shared" si="321"/>
        <v>55004.78</v>
      </c>
      <c r="P2890">
        <v>0</v>
      </c>
      <c r="Q2890">
        <v>55004.78</v>
      </c>
    </row>
    <row r="2891" spans="1:17" x14ac:dyDescent="0.25">
      <c r="A2891" t="s">
        <v>2016</v>
      </c>
      <c r="B2891" t="s">
        <v>2017</v>
      </c>
      <c r="C2891" s="1">
        <v>44097</v>
      </c>
      <c r="D2891" s="2">
        <f t="shared" si="315"/>
        <v>9</v>
      </c>
      <c r="E2891" s="2">
        <f t="shared" si="316"/>
        <v>2020</v>
      </c>
      <c r="F2891">
        <v>445711</v>
      </c>
      <c r="G2891" s="8">
        <f t="shared" si="317"/>
        <v>4</v>
      </c>
      <c r="H2891" s="8" t="str">
        <f t="shared" si="318"/>
        <v>44</v>
      </c>
      <c r="I2891" s="8" t="str">
        <f t="shared" si="319"/>
        <v>445</v>
      </c>
      <c r="J2891" t="s">
        <v>1501</v>
      </c>
      <c r="K2891">
        <v>107</v>
      </c>
      <c r="L2891" t="s">
        <v>2238</v>
      </c>
      <c r="M2891" t="s">
        <v>2239</v>
      </c>
      <c r="N2891" s="7" t="str">
        <f t="shared" si="320"/>
        <v>2020-44</v>
      </c>
      <c r="O2891" s="7">
        <f t="shared" si="321"/>
        <v>11000.96</v>
      </c>
      <c r="P2891">
        <v>0</v>
      </c>
      <c r="Q2891">
        <v>11000.96</v>
      </c>
    </row>
    <row r="2892" spans="1:17" x14ac:dyDescent="0.25">
      <c r="A2892" t="s">
        <v>2016</v>
      </c>
      <c r="B2892" t="s">
        <v>2017</v>
      </c>
      <c r="C2892" s="1">
        <v>44098</v>
      </c>
      <c r="D2892" s="2">
        <f t="shared" si="315"/>
        <v>9</v>
      </c>
      <c r="E2892" s="2">
        <f t="shared" si="316"/>
        <v>2020</v>
      </c>
      <c r="F2892" t="s">
        <v>776</v>
      </c>
      <c r="G2892" s="8">
        <f t="shared" si="317"/>
        <v>4</v>
      </c>
      <c r="H2892" s="8" t="str">
        <f t="shared" si="318"/>
        <v>41</v>
      </c>
      <c r="I2892" s="8" t="str">
        <f t="shared" si="319"/>
        <v>411</v>
      </c>
      <c r="J2892" t="s">
        <v>777</v>
      </c>
      <c r="K2892">
        <v>108</v>
      </c>
      <c r="L2892" t="s">
        <v>2240</v>
      </c>
      <c r="M2892" t="s">
        <v>2241</v>
      </c>
      <c r="N2892" s="7" t="str">
        <f t="shared" si="320"/>
        <v>2020-41</v>
      </c>
      <c r="O2892" s="7">
        <f t="shared" si="321"/>
        <v>-21905.66</v>
      </c>
      <c r="P2892">
        <v>21905.66</v>
      </c>
      <c r="Q2892">
        <v>0</v>
      </c>
    </row>
    <row r="2893" spans="1:17" x14ac:dyDescent="0.25">
      <c r="A2893" t="s">
        <v>2016</v>
      </c>
      <c r="B2893" t="s">
        <v>2017</v>
      </c>
      <c r="C2893" s="1">
        <v>44098</v>
      </c>
      <c r="D2893" s="2">
        <f t="shared" si="315"/>
        <v>9</v>
      </c>
      <c r="E2893" s="2">
        <f t="shared" si="316"/>
        <v>2020</v>
      </c>
      <c r="F2893">
        <v>70711</v>
      </c>
      <c r="G2893" s="8">
        <f t="shared" si="317"/>
        <v>7</v>
      </c>
      <c r="H2893" s="8" t="str">
        <f t="shared" si="318"/>
        <v>70</v>
      </c>
      <c r="I2893" s="8" t="str">
        <f t="shared" si="319"/>
        <v>707</v>
      </c>
      <c r="J2893" t="s">
        <v>2025</v>
      </c>
      <c r="K2893">
        <v>108</v>
      </c>
      <c r="L2893" t="s">
        <v>2240</v>
      </c>
      <c r="M2893" t="s">
        <v>2241</v>
      </c>
      <c r="N2893" s="7" t="str">
        <f t="shared" si="320"/>
        <v>2020-70</v>
      </c>
      <c r="O2893" s="7">
        <f t="shared" si="321"/>
        <v>17642.240000000002</v>
      </c>
      <c r="P2893">
        <v>0</v>
      </c>
      <c r="Q2893">
        <v>17642.240000000002</v>
      </c>
    </row>
    <row r="2894" spans="1:17" x14ac:dyDescent="0.25">
      <c r="A2894" t="s">
        <v>2016</v>
      </c>
      <c r="B2894" t="s">
        <v>2017</v>
      </c>
      <c r="C2894" s="1">
        <v>44098</v>
      </c>
      <c r="D2894" s="2">
        <f t="shared" si="315"/>
        <v>9</v>
      </c>
      <c r="E2894" s="2">
        <f t="shared" si="316"/>
        <v>2020</v>
      </c>
      <c r="F2894">
        <v>70713</v>
      </c>
      <c r="G2894" s="8">
        <f t="shared" si="317"/>
        <v>7</v>
      </c>
      <c r="H2894" s="8" t="str">
        <f t="shared" si="318"/>
        <v>70</v>
      </c>
      <c r="I2894" s="8" t="str">
        <f t="shared" si="319"/>
        <v>707</v>
      </c>
      <c r="J2894" t="s">
        <v>2021</v>
      </c>
      <c r="K2894">
        <v>108</v>
      </c>
      <c r="L2894" t="s">
        <v>2240</v>
      </c>
      <c r="M2894" t="s">
        <v>2241</v>
      </c>
      <c r="N2894" s="7" t="str">
        <f t="shared" si="320"/>
        <v>2020-70</v>
      </c>
      <c r="O2894" s="7">
        <f t="shared" si="321"/>
        <v>612.48</v>
      </c>
      <c r="P2894">
        <v>0</v>
      </c>
      <c r="Q2894">
        <v>612.48</v>
      </c>
    </row>
    <row r="2895" spans="1:17" x14ac:dyDescent="0.25">
      <c r="A2895" t="s">
        <v>2016</v>
      </c>
      <c r="B2895" t="s">
        <v>2017</v>
      </c>
      <c r="C2895" s="1">
        <v>44098</v>
      </c>
      <c r="D2895" s="2">
        <f t="shared" si="315"/>
        <v>9</v>
      </c>
      <c r="E2895" s="2">
        <f t="shared" si="316"/>
        <v>2020</v>
      </c>
      <c r="F2895">
        <v>445711</v>
      </c>
      <c r="G2895" s="8">
        <f t="shared" si="317"/>
        <v>4</v>
      </c>
      <c r="H2895" s="8" t="str">
        <f t="shared" si="318"/>
        <v>44</v>
      </c>
      <c r="I2895" s="8" t="str">
        <f t="shared" si="319"/>
        <v>445</v>
      </c>
      <c r="J2895" t="s">
        <v>1501</v>
      </c>
      <c r="K2895">
        <v>108</v>
      </c>
      <c r="L2895" t="s">
        <v>2240</v>
      </c>
      <c r="M2895" t="s">
        <v>2241</v>
      </c>
      <c r="N2895" s="7" t="str">
        <f t="shared" si="320"/>
        <v>2020-44</v>
      </c>
      <c r="O2895" s="7">
        <f t="shared" si="321"/>
        <v>3650.94</v>
      </c>
      <c r="P2895">
        <v>0</v>
      </c>
      <c r="Q2895">
        <v>3650.94</v>
      </c>
    </row>
    <row r="2896" spans="1:17" x14ac:dyDescent="0.25">
      <c r="A2896" t="s">
        <v>2016</v>
      </c>
      <c r="B2896" t="s">
        <v>2017</v>
      </c>
      <c r="C2896" s="1">
        <v>44099</v>
      </c>
      <c r="D2896" s="2">
        <f t="shared" si="315"/>
        <v>9</v>
      </c>
      <c r="E2896" s="2">
        <f t="shared" si="316"/>
        <v>2020</v>
      </c>
      <c r="F2896" t="s">
        <v>700</v>
      </c>
      <c r="G2896" s="8">
        <f t="shared" si="317"/>
        <v>4</v>
      </c>
      <c r="H2896" s="8" t="str">
        <f t="shared" si="318"/>
        <v>41</v>
      </c>
      <c r="I2896" s="8" t="str">
        <f t="shared" si="319"/>
        <v>411</v>
      </c>
      <c r="J2896" t="s">
        <v>701</v>
      </c>
      <c r="K2896">
        <v>109</v>
      </c>
      <c r="L2896" t="s">
        <v>2242</v>
      </c>
      <c r="M2896" t="s">
        <v>2243</v>
      </c>
      <c r="N2896" s="7" t="str">
        <f t="shared" si="320"/>
        <v>2020-41</v>
      </c>
      <c r="O2896" s="7">
        <f t="shared" si="321"/>
        <v>-2400</v>
      </c>
      <c r="P2896">
        <v>2400</v>
      </c>
      <c r="Q2896">
        <v>0</v>
      </c>
    </row>
    <row r="2897" spans="1:17" x14ac:dyDescent="0.25">
      <c r="A2897" t="s">
        <v>2016</v>
      </c>
      <c r="B2897" t="s">
        <v>2017</v>
      </c>
      <c r="C2897" s="1">
        <v>44099</v>
      </c>
      <c r="D2897" s="2">
        <f t="shared" si="315"/>
        <v>9</v>
      </c>
      <c r="E2897" s="2">
        <f t="shared" si="316"/>
        <v>2020</v>
      </c>
      <c r="F2897">
        <v>44587</v>
      </c>
      <c r="G2897" s="8">
        <f t="shared" si="317"/>
        <v>4</v>
      </c>
      <c r="H2897" s="8" t="str">
        <f t="shared" si="318"/>
        <v>44</v>
      </c>
      <c r="I2897" s="8" t="str">
        <f t="shared" si="319"/>
        <v>445</v>
      </c>
      <c r="J2897" t="s">
        <v>2095</v>
      </c>
      <c r="K2897">
        <v>109</v>
      </c>
      <c r="L2897" t="s">
        <v>2242</v>
      </c>
      <c r="M2897" t="s">
        <v>2243</v>
      </c>
      <c r="N2897" s="7" t="str">
        <f t="shared" si="320"/>
        <v>2020-44</v>
      </c>
      <c r="O2897" s="7">
        <f t="shared" si="321"/>
        <v>-400</v>
      </c>
      <c r="P2897">
        <v>400</v>
      </c>
      <c r="Q2897">
        <v>0</v>
      </c>
    </row>
    <row r="2898" spans="1:17" x14ac:dyDescent="0.25">
      <c r="A2898" t="s">
        <v>2016</v>
      </c>
      <c r="B2898" t="s">
        <v>2017</v>
      </c>
      <c r="C2898" s="1">
        <v>44099</v>
      </c>
      <c r="D2898" s="2">
        <f t="shared" si="315"/>
        <v>9</v>
      </c>
      <c r="E2898" s="2">
        <f t="shared" si="316"/>
        <v>2020</v>
      </c>
      <c r="F2898">
        <v>4191</v>
      </c>
      <c r="G2898" s="8">
        <f t="shared" si="317"/>
        <v>4</v>
      </c>
      <c r="H2898" s="8" t="str">
        <f t="shared" si="318"/>
        <v>41</v>
      </c>
      <c r="I2898" s="8" t="str">
        <f t="shared" si="319"/>
        <v>419</v>
      </c>
      <c r="J2898" t="s">
        <v>2096</v>
      </c>
      <c r="K2898">
        <v>109</v>
      </c>
      <c r="L2898" t="s">
        <v>2242</v>
      </c>
      <c r="M2898" t="s">
        <v>2243</v>
      </c>
      <c r="N2898" s="7" t="str">
        <f t="shared" si="320"/>
        <v>2020-41</v>
      </c>
      <c r="O2898" s="7">
        <f t="shared" si="321"/>
        <v>2400</v>
      </c>
      <c r="P2898">
        <v>0</v>
      </c>
      <c r="Q2898">
        <v>2400</v>
      </c>
    </row>
    <row r="2899" spans="1:17" x14ac:dyDescent="0.25">
      <c r="A2899" t="s">
        <v>2016</v>
      </c>
      <c r="B2899" t="s">
        <v>2017</v>
      </c>
      <c r="C2899" s="1">
        <v>44099</v>
      </c>
      <c r="D2899" s="2">
        <f t="shared" si="315"/>
        <v>9</v>
      </c>
      <c r="E2899" s="2">
        <f t="shared" si="316"/>
        <v>2020</v>
      </c>
      <c r="F2899">
        <v>445711</v>
      </c>
      <c r="G2899" s="8">
        <f t="shared" si="317"/>
        <v>4</v>
      </c>
      <c r="H2899" s="8" t="str">
        <f t="shared" si="318"/>
        <v>44</v>
      </c>
      <c r="I2899" s="8" t="str">
        <f t="shared" si="319"/>
        <v>445</v>
      </c>
      <c r="J2899" t="s">
        <v>1501</v>
      </c>
      <c r="K2899">
        <v>109</v>
      </c>
      <c r="L2899" t="s">
        <v>2242</v>
      </c>
      <c r="M2899" t="s">
        <v>2243</v>
      </c>
      <c r="N2899" s="7" t="str">
        <f t="shared" si="320"/>
        <v>2020-44</v>
      </c>
      <c r="O2899" s="7">
        <f t="shared" si="321"/>
        <v>400</v>
      </c>
      <c r="P2899">
        <v>0</v>
      </c>
      <c r="Q2899">
        <v>400</v>
      </c>
    </row>
    <row r="2900" spans="1:17" x14ac:dyDescent="0.25">
      <c r="A2900" t="s">
        <v>2016</v>
      </c>
      <c r="B2900" t="s">
        <v>2017</v>
      </c>
      <c r="C2900" s="1">
        <v>44100</v>
      </c>
      <c r="D2900" s="2">
        <f t="shared" si="315"/>
        <v>9</v>
      </c>
      <c r="E2900" s="2">
        <f t="shared" si="316"/>
        <v>2020</v>
      </c>
      <c r="F2900" t="s">
        <v>769</v>
      </c>
      <c r="G2900" s="8">
        <f t="shared" si="317"/>
        <v>4</v>
      </c>
      <c r="H2900" s="8" t="str">
        <f t="shared" si="318"/>
        <v>41</v>
      </c>
      <c r="I2900" s="8" t="str">
        <f t="shared" si="319"/>
        <v>411</v>
      </c>
      <c r="J2900" t="s">
        <v>770</v>
      </c>
      <c r="K2900">
        <v>110</v>
      </c>
      <c r="L2900" t="s">
        <v>2244</v>
      </c>
      <c r="M2900" t="s">
        <v>2245</v>
      </c>
      <c r="N2900" s="7" t="str">
        <f t="shared" si="320"/>
        <v>2020-41</v>
      </c>
      <c r="O2900" s="7">
        <f t="shared" si="321"/>
        <v>-9155.2000000000007</v>
      </c>
      <c r="P2900">
        <v>9155.2000000000007</v>
      </c>
      <c r="Q2900">
        <v>0</v>
      </c>
    </row>
    <row r="2901" spans="1:17" x14ac:dyDescent="0.25">
      <c r="A2901" t="s">
        <v>2016</v>
      </c>
      <c r="B2901" t="s">
        <v>2017</v>
      </c>
      <c r="C2901" s="1">
        <v>44100</v>
      </c>
      <c r="D2901" s="2">
        <f t="shared" si="315"/>
        <v>9</v>
      </c>
      <c r="E2901" s="2">
        <f t="shared" si="316"/>
        <v>2020</v>
      </c>
      <c r="F2901">
        <v>70711</v>
      </c>
      <c r="G2901" s="8">
        <f t="shared" si="317"/>
        <v>7</v>
      </c>
      <c r="H2901" s="8" t="str">
        <f t="shared" si="318"/>
        <v>70</v>
      </c>
      <c r="I2901" s="8" t="str">
        <f t="shared" si="319"/>
        <v>707</v>
      </c>
      <c r="J2901" t="s">
        <v>2025</v>
      </c>
      <c r="K2901">
        <v>110</v>
      </c>
      <c r="L2901" t="s">
        <v>2244</v>
      </c>
      <c r="M2901" t="s">
        <v>2245</v>
      </c>
      <c r="N2901" s="7" t="str">
        <f t="shared" si="320"/>
        <v>2020-70</v>
      </c>
      <c r="O2901" s="7">
        <f t="shared" si="321"/>
        <v>5802.31</v>
      </c>
      <c r="P2901">
        <v>0</v>
      </c>
      <c r="Q2901">
        <v>5802.31</v>
      </c>
    </row>
    <row r="2902" spans="1:17" x14ac:dyDescent="0.25">
      <c r="A2902" t="s">
        <v>2016</v>
      </c>
      <c r="B2902" t="s">
        <v>2017</v>
      </c>
      <c r="C2902" s="1">
        <v>44100</v>
      </c>
      <c r="D2902" s="2">
        <f t="shared" si="315"/>
        <v>9</v>
      </c>
      <c r="E2902" s="2">
        <f t="shared" si="316"/>
        <v>2020</v>
      </c>
      <c r="F2902">
        <v>70716</v>
      </c>
      <c r="G2902" s="8">
        <f t="shared" si="317"/>
        <v>7</v>
      </c>
      <c r="H2902" s="8" t="str">
        <f t="shared" si="318"/>
        <v>70</v>
      </c>
      <c r="I2902" s="8" t="str">
        <f t="shared" si="319"/>
        <v>707</v>
      </c>
      <c r="J2902" t="s">
        <v>2020</v>
      </c>
      <c r="K2902">
        <v>110</v>
      </c>
      <c r="L2902" t="s">
        <v>2244</v>
      </c>
      <c r="M2902" t="s">
        <v>2245</v>
      </c>
      <c r="N2902" s="7" t="str">
        <f t="shared" si="320"/>
        <v>2020-70</v>
      </c>
      <c r="O2902" s="7">
        <f t="shared" si="321"/>
        <v>1703.02</v>
      </c>
      <c r="P2902">
        <v>0</v>
      </c>
      <c r="Q2902">
        <v>1703.02</v>
      </c>
    </row>
    <row r="2903" spans="1:17" x14ac:dyDescent="0.25">
      <c r="A2903" t="s">
        <v>2016</v>
      </c>
      <c r="B2903" t="s">
        <v>2017</v>
      </c>
      <c r="C2903" s="1">
        <v>44100</v>
      </c>
      <c r="D2903" s="2">
        <f t="shared" si="315"/>
        <v>9</v>
      </c>
      <c r="E2903" s="2">
        <f t="shared" si="316"/>
        <v>2020</v>
      </c>
      <c r="F2903">
        <v>7085</v>
      </c>
      <c r="G2903" s="8">
        <f t="shared" si="317"/>
        <v>7</v>
      </c>
      <c r="H2903" s="8" t="str">
        <f t="shared" si="318"/>
        <v>70</v>
      </c>
      <c r="I2903" s="8" t="str">
        <f t="shared" si="319"/>
        <v>708</v>
      </c>
      <c r="J2903" t="s">
        <v>2028</v>
      </c>
      <c r="K2903">
        <v>110</v>
      </c>
      <c r="L2903" t="s">
        <v>2244</v>
      </c>
      <c r="M2903" t="s">
        <v>2245</v>
      </c>
      <c r="N2903" s="7" t="str">
        <f t="shared" si="320"/>
        <v>2020-70</v>
      </c>
      <c r="O2903" s="7">
        <f t="shared" si="321"/>
        <v>124</v>
      </c>
      <c r="P2903">
        <v>0</v>
      </c>
      <c r="Q2903">
        <v>124</v>
      </c>
    </row>
    <row r="2904" spans="1:17" x14ac:dyDescent="0.25">
      <c r="A2904" t="s">
        <v>2016</v>
      </c>
      <c r="B2904" t="s">
        <v>2017</v>
      </c>
      <c r="C2904" s="1">
        <v>44100</v>
      </c>
      <c r="D2904" s="2">
        <f t="shared" si="315"/>
        <v>9</v>
      </c>
      <c r="E2904" s="2">
        <f t="shared" si="316"/>
        <v>2020</v>
      </c>
      <c r="F2904">
        <v>445711</v>
      </c>
      <c r="G2904" s="8">
        <f t="shared" si="317"/>
        <v>4</v>
      </c>
      <c r="H2904" s="8" t="str">
        <f t="shared" si="318"/>
        <v>44</v>
      </c>
      <c r="I2904" s="8" t="str">
        <f t="shared" si="319"/>
        <v>445</v>
      </c>
      <c r="J2904" t="s">
        <v>1501</v>
      </c>
      <c r="K2904">
        <v>110</v>
      </c>
      <c r="L2904" t="s">
        <v>2244</v>
      </c>
      <c r="M2904" t="s">
        <v>2245</v>
      </c>
      <c r="N2904" s="7" t="str">
        <f t="shared" si="320"/>
        <v>2020-44</v>
      </c>
      <c r="O2904" s="7">
        <f t="shared" si="321"/>
        <v>1525.87</v>
      </c>
      <c r="P2904">
        <v>0</v>
      </c>
      <c r="Q2904">
        <v>1525.87</v>
      </c>
    </row>
    <row r="2905" spans="1:17" x14ac:dyDescent="0.25">
      <c r="A2905" t="s">
        <v>2016</v>
      </c>
      <c r="B2905" t="s">
        <v>2017</v>
      </c>
      <c r="C2905" s="1">
        <v>44101</v>
      </c>
      <c r="D2905" s="2">
        <f t="shared" si="315"/>
        <v>9</v>
      </c>
      <c r="E2905" s="2">
        <f t="shared" si="316"/>
        <v>2020</v>
      </c>
      <c r="F2905" t="s">
        <v>700</v>
      </c>
      <c r="G2905" s="8">
        <f t="shared" si="317"/>
        <v>4</v>
      </c>
      <c r="H2905" s="8" t="str">
        <f t="shared" si="318"/>
        <v>41</v>
      </c>
      <c r="I2905" s="8" t="str">
        <f t="shared" si="319"/>
        <v>411</v>
      </c>
      <c r="J2905" t="s">
        <v>701</v>
      </c>
      <c r="K2905">
        <v>111</v>
      </c>
      <c r="L2905" t="s">
        <v>2246</v>
      </c>
      <c r="M2905" t="s">
        <v>2247</v>
      </c>
      <c r="N2905" s="7" t="str">
        <f t="shared" si="320"/>
        <v>2020-41</v>
      </c>
      <c r="O2905" s="7">
        <f t="shared" si="321"/>
        <v>-5265.73</v>
      </c>
      <c r="P2905">
        <v>5265.73</v>
      </c>
      <c r="Q2905">
        <v>0</v>
      </c>
    </row>
    <row r="2906" spans="1:17" x14ac:dyDescent="0.25">
      <c r="A2906" t="s">
        <v>2016</v>
      </c>
      <c r="B2906" t="s">
        <v>2017</v>
      </c>
      <c r="C2906" s="1">
        <v>44101</v>
      </c>
      <c r="D2906" s="2">
        <f t="shared" si="315"/>
        <v>9</v>
      </c>
      <c r="E2906" s="2">
        <f t="shared" si="316"/>
        <v>2020</v>
      </c>
      <c r="F2906">
        <v>4191</v>
      </c>
      <c r="G2906" s="8">
        <f t="shared" si="317"/>
        <v>4</v>
      </c>
      <c r="H2906" s="8" t="str">
        <f t="shared" si="318"/>
        <v>41</v>
      </c>
      <c r="I2906" s="8" t="str">
        <f t="shared" si="319"/>
        <v>419</v>
      </c>
      <c r="J2906" t="s">
        <v>2096</v>
      </c>
      <c r="K2906">
        <v>111</v>
      </c>
      <c r="L2906" t="s">
        <v>2246</v>
      </c>
      <c r="M2906" t="s">
        <v>2247</v>
      </c>
      <c r="N2906" s="7" t="str">
        <f t="shared" si="320"/>
        <v>2020-41</v>
      </c>
      <c r="O2906" s="7">
        <f t="shared" si="321"/>
        <v>-2400</v>
      </c>
      <c r="P2906">
        <v>2400</v>
      </c>
      <c r="Q2906">
        <v>0</v>
      </c>
    </row>
    <row r="2907" spans="1:17" x14ac:dyDescent="0.25">
      <c r="A2907" t="s">
        <v>2016</v>
      </c>
      <c r="B2907" t="s">
        <v>2017</v>
      </c>
      <c r="C2907" s="1">
        <v>44101</v>
      </c>
      <c r="D2907" s="2">
        <f t="shared" si="315"/>
        <v>9</v>
      </c>
      <c r="E2907" s="2">
        <f t="shared" si="316"/>
        <v>2020</v>
      </c>
      <c r="F2907">
        <v>70713</v>
      </c>
      <c r="G2907" s="8">
        <f t="shared" si="317"/>
        <v>7</v>
      </c>
      <c r="H2907" s="8" t="str">
        <f t="shared" si="318"/>
        <v>70</v>
      </c>
      <c r="I2907" s="8" t="str">
        <f t="shared" si="319"/>
        <v>707</v>
      </c>
      <c r="J2907" t="s">
        <v>2021</v>
      </c>
      <c r="K2907">
        <v>111</v>
      </c>
      <c r="L2907" t="s">
        <v>2246</v>
      </c>
      <c r="M2907" t="s">
        <v>2247</v>
      </c>
      <c r="N2907" s="7" t="str">
        <f t="shared" si="320"/>
        <v>2020-70</v>
      </c>
      <c r="O2907" s="7">
        <f t="shared" si="321"/>
        <v>5396.35</v>
      </c>
      <c r="P2907">
        <v>0</v>
      </c>
      <c r="Q2907">
        <v>5396.35</v>
      </c>
    </row>
    <row r="2908" spans="1:17" x14ac:dyDescent="0.25">
      <c r="A2908" t="s">
        <v>2016</v>
      </c>
      <c r="B2908" t="s">
        <v>2017</v>
      </c>
      <c r="C2908" s="1">
        <v>44101</v>
      </c>
      <c r="D2908" s="2">
        <f t="shared" si="315"/>
        <v>9</v>
      </c>
      <c r="E2908" s="2">
        <f t="shared" si="316"/>
        <v>2020</v>
      </c>
      <c r="F2908">
        <v>70711</v>
      </c>
      <c r="G2908" s="8">
        <f t="shared" si="317"/>
        <v>7</v>
      </c>
      <c r="H2908" s="8" t="str">
        <f t="shared" si="318"/>
        <v>70</v>
      </c>
      <c r="I2908" s="8" t="str">
        <f t="shared" si="319"/>
        <v>707</v>
      </c>
      <c r="J2908" t="s">
        <v>2025</v>
      </c>
      <c r="K2908">
        <v>111</v>
      </c>
      <c r="L2908" t="s">
        <v>2246</v>
      </c>
      <c r="M2908" t="s">
        <v>2247</v>
      </c>
      <c r="N2908" s="7" t="str">
        <f t="shared" si="320"/>
        <v>2020-70</v>
      </c>
      <c r="O2908" s="7">
        <f t="shared" si="321"/>
        <v>991.76</v>
      </c>
      <c r="P2908">
        <v>0</v>
      </c>
      <c r="Q2908">
        <v>991.76</v>
      </c>
    </row>
    <row r="2909" spans="1:17" x14ac:dyDescent="0.25">
      <c r="A2909" t="s">
        <v>2016</v>
      </c>
      <c r="B2909" t="s">
        <v>2017</v>
      </c>
      <c r="C2909" s="1">
        <v>44101</v>
      </c>
      <c r="D2909" s="2">
        <f t="shared" si="315"/>
        <v>9</v>
      </c>
      <c r="E2909" s="2">
        <f t="shared" si="316"/>
        <v>2020</v>
      </c>
      <c r="F2909">
        <v>445711</v>
      </c>
      <c r="G2909" s="8">
        <f t="shared" si="317"/>
        <v>4</v>
      </c>
      <c r="H2909" s="8" t="str">
        <f t="shared" si="318"/>
        <v>44</v>
      </c>
      <c r="I2909" s="8" t="str">
        <f t="shared" si="319"/>
        <v>445</v>
      </c>
      <c r="J2909" t="s">
        <v>1501</v>
      </c>
      <c r="K2909">
        <v>111</v>
      </c>
      <c r="L2909" t="s">
        <v>2246</v>
      </c>
      <c r="M2909" t="s">
        <v>2247</v>
      </c>
      <c r="N2909" s="7" t="str">
        <f t="shared" si="320"/>
        <v>2020-44</v>
      </c>
      <c r="O2909" s="7">
        <f t="shared" si="321"/>
        <v>877.62</v>
      </c>
      <c r="P2909">
        <v>0</v>
      </c>
      <c r="Q2909">
        <v>877.62</v>
      </c>
    </row>
    <row r="2910" spans="1:17" x14ac:dyDescent="0.25">
      <c r="A2910" t="s">
        <v>2016</v>
      </c>
      <c r="B2910" t="s">
        <v>2017</v>
      </c>
      <c r="C2910" s="1">
        <v>44101</v>
      </c>
      <c r="D2910" s="2">
        <f t="shared" si="315"/>
        <v>9</v>
      </c>
      <c r="E2910" s="2">
        <f t="shared" si="316"/>
        <v>2020</v>
      </c>
      <c r="F2910">
        <v>44587</v>
      </c>
      <c r="G2910" s="8">
        <f t="shared" si="317"/>
        <v>4</v>
      </c>
      <c r="H2910" s="8" t="str">
        <f t="shared" si="318"/>
        <v>44</v>
      </c>
      <c r="I2910" s="8" t="str">
        <f t="shared" si="319"/>
        <v>445</v>
      </c>
      <c r="J2910" t="s">
        <v>2095</v>
      </c>
      <c r="K2910">
        <v>111</v>
      </c>
      <c r="L2910" t="s">
        <v>2246</v>
      </c>
      <c r="M2910" t="s">
        <v>2247</v>
      </c>
      <c r="N2910" s="7" t="str">
        <f t="shared" si="320"/>
        <v>2020-44</v>
      </c>
      <c r="O2910" s="7">
        <f t="shared" si="321"/>
        <v>400</v>
      </c>
      <c r="P2910">
        <v>0</v>
      </c>
      <c r="Q2910">
        <v>400</v>
      </c>
    </row>
    <row r="2911" spans="1:17" x14ac:dyDescent="0.25">
      <c r="A2911" t="s">
        <v>2016</v>
      </c>
      <c r="B2911" t="s">
        <v>2017</v>
      </c>
      <c r="C2911" s="1">
        <v>44102</v>
      </c>
      <c r="D2911" s="2">
        <f t="shared" si="315"/>
        <v>9</v>
      </c>
      <c r="E2911" s="2">
        <f t="shared" si="316"/>
        <v>2020</v>
      </c>
      <c r="F2911" t="s">
        <v>692</v>
      </c>
      <c r="G2911" s="8">
        <f t="shared" si="317"/>
        <v>4</v>
      </c>
      <c r="H2911" s="8" t="str">
        <f t="shared" si="318"/>
        <v>41</v>
      </c>
      <c r="I2911" s="8" t="str">
        <f t="shared" si="319"/>
        <v>411</v>
      </c>
      <c r="J2911" t="s">
        <v>693</v>
      </c>
      <c r="K2911">
        <v>112</v>
      </c>
      <c r="L2911" t="s">
        <v>2248</v>
      </c>
      <c r="M2911" t="s">
        <v>2249</v>
      </c>
      <c r="N2911" s="7" t="str">
        <f t="shared" si="320"/>
        <v>2020-41</v>
      </c>
      <c r="O2911" s="7">
        <f t="shared" si="321"/>
        <v>-25956.86</v>
      </c>
      <c r="P2911">
        <v>25956.86</v>
      </c>
      <c r="Q2911">
        <v>0</v>
      </c>
    </row>
    <row r="2912" spans="1:17" x14ac:dyDescent="0.25">
      <c r="A2912" t="s">
        <v>2016</v>
      </c>
      <c r="B2912" t="s">
        <v>2017</v>
      </c>
      <c r="C2912" s="1">
        <v>44102</v>
      </c>
      <c r="D2912" s="2">
        <f t="shared" si="315"/>
        <v>9</v>
      </c>
      <c r="E2912" s="2">
        <f t="shared" si="316"/>
        <v>2020</v>
      </c>
      <c r="F2912">
        <v>70712</v>
      </c>
      <c r="G2912" s="8">
        <f t="shared" si="317"/>
        <v>7</v>
      </c>
      <c r="H2912" s="8" t="str">
        <f t="shared" si="318"/>
        <v>70</v>
      </c>
      <c r="I2912" s="8" t="str">
        <f t="shared" si="319"/>
        <v>707</v>
      </c>
      <c r="J2912" t="s">
        <v>2250</v>
      </c>
      <c r="K2912">
        <v>112</v>
      </c>
      <c r="L2912" t="s">
        <v>2248</v>
      </c>
      <c r="M2912" t="s">
        <v>2249</v>
      </c>
      <c r="N2912" s="7" t="str">
        <f t="shared" si="320"/>
        <v>2020-70</v>
      </c>
      <c r="O2912" s="7">
        <f t="shared" si="321"/>
        <v>210.8</v>
      </c>
      <c r="P2912">
        <v>0</v>
      </c>
      <c r="Q2912">
        <v>210.8</v>
      </c>
    </row>
    <row r="2913" spans="1:17" x14ac:dyDescent="0.25">
      <c r="A2913" t="s">
        <v>2016</v>
      </c>
      <c r="B2913" t="s">
        <v>2017</v>
      </c>
      <c r="C2913" s="1">
        <v>44102</v>
      </c>
      <c r="D2913" s="2">
        <f t="shared" si="315"/>
        <v>9</v>
      </c>
      <c r="E2913" s="2">
        <f t="shared" si="316"/>
        <v>2020</v>
      </c>
      <c r="F2913">
        <v>70714</v>
      </c>
      <c r="G2913" s="8">
        <f t="shared" si="317"/>
        <v>7</v>
      </c>
      <c r="H2913" s="8" t="str">
        <f t="shared" si="318"/>
        <v>70</v>
      </c>
      <c r="I2913" s="8" t="str">
        <f t="shared" si="319"/>
        <v>707</v>
      </c>
      <c r="J2913" t="s">
        <v>2022</v>
      </c>
      <c r="K2913">
        <v>112</v>
      </c>
      <c r="L2913" t="s">
        <v>2248</v>
      </c>
      <c r="M2913" t="s">
        <v>2249</v>
      </c>
      <c r="N2913" s="7" t="str">
        <f t="shared" si="320"/>
        <v>2020-70</v>
      </c>
      <c r="O2913" s="7">
        <f t="shared" si="321"/>
        <v>414.38</v>
      </c>
      <c r="P2913">
        <v>0</v>
      </c>
      <c r="Q2913">
        <v>414.38</v>
      </c>
    </row>
    <row r="2914" spans="1:17" x14ac:dyDescent="0.25">
      <c r="A2914" t="s">
        <v>2016</v>
      </c>
      <c r="B2914" t="s">
        <v>2017</v>
      </c>
      <c r="C2914" s="1">
        <v>44102</v>
      </c>
      <c r="D2914" s="2">
        <f t="shared" si="315"/>
        <v>9</v>
      </c>
      <c r="E2914" s="2">
        <f t="shared" si="316"/>
        <v>2020</v>
      </c>
      <c r="F2914">
        <v>70713</v>
      </c>
      <c r="G2914" s="8">
        <f t="shared" si="317"/>
        <v>7</v>
      </c>
      <c r="H2914" s="8" t="str">
        <f t="shared" si="318"/>
        <v>70</v>
      </c>
      <c r="I2914" s="8" t="str">
        <f t="shared" si="319"/>
        <v>707</v>
      </c>
      <c r="J2914" t="s">
        <v>2021</v>
      </c>
      <c r="K2914">
        <v>112</v>
      </c>
      <c r="L2914" t="s">
        <v>2248</v>
      </c>
      <c r="M2914" t="s">
        <v>2249</v>
      </c>
      <c r="N2914" s="7" t="str">
        <f t="shared" si="320"/>
        <v>2020-70</v>
      </c>
      <c r="O2914" s="7">
        <f t="shared" si="321"/>
        <v>11668.8</v>
      </c>
      <c r="P2914">
        <v>0</v>
      </c>
      <c r="Q2914">
        <v>11668.8</v>
      </c>
    </row>
    <row r="2915" spans="1:17" x14ac:dyDescent="0.25">
      <c r="A2915" t="s">
        <v>2016</v>
      </c>
      <c r="B2915" t="s">
        <v>2017</v>
      </c>
      <c r="C2915" s="1">
        <v>44102</v>
      </c>
      <c r="D2915" s="2">
        <f t="shared" si="315"/>
        <v>9</v>
      </c>
      <c r="E2915" s="2">
        <f t="shared" si="316"/>
        <v>2020</v>
      </c>
      <c r="F2915">
        <v>70711</v>
      </c>
      <c r="G2915" s="8">
        <f t="shared" si="317"/>
        <v>7</v>
      </c>
      <c r="H2915" s="8" t="str">
        <f t="shared" si="318"/>
        <v>70</v>
      </c>
      <c r="I2915" s="8" t="str">
        <f t="shared" si="319"/>
        <v>707</v>
      </c>
      <c r="J2915" t="s">
        <v>2025</v>
      </c>
      <c r="K2915">
        <v>112</v>
      </c>
      <c r="L2915" t="s">
        <v>2248</v>
      </c>
      <c r="M2915" t="s">
        <v>2249</v>
      </c>
      <c r="N2915" s="7" t="str">
        <f t="shared" si="320"/>
        <v>2020-70</v>
      </c>
      <c r="O2915" s="7">
        <f t="shared" si="321"/>
        <v>9336.74</v>
      </c>
      <c r="P2915">
        <v>0</v>
      </c>
      <c r="Q2915">
        <v>9336.74</v>
      </c>
    </row>
    <row r="2916" spans="1:17" x14ac:dyDescent="0.25">
      <c r="A2916" t="s">
        <v>2016</v>
      </c>
      <c r="B2916" t="s">
        <v>2017</v>
      </c>
      <c r="C2916" s="1">
        <v>44102</v>
      </c>
      <c r="D2916" s="2">
        <f t="shared" si="315"/>
        <v>9</v>
      </c>
      <c r="E2916" s="2">
        <f t="shared" si="316"/>
        <v>2020</v>
      </c>
      <c r="F2916">
        <v>445711</v>
      </c>
      <c r="G2916" s="8">
        <f t="shared" si="317"/>
        <v>4</v>
      </c>
      <c r="H2916" s="8" t="str">
        <f t="shared" si="318"/>
        <v>44</v>
      </c>
      <c r="I2916" s="8" t="str">
        <f t="shared" si="319"/>
        <v>445</v>
      </c>
      <c r="J2916" t="s">
        <v>1501</v>
      </c>
      <c r="K2916">
        <v>112</v>
      </c>
      <c r="L2916" t="s">
        <v>2248</v>
      </c>
      <c r="M2916" t="s">
        <v>2249</v>
      </c>
      <c r="N2916" s="7" t="str">
        <f t="shared" si="320"/>
        <v>2020-44</v>
      </c>
      <c r="O2916" s="7">
        <f t="shared" si="321"/>
        <v>4326.1400000000003</v>
      </c>
      <c r="P2916">
        <v>0</v>
      </c>
      <c r="Q2916">
        <v>4326.1400000000003</v>
      </c>
    </row>
    <row r="2917" spans="1:17" x14ac:dyDescent="0.25">
      <c r="A2917" t="s">
        <v>2016</v>
      </c>
      <c r="B2917" t="s">
        <v>2017</v>
      </c>
      <c r="C2917" s="1">
        <v>44106</v>
      </c>
      <c r="D2917" s="2">
        <f t="shared" si="315"/>
        <v>10</v>
      </c>
      <c r="E2917" s="2">
        <f t="shared" si="316"/>
        <v>2020</v>
      </c>
      <c r="F2917" t="s">
        <v>1216</v>
      </c>
      <c r="G2917" s="8">
        <f t="shared" si="317"/>
        <v>4</v>
      </c>
      <c r="H2917" s="8" t="str">
        <f t="shared" si="318"/>
        <v>41</v>
      </c>
      <c r="I2917" s="8" t="str">
        <f t="shared" si="319"/>
        <v>411</v>
      </c>
      <c r="J2917" t="s">
        <v>1217</v>
      </c>
      <c r="K2917">
        <v>114</v>
      </c>
      <c r="L2917" t="s">
        <v>2251</v>
      </c>
      <c r="M2917" t="s">
        <v>2252</v>
      </c>
      <c r="N2917" s="7" t="str">
        <f t="shared" si="320"/>
        <v>2020-41</v>
      </c>
      <c r="O2917" s="7">
        <f t="shared" si="321"/>
        <v>-5400</v>
      </c>
      <c r="P2917">
        <v>5400</v>
      </c>
      <c r="Q2917">
        <v>0</v>
      </c>
    </row>
    <row r="2918" spans="1:17" x14ac:dyDescent="0.25">
      <c r="A2918" t="s">
        <v>2016</v>
      </c>
      <c r="B2918" t="s">
        <v>2017</v>
      </c>
      <c r="C2918" s="1">
        <v>44106</v>
      </c>
      <c r="D2918" s="2">
        <f t="shared" si="315"/>
        <v>10</v>
      </c>
      <c r="E2918" s="2">
        <f t="shared" si="316"/>
        <v>2020</v>
      </c>
      <c r="F2918">
        <v>44587</v>
      </c>
      <c r="G2918" s="8">
        <f t="shared" si="317"/>
        <v>4</v>
      </c>
      <c r="H2918" s="8" t="str">
        <f t="shared" si="318"/>
        <v>44</v>
      </c>
      <c r="I2918" s="8" t="str">
        <f t="shared" si="319"/>
        <v>445</v>
      </c>
      <c r="J2918" t="s">
        <v>2095</v>
      </c>
      <c r="K2918">
        <v>114</v>
      </c>
      <c r="L2918" t="s">
        <v>2251</v>
      </c>
      <c r="M2918" t="s">
        <v>2252</v>
      </c>
      <c r="N2918" s="7" t="str">
        <f t="shared" si="320"/>
        <v>2020-44</v>
      </c>
      <c r="O2918" s="7">
        <f t="shared" si="321"/>
        <v>-900</v>
      </c>
      <c r="P2918">
        <v>900</v>
      </c>
      <c r="Q2918">
        <v>0</v>
      </c>
    </row>
    <row r="2919" spans="1:17" x14ac:dyDescent="0.25">
      <c r="A2919" t="s">
        <v>2016</v>
      </c>
      <c r="B2919" t="s">
        <v>2017</v>
      </c>
      <c r="C2919" s="1">
        <v>44106</v>
      </c>
      <c r="D2919" s="2">
        <f t="shared" si="315"/>
        <v>10</v>
      </c>
      <c r="E2919" s="2">
        <f t="shared" si="316"/>
        <v>2020</v>
      </c>
      <c r="F2919">
        <v>4191</v>
      </c>
      <c r="G2919" s="8">
        <f t="shared" si="317"/>
        <v>4</v>
      </c>
      <c r="H2919" s="8" t="str">
        <f t="shared" si="318"/>
        <v>41</v>
      </c>
      <c r="I2919" s="8" t="str">
        <f t="shared" si="319"/>
        <v>419</v>
      </c>
      <c r="J2919" t="s">
        <v>2096</v>
      </c>
      <c r="K2919">
        <v>114</v>
      </c>
      <c r="L2919" t="s">
        <v>2251</v>
      </c>
      <c r="M2919" t="s">
        <v>2252</v>
      </c>
      <c r="N2919" s="7" t="str">
        <f t="shared" si="320"/>
        <v>2020-41</v>
      </c>
      <c r="O2919" s="7">
        <f t="shared" si="321"/>
        <v>5400</v>
      </c>
      <c r="P2919">
        <v>0</v>
      </c>
      <c r="Q2919">
        <v>5400</v>
      </c>
    </row>
    <row r="2920" spans="1:17" x14ac:dyDescent="0.25">
      <c r="A2920" t="s">
        <v>2016</v>
      </c>
      <c r="B2920" t="s">
        <v>2017</v>
      </c>
      <c r="C2920" s="1">
        <v>44106</v>
      </c>
      <c r="D2920" s="2">
        <f t="shared" si="315"/>
        <v>10</v>
      </c>
      <c r="E2920" s="2">
        <f t="shared" si="316"/>
        <v>2020</v>
      </c>
      <c r="F2920">
        <v>445711</v>
      </c>
      <c r="G2920" s="8">
        <f t="shared" si="317"/>
        <v>4</v>
      </c>
      <c r="H2920" s="8" t="str">
        <f t="shared" si="318"/>
        <v>44</v>
      </c>
      <c r="I2920" s="8" t="str">
        <f t="shared" si="319"/>
        <v>445</v>
      </c>
      <c r="J2920" t="s">
        <v>1501</v>
      </c>
      <c r="K2920">
        <v>114</v>
      </c>
      <c r="L2920" t="s">
        <v>2251</v>
      </c>
      <c r="M2920" t="s">
        <v>2252</v>
      </c>
      <c r="N2920" s="7" t="str">
        <f t="shared" si="320"/>
        <v>2020-44</v>
      </c>
      <c r="O2920" s="7">
        <f t="shared" si="321"/>
        <v>900</v>
      </c>
      <c r="P2920">
        <v>0</v>
      </c>
      <c r="Q2920">
        <v>900</v>
      </c>
    </row>
    <row r="2921" spans="1:17" x14ac:dyDescent="0.25">
      <c r="A2921" t="s">
        <v>2016</v>
      </c>
      <c r="B2921" t="s">
        <v>2017</v>
      </c>
      <c r="C2921" s="1">
        <v>44107</v>
      </c>
      <c r="D2921" s="2">
        <f t="shared" si="315"/>
        <v>10</v>
      </c>
      <c r="E2921" s="2">
        <f t="shared" si="316"/>
        <v>2020</v>
      </c>
      <c r="F2921" t="s">
        <v>1191</v>
      </c>
      <c r="G2921" s="8">
        <f t="shared" si="317"/>
        <v>4</v>
      </c>
      <c r="H2921" s="8" t="str">
        <f t="shared" si="318"/>
        <v>41</v>
      </c>
      <c r="I2921" s="8" t="str">
        <f t="shared" si="319"/>
        <v>411</v>
      </c>
      <c r="J2921" t="s">
        <v>1192</v>
      </c>
      <c r="K2921">
        <v>115</v>
      </c>
      <c r="L2921" t="s">
        <v>2253</v>
      </c>
      <c r="M2921" t="s">
        <v>2254</v>
      </c>
      <c r="N2921" s="7" t="str">
        <f t="shared" si="320"/>
        <v>2020-41</v>
      </c>
      <c r="O2921" s="7">
        <f t="shared" si="321"/>
        <v>-7074.06</v>
      </c>
      <c r="P2921">
        <v>7074.06</v>
      </c>
      <c r="Q2921">
        <v>0</v>
      </c>
    </row>
    <row r="2922" spans="1:17" x14ac:dyDescent="0.25">
      <c r="A2922" t="s">
        <v>2016</v>
      </c>
      <c r="B2922" t="s">
        <v>2017</v>
      </c>
      <c r="C2922" s="1">
        <v>44107</v>
      </c>
      <c r="D2922" s="2">
        <f t="shared" si="315"/>
        <v>10</v>
      </c>
      <c r="E2922" s="2">
        <f t="shared" si="316"/>
        <v>2020</v>
      </c>
      <c r="F2922">
        <v>70711</v>
      </c>
      <c r="G2922" s="8">
        <f t="shared" si="317"/>
        <v>7</v>
      </c>
      <c r="H2922" s="8" t="str">
        <f t="shared" si="318"/>
        <v>70</v>
      </c>
      <c r="I2922" s="8" t="str">
        <f t="shared" si="319"/>
        <v>707</v>
      </c>
      <c r="J2922" t="s">
        <v>2025</v>
      </c>
      <c r="K2922">
        <v>115</v>
      </c>
      <c r="L2922" t="s">
        <v>2253</v>
      </c>
      <c r="M2922" t="s">
        <v>2254</v>
      </c>
      <c r="N2922" s="7" t="str">
        <f t="shared" si="320"/>
        <v>2020-70</v>
      </c>
      <c r="O2922" s="7">
        <f t="shared" si="321"/>
        <v>4687.2</v>
      </c>
      <c r="P2922">
        <v>0</v>
      </c>
      <c r="Q2922">
        <v>4687.2</v>
      </c>
    </row>
    <row r="2923" spans="1:17" x14ac:dyDescent="0.25">
      <c r="A2923" t="s">
        <v>2016</v>
      </c>
      <c r="B2923" t="s">
        <v>2017</v>
      </c>
      <c r="C2923" s="1">
        <v>44107</v>
      </c>
      <c r="D2923" s="2">
        <f t="shared" si="315"/>
        <v>10</v>
      </c>
      <c r="E2923" s="2">
        <f t="shared" si="316"/>
        <v>2020</v>
      </c>
      <c r="F2923">
        <v>70713</v>
      </c>
      <c r="G2923" s="8">
        <f t="shared" si="317"/>
        <v>7</v>
      </c>
      <c r="H2923" s="8" t="str">
        <f t="shared" si="318"/>
        <v>70</v>
      </c>
      <c r="I2923" s="8" t="str">
        <f t="shared" si="319"/>
        <v>707</v>
      </c>
      <c r="J2923" t="s">
        <v>2021</v>
      </c>
      <c r="K2923">
        <v>115</v>
      </c>
      <c r="L2923" t="s">
        <v>2253</v>
      </c>
      <c r="M2923" t="s">
        <v>2254</v>
      </c>
      <c r="N2923" s="7" t="str">
        <f t="shared" si="320"/>
        <v>2020-70</v>
      </c>
      <c r="O2923" s="7">
        <f t="shared" si="321"/>
        <v>1121.8499999999999</v>
      </c>
      <c r="P2923">
        <v>0</v>
      </c>
      <c r="Q2923">
        <v>1121.8499999999999</v>
      </c>
    </row>
    <row r="2924" spans="1:17" x14ac:dyDescent="0.25">
      <c r="A2924" t="s">
        <v>2016</v>
      </c>
      <c r="B2924" t="s">
        <v>2017</v>
      </c>
      <c r="C2924" s="1">
        <v>44107</v>
      </c>
      <c r="D2924" s="2">
        <f t="shared" si="315"/>
        <v>10</v>
      </c>
      <c r="E2924" s="2">
        <f t="shared" si="316"/>
        <v>2020</v>
      </c>
      <c r="F2924">
        <v>7085</v>
      </c>
      <c r="G2924" s="8">
        <f t="shared" si="317"/>
        <v>7</v>
      </c>
      <c r="H2924" s="8" t="str">
        <f t="shared" si="318"/>
        <v>70</v>
      </c>
      <c r="I2924" s="8" t="str">
        <f t="shared" si="319"/>
        <v>708</v>
      </c>
      <c r="J2924" t="s">
        <v>2028</v>
      </c>
      <c r="K2924">
        <v>115</v>
      </c>
      <c r="L2924" t="s">
        <v>2253</v>
      </c>
      <c r="M2924" t="s">
        <v>2254</v>
      </c>
      <c r="N2924" s="7" t="str">
        <f t="shared" si="320"/>
        <v>2020-70</v>
      </c>
      <c r="O2924" s="7">
        <f t="shared" si="321"/>
        <v>86</v>
      </c>
      <c r="P2924">
        <v>0</v>
      </c>
      <c r="Q2924">
        <v>86</v>
      </c>
    </row>
    <row r="2925" spans="1:17" x14ac:dyDescent="0.25">
      <c r="A2925" t="s">
        <v>2016</v>
      </c>
      <c r="B2925" t="s">
        <v>2017</v>
      </c>
      <c r="C2925" s="1">
        <v>44107</v>
      </c>
      <c r="D2925" s="2">
        <f t="shared" si="315"/>
        <v>10</v>
      </c>
      <c r="E2925" s="2">
        <f t="shared" si="316"/>
        <v>2020</v>
      </c>
      <c r="F2925">
        <v>445711</v>
      </c>
      <c r="G2925" s="8">
        <f t="shared" si="317"/>
        <v>4</v>
      </c>
      <c r="H2925" s="8" t="str">
        <f t="shared" si="318"/>
        <v>44</v>
      </c>
      <c r="I2925" s="8" t="str">
        <f t="shared" si="319"/>
        <v>445</v>
      </c>
      <c r="J2925" t="s">
        <v>1501</v>
      </c>
      <c r="K2925">
        <v>115</v>
      </c>
      <c r="L2925" t="s">
        <v>2253</v>
      </c>
      <c r="M2925" t="s">
        <v>2254</v>
      </c>
      <c r="N2925" s="7" t="str">
        <f t="shared" si="320"/>
        <v>2020-44</v>
      </c>
      <c r="O2925" s="7">
        <f t="shared" si="321"/>
        <v>1179.01</v>
      </c>
      <c r="P2925">
        <v>0</v>
      </c>
      <c r="Q2925">
        <v>1179.01</v>
      </c>
    </row>
    <row r="2926" spans="1:17" x14ac:dyDescent="0.25">
      <c r="A2926" t="s">
        <v>2016</v>
      </c>
      <c r="B2926" t="s">
        <v>2017</v>
      </c>
      <c r="C2926" s="1">
        <v>44108</v>
      </c>
      <c r="D2926" s="2">
        <f t="shared" si="315"/>
        <v>10</v>
      </c>
      <c r="E2926" s="2">
        <f t="shared" si="316"/>
        <v>2020</v>
      </c>
      <c r="F2926" t="s">
        <v>846</v>
      </c>
      <c r="G2926" s="8">
        <f t="shared" si="317"/>
        <v>4</v>
      </c>
      <c r="H2926" s="8" t="str">
        <f t="shared" si="318"/>
        <v>41</v>
      </c>
      <c r="I2926" s="8" t="str">
        <f t="shared" si="319"/>
        <v>411</v>
      </c>
      <c r="J2926" t="s">
        <v>847</v>
      </c>
      <c r="K2926">
        <v>116</v>
      </c>
      <c r="L2926" t="s">
        <v>2255</v>
      </c>
      <c r="M2926" t="s">
        <v>2256</v>
      </c>
      <c r="N2926" s="7" t="str">
        <f t="shared" si="320"/>
        <v>2020-41</v>
      </c>
      <c r="O2926" s="7">
        <f t="shared" si="321"/>
        <v>-9587.2099999999991</v>
      </c>
      <c r="P2926">
        <v>9587.2099999999991</v>
      </c>
      <c r="Q2926">
        <v>0</v>
      </c>
    </row>
    <row r="2927" spans="1:17" x14ac:dyDescent="0.25">
      <c r="A2927" t="s">
        <v>2016</v>
      </c>
      <c r="B2927" t="s">
        <v>2017</v>
      </c>
      <c r="C2927" s="1">
        <v>44108</v>
      </c>
      <c r="D2927" s="2">
        <f t="shared" si="315"/>
        <v>10</v>
      </c>
      <c r="E2927" s="2">
        <f t="shared" si="316"/>
        <v>2020</v>
      </c>
      <c r="F2927">
        <v>70714</v>
      </c>
      <c r="G2927" s="8">
        <f t="shared" si="317"/>
        <v>7</v>
      </c>
      <c r="H2927" s="8" t="str">
        <f t="shared" si="318"/>
        <v>70</v>
      </c>
      <c r="I2927" s="8" t="str">
        <f t="shared" si="319"/>
        <v>707</v>
      </c>
      <c r="J2927" t="s">
        <v>2022</v>
      </c>
      <c r="K2927">
        <v>116</v>
      </c>
      <c r="L2927" t="s">
        <v>2255</v>
      </c>
      <c r="M2927" t="s">
        <v>2256</v>
      </c>
      <c r="N2927" s="7" t="str">
        <f t="shared" si="320"/>
        <v>2020-70</v>
      </c>
      <c r="O2927" s="7">
        <f t="shared" si="321"/>
        <v>1021.68</v>
      </c>
      <c r="P2927">
        <v>0</v>
      </c>
      <c r="Q2927">
        <v>1021.68</v>
      </c>
    </row>
    <row r="2928" spans="1:17" x14ac:dyDescent="0.25">
      <c r="A2928" t="s">
        <v>2016</v>
      </c>
      <c r="B2928" t="s">
        <v>2017</v>
      </c>
      <c r="C2928" s="1">
        <v>44108</v>
      </c>
      <c r="D2928" s="2">
        <f t="shared" si="315"/>
        <v>10</v>
      </c>
      <c r="E2928" s="2">
        <f t="shared" si="316"/>
        <v>2020</v>
      </c>
      <c r="F2928">
        <v>70711</v>
      </c>
      <c r="G2928" s="8">
        <f t="shared" si="317"/>
        <v>7</v>
      </c>
      <c r="H2928" s="8" t="str">
        <f t="shared" si="318"/>
        <v>70</v>
      </c>
      <c r="I2928" s="8" t="str">
        <f t="shared" si="319"/>
        <v>707</v>
      </c>
      <c r="J2928" t="s">
        <v>2025</v>
      </c>
      <c r="K2928">
        <v>116</v>
      </c>
      <c r="L2928" t="s">
        <v>2255</v>
      </c>
      <c r="M2928" t="s">
        <v>2256</v>
      </c>
      <c r="N2928" s="7" t="str">
        <f t="shared" si="320"/>
        <v>2020-70</v>
      </c>
      <c r="O2928" s="7">
        <f t="shared" si="321"/>
        <v>3640.56</v>
      </c>
      <c r="P2928">
        <v>0</v>
      </c>
      <c r="Q2928">
        <v>3640.56</v>
      </c>
    </row>
    <row r="2929" spans="1:17" x14ac:dyDescent="0.25">
      <c r="A2929" t="s">
        <v>2016</v>
      </c>
      <c r="B2929" t="s">
        <v>2017</v>
      </c>
      <c r="C2929" s="1">
        <v>44108</v>
      </c>
      <c r="D2929" s="2">
        <f t="shared" si="315"/>
        <v>10</v>
      </c>
      <c r="E2929" s="2">
        <f t="shared" si="316"/>
        <v>2020</v>
      </c>
      <c r="F2929">
        <v>70713</v>
      </c>
      <c r="G2929" s="8">
        <f t="shared" si="317"/>
        <v>7</v>
      </c>
      <c r="H2929" s="8" t="str">
        <f t="shared" si="318"/>
        <v>70</v>
      </c>
      <c r="I2929" s="8" t="str">
        <f t="shared" si="319"/>
        <v>707</v>
      </c>
      <c r="J2929" t="s">
        <v>2021</v>
      </c>
      <c r="K2929">
        <v>116</v>
      </c>
      <c r="L2929" t="s">
        <v>2255</v>
      </c>
      <c r="M2929" t="s">
        <v>2256</v>
      </c>
      <c r="N2929" s="7" t="str">
        <f t="shared" si="320"/>
        <v>2020-70</v>
      </c>
      <c r="O2929" s="7">
        <f t="shared" si="321"/>
        <v>3327.1</v>
      </c>
      <c r="P2929">
        <v>0</v>
      </c>
      <c r="Q2929">
        <v>3327.1</v>
      </c>
    </row>
    <row r="2930" spans="1:17" x14ac:dyDescent="0.25">
      <c r="A2930" t="s">
        <v>2016</v>
      </c>
      <c r="B2930" t="s">
        <v>2017</v>
      </c>
      <c r="C2930" s="1">
        <v>44108</v>
      </c>
      <c r="D2930" s="2">
        <f t="shared" si="315"/>
        <v>10</v>
      </c>
      <c r="E2930" s="2">
        <f t="shared" si="316"/>
        <v>2020</v>
      </c>
      <c r="F2930">
        <v>445711</v>
      </c>
      <c r="G2930" s="8">
        <f t="shared" si="317"/>
        <v>4</v>
      </c>
      <c r="H2930" s="8" t="str">
        <f t="shared" si="318"/>
        <v>44</v>
      </c>
      <c r="I2930" s="8" t="str">
        <f t="shared" si="319"/>
        <v>445</v>
      </c>
      <c r="J2930" t="s">
        <v>1501</v>
      </c>
      <c r="K2930">
        <v>116</v>
      </c>
      <c r="L2930" t="s">
        <v>2255</v>
      </c>
      <c r="M2930" t="s">
        <v>2256</v>
      </c>
      <c r="N2930" s="7" t="str">
        <f t="shared" si="320"/>
        <v>2020-44</v>
      </c>
      <c r="O2930" s="7">
        <f t="shared" si="321"/>
        <v>1597.87</v>
      </c>
      <c r="P2930">
        <v>0</v>
      </c>
      <c r="Q2930">
        <v>1597.87</v>
      </c>
    </row>
    <row r="2931" spans="1:17" x14ac:dyDescent="0.25">
      <c r="A2931" t="s">
        <v>2016</v>
      </c>
      <c r="B2931" t="s">
        <v>2017</v>
      </c>
      <c r="C2931" s="1">
        <v>44110</v>
      </c>
      <c r="D2931" s="2">
        <f t="shared" si="315"/>
        <v>10</v>
      </c>
      <c r="E2931" s="2">
        <f t="shared" si="316"/>
        <v>2020</v>
      </c>
      <c r="F2931" t="s">
        <v>1216</v>
      </c>
      <c r="G2931" s="8">
        <f t="shared" si="317"/>
        <v>4</v>
      </c>
      <c r="H2931" s="8" t="str">
        <f t="shared" si="318"/>
        <v>41</v>
      </c>
      <c r="I2931" s="8" t="str">
        <f t="shared" si="319"/>
        <v>411</v>
      </c>
      <c r="J2931" t="s">
        <v>1217</v>
      </c>
      <c r="K2931">
        <v>117</v>
      </c>
      <c r="L2931" t="s">
        <v>2257</v>
      </c>
      <c r="M2931" t="s">
        <v>2258</v>
      </c>
      <c r="N2931" s="7" t="str">
        <f t="shared" si="320"/>
        <v>2020-41</v>
      </c>
      <c r="O2931" s="7">
        <f t="shared" si="321"/>
        <v>-11515.14</v>
      </c>
      <c r="P2931">
        <v>11515.14</v>
      </c>
      <c r="Q2931">
        <v>0</v>
      </c>
    </row>
    <row r="2932" spans="1:17" x14ac:dyDescent="0.25">
      <c r="A2932" t="s">
        <v>2016</v>
      </c>
      <c r="B2932" t="s">
        <v>2017</v>
      </c>
      <c r="C2932" s="1">
        <v>44110</v>
      </c>
      <c r="D2932" s="2">
        <f t="shared" si="315"/>
        <v>10</v>
      </c>
      <c r="E2932" s="2">
        <f t="shared" si="316"/>
        <v>2020</v>
      </c>
      <c r="F2932">
        <v>70711</v>
      </c>
      <c r="G2932" s="8">
        <f t="shared" si="317"/>
        <v>7</v>
      </c>
      <c r="H2932" s="8" t="str">
        <f t="shared" si="318"/>
        <v>70</v>
      </c>
      <c r="I2932" s="8" t="str">
        <f t="shared" si="319"/>
        <v>707</v>
      </c>
      <c r="J2932" t="s">
        <v>2025</v>
      </c>
      <c r="K2932">
        <v>117</v>
      </c>
      <c r="L2932" t="s">
        <v>2257</v>
      </c>
      <c r="M2932" t="s">
        <v>2258</v>
      </c>
      <c r="N2932" s="7" t="str">
        <f t="shared" si="320"/>
        <v>2020-70</v>
      </c>
      <c r="O2932" s="7">
        <f t="shared" si="321"/>
        <v>9595.9500000000007</v>
      </c>
      <c r="P2932">
        <v>0</v>
      </c>
      <c r="Q2932">
        <v>9595.9500000000007</v>
      </c>
    </row>
    <row r="2933" spans="1:17" x14ac:dyDescent="0.25">
      <c r="A2933" t="s">
        <v>2016</v>
      </c>
      <c r="B2933" t="s">
        <v>2017</v>
      </c>
      <c r="C2933" s="1">
        <v>44110</v>
      </c>
      <c r="D2933" s="2">
        <f t="shared" si="315"/>
        <v>10</v>
      </c>
      <c r="E2933" s="2">
        <f t="shared" si="316"/>
        <v>2020</v>
      </c>
      <c r="F2933">
        <v>445711</v>
      </c>
      <c r="G2933" s="8">
        <f t="shared" si="317"/>
        <v>4</v>
      </c>
      <c r="H2933" s="8" t="str">
        <f t="shared" si="318"/>
        <v>44</v>
      </c>
      <c r="I2933" s="8" t="str">
        <f t="shared" si="319"/>
        <v>445</v>
      </c>
      <c r="J2933" t="s">
        <v>1501</v>
      </c>
      <c r="K2933">
        <v>117</v>
      </c>
      <c r="L2933" t="s">
        <v>2257</v>
      </c>
      <c r="M2933" t="s">
        <v>2258</v>
      </c>
      <c r="N2933" s="7" t="str">
        <f t="shared" si="320"/>
        <v>2020-44</v>
      </c>
      <c r="O2933" s="7">
        <f t="shared" si="321"/>
        <v>1919.19</v>
      </c>
      <c r="P2933">
        <v>0</v>
      </c>
      <c r="Q2933">
        <v>1919.19</v>
      </c>
    </row>
    <row r="2934" spans="1:17" x14ac:dyDescent="0.25">
      <c r="A2934" t="s">
        <v>2016</v>
      </c>
      <c r="B2934" t="s">
        <v>2017</v>
      </c>
      <c r="C2934" s="1">
        <v>44111</v>
      </c>
      <c r="D2934" s="2">
        <f t="shared" si="315"/>
        <v>10</v>
      </c>
      <c r="E2934" s="2">
        <f t="shared" si="316"/>
        <v>2020</v>
      </c>
      <c r="F2934" t="s">
        <v>1260</v>
      </c>
      <c r="G2934" s="8">
        <f t="shared" si="317"/>
        <v>4</v>
      </c>
      <c r="H2934" s="8" t="str">
        <f t="shared" si="318"/>
        <v>41</v>
      </c>
      <c r="I2934" s="8" t="str">
        <f t="shared" si="319"/>
        <v>411</v>
      </c>
      <c r="J2934" t="s">
        <v>1261</v>
      </c>
      <c r="K2934">
        <v>118</v>
      </c>
      <c r="L2934" t="s">
        <v>2259</v>
      </c>
      <c r="M2934" t="s">
        <v>2260</v>
      </c>
      <c r="N2934" s="7" t="str">
        <f t="shared" si="320"/>
        <v>2020-41</v>
      </c>
      <c r="O2934" s="7">
        <f t="shared" si="321"/>
        <v>-15961.57</v>
      </c>
      <c r="P2934">
        <v>15961.57</v>
      </c>
      <c r="Q2934">
        <v>0</v>
      </c>
    </row>
    <row r="2935" spans="1:17" x14ac:dyDescent="0.25">
      <c r="A2935" t="s">
        <v>2016</v>
      </c>
      <c r="B2935" t="s">
        <v>2017</v>
      </c>
      <c r="C2935" s="1">
        <v>44111</v>
      </c>
      <c r="D2935" s="2">
        <f t="shared" si="315"/>
        <v>10</v>
      </c>
      <c r="E2935" s="2">
        <f t="shared" si="316"/>
        <v>2020</v>
      </c>
      <c r="F2935">
        <v>70713</v>
      </c>
      <c r="G2935" s="8">
        <f t="shared" si="317"/>
        <v>7</v>
      </c>
      <c r="H2935" s="8" t="str">
        <f t="shared" si="318"/>
        <v>70</v>
      </c>
      <c r="I2935" s="8" t="str">
        <f t="shared" si="319"/>
        <v>707</v>
      </c>
      <c r="J2935" t="s">
        <v>2021</v>
      </c>
      <c r="K2935">
        <v>118</v>
      </c>
      <c r="L2935" t="s">
        <v>2259</v>
      </c>
      <c r="M2935" t="s">
        <v>2260</v>
      </c>
      <c r="N2935" s="7" t="str">
        <f t="shared" si="320"/>
        <v>2020-70</v>
      </c>
      <c r="O2935" s="7">
        <f t="shared" si="321"/>
        <v>1649.05</v>
      </c>
      <c r="P2935">
        <v>0</v>
      </c>
      <c r="Q2935">
        <v>1649.05</v>
      </c>
    </row>
    <row r="2936" spans="1:17" x14ac:dyDescent="0.25">
      <c r="A2936" t="s">
        <v>2016</v>
      </c>
      <c r="B2936" t="s">
        <v>2017</v>
      </c>
      <c r="C2936" s="1">
        <v>44111</v>
      </c>
      <c r="D2936" s="2">
        <f t="shared" si="315"/>
        <v>10</v>
      </c>
      <c r="E2936" s="2">
        <f t="shared" si="316"/>
        <v>2020</v>
      </c>
      <c r="F2936">
        <v>70711</v>
      </c>
      <c r="G2936" s="8">
        <f t="shared" si="317"/>
        <v>7</v>
      </c>
      <c r="H2936" s="8" t="str">
        <f t="shared" si="318"/>
        <v>70</v>
      </c>
      <c r="I2936" s="8" t="str">
        <f t="shared" si="319"/>
        <v>707</v>
      </c>
      <c r="J2936" t="s">
        <v>2025</v>
      </c>
      <c r="K2936">
        <v>118</v>
      </c>
      <c r="L2936" t="s">
        <v>2259</v>
      </c>
      <c r="M2936" t="s">
        <v>2260</v>
      </c>
      <c r="N2936" s="7" t="str">
        <f t="shared" si="320"/>
        <v>2020-70</v>
      </c>
      <c r="O2936" s="7">
        <f t="shared" si="321"/>
        <v>11652.26</v>
      </c>
      <c r="P2936">
        <v>0</v>
      </c>
      <c r="Q2936">
        <v>11652.26</v>
      </c>
    </row>
    <row r="2937" spans="1:17" x14ac:dyDescent="0.25">
      <c r="A2937" t="s">
        <v>2016</v>
      </c>
      <c r="B2937" t="s">
        <v>2017</v>
      </c>
      <c r="C2937" s="1">
        <v>44111</v>
      </c>
      <c r="D2937" s="2">
        <f t="shared" si="315"/>
        <v>10</v>
      </c>
      <c r="E2937" s="2">
        <f t="shared" si="316"/>
        <v>2020</v>
      </c>
      <c r="F2937">
        <v>445711</v>
      </c>
      <c r="G2937" s="8">
        <f t="shared" si="317"/>
        <v>4</v>
      </c>
      <c r="H2937" s="8" t="str">
        <f t="shared" si="318"/>
        <v>44</v>
      </c>
      <c r="I2937" s="8" t="str">
        <f t="shared" si="319"/>
        <v>445</v>
      </c>
      <c r="J2937" t="s">
        <v>1501</v>
      </c>
      <c r="K2937">
        <v>118</v>
      </c>
      <c r="L2937" t="s">
        <v>2259</v>
      </c>
      <c r="M2937" t="s">
        <v>2260</v>
      </c>
      <c r="N2937" s="7" t="str">
        <f t="shared" si="320"/>
        <v>2020-44</v>
      </c>
      <c r="O2937" s="7">
        <f t="shared" si="321"/>
        <v>2660.26</v>
      </c>
      <c r="P2937">
        <v>0</v>
      </c>
      <c r="Q2937">
        <v>2660.26</v>
      </c>
    </row>
    <row r="2938" spans="1:17" x14ac:dyDescent="0.25">
      <c r="A2938" t="s">
        <v>2016</v>
      </c>
      <c r="B2938" t="s">
        <v>2017</v>
      </c>
      <c r="C2938" s="1">
        <v>44111</v>
      </c>
      <c r="D2938" s="2">
        <f t="shared" si="315"/>
        <v>10</v>
      </c>
      <c r="E2938" s="2">
        <f t="shared" si="316"/>
        <v>2020</v>
      </c>
      <c r="F2938" t="s">
        <v>1216</v>
      </c>
      <c r="G2938" s="8">
        <f t="shared" si="317"/>
        <v>4</v>
      </c>
      <c r="H2938" s="8" t="str">
        <f t="shared" si="318"/>
        <v>41</v>
      </c>
      <c r="I2938" s="8" t="str">
        <f t="shared" si="319"/>
        <v>411</v>
      </c>
      <c r="J2938" t="s">
        <v>1217</v>
      </c>
      <c r="K2938">
        <v>119</v>
      </c>
      <c r="L2938" t="s">
        <v>2261</v>
      </c>
      <c r="M2938" t="s">
        <v>2262</v>
      </c>
      <c r="N2938" s="7" t="str">
        <f t="shared" si="320"/>
        <v>2020-41</v>
      </c>
      <c r="O2938" s="7">
        <f t="shared" si="321"/>
        <v>5400</v>
      </c>
      <c r="P2938">
        <v>0</v>
      </c>
      <c r="Q2938">
        <v>5400</v>
      </c>
    </row>
    <row r="2939" spans="1:17" x14ac:dyDescent="0.25">
      <c r="A2939" t="s">
        <v>2016</v>
      </c>
      <c r="B2939" t="s">
        <v>2017</v>
      </c>
      <c r="C2939" s="1">
        <v>44111</v>
      </c>
      <c r="D2939" s="2">
        <f t="shared" si="315"/>
        <v>10</v>
      </c>
      <c r="E2939" s="2">
        <f t="shared" si="316"/>
        <v>2020</v>
      </c>
      <c r="F2939">
        <v>44587</v>
      </c>
      <c r="G2939" s="8">
        <f t="shared" si="317"/>
        <v>4</v>
      </c>
      <c r="H2939" s="8" t="str">
        <f t="shared" si="318"/>
        <v>44</v>
      </c>
      <c r="I2939" s="8" t="str">
        <f t="shared" si="319"/>
        <v>445</v>
      </c>
      <c r="J2939" t="s">
        <v>2095</v>
      </c>
      <c r="K2939">
        <v>119</v>
      </c>
      <c r="L2939" t="s">
        <v>2261</v>
      </c>
      <c r="M2939" t="s">
        <v>2262</v>
      </c>
      <c r="N2939" s="7" t="str">
        <f t="shared" si="320"/>
        <v>2020-44</v>
      </c>
      <c r="O2939" s="7">
        <f t="shared" si="321"/>
        <v>900</v>
      </c>
      <c r="P2939">
        <v>0</v>
      </c>
      <c r="Q2939">
        <v>900</v>
      </c>
    </row>
    <row r="2940" spans="1:17" x14ac:dyDescent="0.25">
      <c r="A2940" t="s">
        <v>2016</v>
      </c>
      <c r="B2940" t="s">
        <v>2017</v>
      </c>
      <c r="C2940" s="1">
        <v>44111</v>
      </c>
      <c r="D2940" s="2">
        <f t="shared" si="315"/>
        <v>10</v>
      </c>
      <c r="E2940" s="2">
        <f t="shared" si="316"/>
        <v>2020</v>
      </c>
      <c r="F2940">
        <v>4191</v>
      </c>
      <c r="G2940" s="8">
        <f t="shared" si="317"/>
        <v>4</v>
      </c>
      <c r="H2940" s="8" t="str">
        <f t="shared" si="318"/>
        <v>41</v>
      </c>
      <c r="I2940" s="8" t="str">
        <f t="shared" si="319"/>
        <v>419</v>
      </c>
      <c r="J2940" t="s">
        <v>2096</v>
      </c>
      <c r="K2940">
        <v>119</v>
      </c>
      <c r="L2940" t="s">
        <v>2261</v>
      </c>
      <c r="M2940" t="s">
        <v>2262</v>
      </c>
      <c r="N2940" s="7" t="str">
        <f t="shared" si="320"/>
        <v>2020-41</v>
      </c>
      <c r="O2940" s="7">
        <f t="shared" si="321"/>
        <v>-5400</v>
      </c>
      <c r="P2940">
        <v>5400</v>
      </c>
      <c r="Q2940">
        <v>0</v>
      </c>
    </row>
    <row r="2941" spans="1:17" x14ac:dyDescent="0.25">
      <c r="A2941" t="s">
        <v>2016</v>
      </c>
      <c r="B2941" t="s">
        <v>2017</v>
      </c>
      <c r="C2941" s="1">
        <v>44111</v>
      </c>
      <c r="D2941" s="2">
        <f t="shared" si="315"/>
        <v>10</v>
      </c>
      <c r="E2941" s="2">
        <f t="shared" si="316"/>
        <v>2020</v>
      </c>
      <c r="F2941">
        <v>445711</v>
      </c>
      <c r="G2941" s="8">
        <f t="shared" si="317"/>
        <v>4</v>
      </c>
      <c r="H2941" s="8" t="str">
        <f t="shared" si="318"/>
        <v>44</v>
      </c>
      <c r="I2941" s="8" t="str">
        <f t="shared" si="319"/>
        <v>445</v>
      </c>
      <c r="J2941" t="s">
        <v>1501</v>
      </c>
      <c r="K2941">
        <v>119</v>
      </c>
      <c r="L2941" t="s">
        <v>2261</v>
      </c>
      <c r="M2941" t="s">
        <v>2262</v>
      </c>
      <c r="N2941" s="7" t="str">
        <f t="shared" si="320"/>
        <v>2020-44</v>
      </c>
      <c r="O2941" s="7">
        <f t="shared" si="321"/>
        <v>-900</v>
      </c>
      <c r="P2941">
        <v>900</v>
      </c>
      <c r="Q2941">
        <v>0</v>
      </c>
    </row>
    <row r="2942" spans="1:17" x14ac:dyDescent="0.25">
      <c r="A2942" t="s">
        <v>2016</v>
      </c>
      <c r="B2942" t="s">
        <v>2017</v>
      </c>
      <c r="C2942" s="1">
        <v>44115</v>
      </c>
      <c r="D2942" s="2">
        <f t="shared" si="315"/>
        <v>10</v>
      </c>
      <c r="E2942" s="2">
        <f t="shared" si="316"/>
        <v>2020</v>
      </c>
      <c r="F2942" t="s">
        <v>813</v>
      </c>
      <c r="G2942" s="8">
        <f t="shared" si="317"/>
        <v>4</v>
      </c>
      <c r="H2942" s="8" t="str">
        <f t="shared" si="318"/>
        <v>41</v>
      </c>
      <c r="I2942" s="8" t="str">
        <f t="shared" si="319"/>
        <v>411</v>
      </c>
      <c r="J2942" t="s">
        <v>814</v>
      </c>
      <c r="K2942">
        <v>120</v>
      </c>
      <c r="L2942" t="s">
        <v>2263</v>
      </c>
      <c r="M2942" t="s">
        <v>2264</v>
      </c>
      <c r="N2942" s="7" t="str">
        <f t="shared" si="320"/>
        <v>2020-41</v>
      </c>
      <c r="O2942" s="7">
        <f t="shared" si="321"/>
        <v>-6514.56</v>
      </c>
      <c r="P2942">
        <v>6514.56</v>
      </c>
      <c r="Q2942">
        <v>0</v>
      </c>
    </row>
    <row r="2943" spans="1:17" x14ac:dyDescent="0.25">
      <c r="A2943" t="s">
        <v>2016</v>
      </c>
      <c r="B2943" t="s">
        <v>2017</v>
      </c>
      <c r="C2943" s="1">
        <v>44115</v>
      </c>
      <c r="D2943" s="2">
        <f t="shared" si="315"/>
        <v>10</v>
      </c>
      <c r="E2943" s="2">
        <f t="shared" si="316"/>
        <v>2020</v>
      </c>
      <c r="F2943">
        <v>70716</v>
      </c>
      <c r="G2943" s="8">
        <f t="shared" si="317"/>
        <v>7</v>
      </c>
      <c r="H2943" s="8" t="str">
        <f t="shared" si="318"/>
        <v>70</v>
      </c>
      <c r="I2943" s="8" t="str">
        <f t="shared" si="319"/>
        <v>707</v>
      </c>
      <c r="J2943" t="s">
        <v>2020</v>
      </c>
      <c r="K2943">
        <v>120</v>
      </c>
      <c r="L2943" t="s">
        <v>2263</v>
      </c>
      <c r="M2943" t="s">
        <v>2264</v>
      </c>
      <c r="N2943" s="7" t="str">
        <f t="shared" si="320"/>
        <v>2020-70</v>
      </c>
      <c r="O2943" s="7">
        <f t="shared" si="321"/>
        <v>5428.8</v>
      </c>
      <c r="P2943">
        <v>0</v>
      </c>
      <c r="Q2943">
        <v>5428.8</v>
      </c>
    </row>
    <row r="2944" spans="1:17" x14ac:dyDescent="0.25">
      <c r="A2944" t="s">
        <v>2016</v>
      </c>
      <c r="B2944" t="s">
        <v>2017</v>
      </c>
      <c r="C2944" s="1">
        <v>44115</v>
      </c>
      <c r="D2944" s="2">
        <f t="shared" si="315"/>
        <v>10</v>
      </c>
      <c r="E2944" s="2">
        <f t="shared" si="316"/>
        <v>2020</v>
      </c>
      <c r="F2944">
        <v>445711</v>
      </c>
      <c r="G2944" s="8">
        <f t="shared" si="317"/>
        <v>4</v>
      </c>
      <c r="H2944" s="8" t="str">
        <f t="shared" si="318"/>
        <v>44</v>
      </c>
      <c r="I2944" s="8" t="str">
        <f t="shared" si="319"/>
        <v>445</v>
      </c>
      <c r="J2944" t="s">
        <v>1501</v>
      </c>
      <c r="K2944">
        <v>120</v>
      </c>
      <c r="L2944" t="s">
        <v>2263</v>
      </c>
      <c r="M2944" t="s">
        <v>2264</v>
      </c>
      <c r="N2944" s="7" t="str">
        <f t="shared" si="320"/>
        <v>2020-44</v>
      </c>
      <c r="O2944" s="7">
        <f t="shared" si="321"/>
        <v>1085.76</v>
      </c>
      <c r="P2944">
        <v>0</v>
      </c>
      <c r="Q2944">
        <v>1085.76</v>
      </c>
    </row>
    <row r="2945" spans="1:17" x14ac:dyDescent="0.25">
      <c r="A2945" t="s">
        <v>2016</v>
      </c>
      <c r="B2945" t="s">
        <v>2017</v>
      </c>
      <c r="C2945" s="1">
        <v>44116</v>
      </c>
      <c r="D2945" s="2">
        <f t="shared" si="315"/>
        <v>10</v>
      </c>
      <c r="E2945" s="2">
        <f t="shared" si="316"/>
        <v>2020</v>
      </c>
      <c r="F2945" t="s">
        <v>780</v>
      </c>
      <c r="G2945" s="8">
        <f t="shared" si="317"/>
        <v>4</v>
      </c>
      <c r="H2945" s="8" t="str">
        <f t="shared" si="318"/>
        <v>41</v>
      </c>
      <c r="I2945" s="8" t="str">
        <f t="shared" si="319"/>
        <v>411</v>
      </c>
      <c r="J2945" t="s">
        <v>781</v>
      </c>
      <c r="K2945">
        <v>121</v>
      </c>
      <c r="L2945" t="s">
        <v>2265</v>
      </c>
      <c r="M2945" t="s">
        <v>2266</v>
      </c>
      <c r="N2945" s="7" t="str">
        <f t="shared" si="320"/>
        <v>2020-41</v>
      </c>
      <c r="O2945" s="7">
        <f t="shared" si="321"/>
        <v>-14725.86</v>
      </c>
      <c r="P2945">
        <v>14725.86</v>
      </c>
      <c r="Q2945">
        <v>0</v>
      </c>
    </row>
    <row r="2946" spans="1:17" x14ac:dyDescent="0.25">
      <c r="A2946" t="s">
        <v>2016</v>
      </c>
      <c r="B2946" t="s">
        <v>2017</v>
      </c>
      <c r="C2946" s="1">
        <v>44116</v>
      </c>
      <c r="D2946" s="2">
        <f t="shared" si="315"/>
        <v>10</v>
      </c>
      <c r="E2946" s="2">
        <f t="shared" si="316"/>
        <v>2020</v>
      </c>
      <c r="F2946">
        <v>70716</v>
      </c>
      <c r="G2946" s="8">
        <f t="shared" si="317"/>
        <v>7</v>
      </c>
      <c r="H2946" s="8" t="str">
        <f t="shared" si="318"/>
        <v>70</v>
      </c>
      <c r="I2946" s="8" t="str">
        <f t="shared" si="319"/>
        <v>707</v>
      </c>
      <c r="J2946" t="s">
        <v>2020</v>
      </c>
      <c r="K2946">
        <v>121</v>
      </c>
      <c r="L2946" t="s">
        <v>2265</v>
      </c>
      <c r="M2946" t="s">
        <v>2266</v>
      </c>
      <c r="N2946" s="7" t="str">
        <f t="shared" si="320"/>
        <v>2020-70</v>
      </c>
      <c r="O2946" s="7">
        <f t="shared" si="321"/>
        <v>11601.45</v>
      </c>
      <c r="P2946">
        <v>0</v>
      </c>
      <c r="Q2946">
        <v>11601.45</v>
      </c>
    </row>
    <row r="2947" spans="1:17" x14ac:dyDescent="0.25">
      <c r="A2947" t="s">
        <v>2016</v>
      </c>
      <c r="B2947" t="s">
        <v>2017</v>
      </c>
      <c r="C2947" s="1">
        <v>44116</v>
      </c>
      <c r="D2947" s="2">
        <f t="shared" ref="D2947:D3010" si="322">MONTH(C2947)</f>
        <v>10</v>
      </c>
      <c r="E2947" s="2">
        <f t="shared" ref="E2947:E3010" si="323">YEAR(C2947)</f>
        <v>2020</v>
      </c>
      <c r="F2947">
        <v>70711</v>
      </c>
      <c r="G2947" s="8">
        <f t="shared" ref="G2947:G3010" si="324">VALUE(LEFT($F2947,1))</f>
        <v>7</v>
      </c>
      <c r="H2947" s="8" t="str">
        <f t="shared" ref="H2947:H3010" si="325">LEFT($F2947,2)</f>
        <v>70</v>
      </c>
      <c r="I2947" s="8" t="str">
        <f t="shared" ref="I2947:I3010" si="326">LEFT($F2947,3)</f>
        <v>707</v>
      </c>
      <c r="J2947" t="s">
        <v>2025</v>
      </c>
      <c r="K2947">
        <v>121</v>
      </c>
      <c r="L2947" t="s">
        <v>2265</v>
      </c>
      <c r="M2947" t="s">
        <v>2266</v>
      </c>
      <c r="N2947" s="7" t="str">
        <f t="shared" ref="N2947:N3010" si="327">$E2947&amp;"-"&amp;H2947</f>
        <v>2020-70</v>
      </c>
      <c r="O2947" s="7">
        <f t="shared" ref="O2947:O3010" si="328">Q2947-P2947</f>
        <v>548.1</v>
      </c>
      <c r="P2947">
        <v>0</v>
      </c>
      <c r="Q2947">
        <v>548.1</v>
      </c>
    </row>
    <row r="2948" spans="1:17" x14ac:dyDescent="0.25">
      <c r="A2948" t="s">
        <v>2016</v>
      </c>
      <c r="B2948" t="s">
        <v>2017</v>
      </c>
      <c r="C2948" s="1">
        <v>44116</v>
      </c>
      <c r="D2948" s="2">
        <f t="shared" si="322"/>
        <v>10</v>
      </c>
      <c r="E2948" s="2">
        <f t="shared" si="323"/>
        <v>2020</v>
      </c>
      <c r="F2948">
        <v>7085</v>
      </c>
      <c r="G2948" s="8">
        <f t="shared" si="324"/>
        <v>7</v>
      </c>
      <c r="H2948" s="8" t="str">
        <f t="shared" si="325"/>
        <v>70</v>
      </c>
      <c r="I2948" s="8" t="str">
        <f t="shared" si="326"/>
        <v>708</v>
      </c>
      <c r="J2948" t="s">
        <v>2028</v>
      </c>
      <c r="K2948">
        <v>121</v>
      </c>
      <c r="L2948" t="s">
        <v>2265</v>
      </c>
      <c r="M2948" t="s">
        <v>2266</v>
      </c>
      <c r="N2948" s="7" t="str">
        <f t="shared" si="327"/>
        <v>2020-70</v>
      </c>
      <c r="O2948" s="7">
        <f t="shared" si="328"/>
        <v>122</v>
      </c>
      <c r="P2948">
        <v>0</v>
      </c>
      <c r="Q2948">
        <v>122</v>
      </c>
    </row>
    <row r="2949" spans="1:17" x14ac:dyDescent="0.25">
      <c r="A2949" t="s">
        <v>2016</v>
      </c>
      <c r="B2949" t="s">
        <v>2017</v>
      </c>
      <c r="C2949" s="1">
        <v>44116</v>
      </c>
      <c r="D2949" s="2">
        <f t="shared" si="322"/>
        <v>10</v>
      </c>
      <c r="E2949" s="2">
        <f t="shared" si="323"/>
        <v>2020</v>
      </c>
      <c r="F2949">
        <v>445711</v>
      </c>
      <c r="G2949" s="8">
        <f t="shared" si="324"/>
        <v>4</v>
      </c>
      <c r="H2949" s="8" t="str">
        <f t="shared" si="325"/>
        <v>44</v>
      </c>
      <c r="I2949" s="8" t="str">
        <f t="shared" si="326"/>
        <v>445</v>
      </c>
      <c r="J2949" t="s">
        <v>1501</v>
      </c>
      <c r="K2949">
        <v>121</v>
      </c>
      <c r="L2949" t="s">
        <v>2265</v>
      </c>
      <c r="M2949" t="s">
        <v>2266</v>
      </c>
      <c r="N2949" s="7" t="str">
        <f t="shared" si="327"/>
        <v>2020-44</v>
      </c>
      <c r="O2949" s="7">
        <f t="shared" si="328"/>
        <v>2454.31</v>
      </c>
      <c r="P2949">
        <v>0</v>
      </c>
      <c r="Q2949">
        <v>2454.31</v>
      </c>
    </row>
    <row r="2950" spans="1:17" x14ac:dyDescent="0.25">
      <c r="A2950" t="s">
        <v>2016</v>
      </c>
      <c r="B2950" t="s">
        <v>2017</v>
      </c>
      <c r="C2950" s="1">
        <v>44117</v>
      </c>
      <c r="D2950" s="2">
        <f t="shared" si="322"/>
        <v>10</v>
      </c>
      <c r="E2950" s="2">
        <f t="shared" si="323"/>
        <v>2020</v>
      </c>
      <c r="F2950" t="s">
        <v>692</v>
      </c>
      <c r="G2950" s="8">
        <f t="shared" si="324"/>
        <v>4</v>
      </c>
      <c r="H2950" s="8" t="str">
        <f t="shared" si="325"/>
        <v>41</v>
      </c>
      <c r="I2950" s="8" t="str">
        <f t="shared" si="326"/>
        <v>411</v>
      </c>
      <c r="J2950" t="s">
        <v>693</v>
      </c>
      <c r="K2950">
        <v>122</v>
      </c>
      <c r="L2950" t="s">
        <v>2267</v>
      </c>
      <c r="M2950" t="s">
        <v>2268</v>
      </c>
      <c r="N2950" s="7" t="str">
        <f t="shared" si="327"/>
        <v>2020-41</v>
      </c>
      <c r="O2950" s="7">
        <f t="shared" si="328"/>
        <v>-41514.720000000001</v>
      </c>
      <c r="P2950">
        <v>41514.720000000001</v>
      </c>
      <c r="Q2950">
        <v>0</v>
      </c>
    </row>
    <row r="2951" spans="1:17" x14ac:dyDescent="0.25">
      <c r="A2951" t="s">
        <v>2016</v>
      </c>
      <c r="B2951" t="s">
        <v>2017</v>
      </c>
      <c r="C2951" s="1">
        <v>44117</v>
      </c>
      <c r="D2951" s="2">
        <f t="shared" si="322"/>
        <v>10</v>
      </c>
      <c r="E2951" s="2">
        <f t="shared" si="323"/>
        <v>2020</v>
      </c>
      <c r="F2951">
        <v>70711</v>
      </c>
      <c r="G2951" s="8">
        <f t="shared" si="324"/>
        <v>7</v>
      </c>
      <c r="H2951" s="8" t="str">
        <f t="shared" si="325"/>
        <v>70</v>
      </c>
      <c r="I2951" s="8" t="str">
        <f t="shared" si="326"/>
        <v>707</v>
      </c>
      <c r="J2951" t="s">
        <v>2025</v>
      </c>
      <c r="K2951">
        <v>122</v>
      </c>
      <c r="L2951" t="s">
        <v>2267</v>
      </c>
      <c r="M2951" t="s">
        <v>2268</v>
      </c>
      <c r="N2951" s="7" t="str">
        <f t="shared" si="327"/>
        <v>2020-70</v>
      </c>
      <c r="O2951" s="7">
        <f t="shared" si="328"/>
        <v>30780.54</v>
      </c>
      <c r="P2951">
        <v>0</v>
      </c>
      <c r="Q2951">
        <v>30780.54</v>
      </c>
    </row>
    <row r="2952" spans="1:17" x14ac:dyDescent="0.25">
      <c r="A2952" t="s">
        <v>2016</v>
      </c>
      <c r="B2952" t="s">
        <v>2017</v>
      </c>
      <c r="C2952" s="1">
        <v>44117</v>
      </c>
      <c r="D2952" s="2">
        <f t="shared" si="322"/>
        <v>10</v>
      </c>
      <c r="E2952" s="2">
        <f t="shared" si="323"/>
        <v>2020</v>
      </c>
      <c r="F2952">
        <v>70713</v>
      </c>
      <c r="G2952" s="8">
        <f t="shared" si="324"/>
        <v>7</v>
      </c>
      <c r="H2952" s="8" t="str">
        <f t="shared" si="325"/>
        <v>70</v>
      </c>
      <c r="I2952" s="8" t="str">
        <f t="shared" si="326"/>
        <v>707</v>
      </c>
      <c r="J2952" t="s">
        <v>2021</v>
      </c>
      <c r="K2952">
        <v>122</v>
      </c>
      <c r="L2952" t="s">
        <v>2267</v>
      </c>
      <c r="M2952" t="s">
        <v>2268</v>
      </c>
      <c r="N2952" s="7" t="str">
        <f t="shared" si="327"/>
        <v>2020-70</v>
      </c>
      <c r="O2952" s="7">
        <f t="shared" si="328"/>
        <v>1120.6400000000001</v>
      </c>
      <c r="P2952">
        <v>0</v>
      </c>
      <c r="Q2952">
        <v>1120.6400000000001</v>
      </c>
    </row>
    <row r="2953" spans="1:17" x14ac:dyDescent="0.25">
      <c r="A2953" t="s">
        <v>2016</v>
      </c>
      <c r="B2953" t="s">
        <v>2017</v>
      </c>
      <c r="C2953" s="1">
        <v>44117</v>
      </c>
      <c r="D2953" s="2">
        <f t="shared" si="322"/>
        <v>10</v>
      </c>
      <c r="E2953" s="2">
        <f t="shared" si="323"/>
        <v>2020</v>
      </c>
      <c r="F2953">
        <v>70716</v>
      </c>
      <c r="G2953" s="8">
        <f t="shared" si="324"/>
        <v>7</v>
      </c>
      <c r="H2953" s="8" t="str">
        <f t="shared" si="325"/>
        <v>70</v>
      </c>
      <c r="I2953" s="8" t="str">
        <f t="shared" si="326"/>
        <v>707</v>
      </c>
      <c r="J2953" t="s">
        <v>2020</v>
      </c>
      <c r="K2953">
        <v>122</v>
      </c>
      <c r="L2953" t="s">
        <v>2267</v>
      </c>
      <c r="M2953" t="s">
        <v>2268</v>
      </c>
      <c r="N2953" s="7" t="str">
        <f t="shared" si="327"/>
        <v>2020-70</v>
      </c>
      <c r="O2953" s="7">
        <f t="shared" si="328"/>
        <v>1081.54</v>
      </c>
      <c r="P2953">
        <v>0</v>
      </c>
      <c r="Q2953">
        <v>1081.54</v>
      </c>
    </row>
    <row r="2954" spans="1:17" x14ac:dyDescent="0.25">
      <c r="A2954" t="s">
        <v>2016</v>
      </c>
      <c r="B2954" t="s">
        <v>2017</v>
      </c>
      <c r="C2954" s="1">
        <v>44117</v>
      </c>
      <c r="D2954" s="2">
        <f t="shared" si="322"/>
        <v>10</v>
      </c>
      <c r="E2954" s="2">
        <f t="shared" si="323"/>
        <v>2020</v>
      </c>
      <c r="F2954">
        <v>70714</v>
      </c>
      <c r="G2954" s="8">
        <f t="shared" si="324"/>
        <v>7</v>
      </c>
      <c r="H2954" s="8" t="str">
        <f t="shared" si="325"/>
        <v>70</v>
      </c>
      <c r="I2954" s="8" t="str">
        <f t="shared" si="326"/>
        <v>707</v>
      </c>
      <c r="J2954" t="s">
        <v>2022</v>
      </c>
      <c r="K2954">
        <v>122</v>
      </c>
      <c r="L2954" t="s">
        <v>2267</v>
      </c>
      <c r="M2954" t="s">
        <v>2268</v>
      </c>
      <c r="N2954" s="7" t="str">
        <f t="shared" si="327"/>
        <v>2020-70</v>
      </c>
      <c r="O2954" s="7">
        <f t="shared" si="328"/>
        <v>1612.88</v>
      </c>
      <c r="P2954">
        <v>0</v>
      </c>
      <c r="Q2954">
        <v>1612.88</v>
      </c>
    </row>
    <row r="2955" spans="1:17" x14ac:dyDescent="0.25">
      <c r="A2955" t="s">
        <v>2016</v>
      </c>
      <c r="B2955" t="s">
        <v>2017</v>
      </c>
      <c r="C2955" s="1">
        <v>44117</v>
      </c>
      <c r="D2955" s="2">
        <f t="shared" si="322"/>
        <v>10</v>
      </c>
      <c r="E2955" s="2">
        <f t="shared" si="323"/>
        <v>2020</v>
      </c>
      <c r="F2955">
        <v>445711</v>
      </c>
      <c r="G2955" s="8">
        <f t="shared" si="324"/>
        <v>4</v>
      </c>
      <c r="H2955" s="8" t="str">
        <f t="shared" si="325"/>
        <v>44</v>
      </c>
      <c r="I2955" s="8" t="str">
        <f t="shared" si="326"/>
        <v>445</v>
      </c>
      <c r="J2955" t="s">
        <v>1501</v>
      </c>
      <c r="K2955">
        <v>122</v>
      </c>
      <c r="L2955" t="s">
        <v>2267</v>
      </c>
      <c r="M2955" t="s">
        <v>2268</v>
      </c>
      <c r="N2955" s="7" t="str">
        <f t="shared" si="327"/>
        <v>2020-44</v>
      </c>
      <c r="O2955" s="7">
        <f t="shared" si="328"/>
        <v>6919.12</v>
      </c>
      <c r="P2955">
        <v>0</v>
      </c>
      <c r="Q2955">
        <v>6919.12</v>
      </c>
    </row>
    <row r="2956" spans="1:17" x14ac:dyDescent="0.25">
      <c r="A2956" t="s">
        <v>2016</v>
      </c>
      <c r="B2956" t="s">
        <v>2017</v>
      </c>
      <c r="C2956" s="1">
        <v>44118</v>
      </c>
      <c r="D2956" s="2">
        <f t="shared" si="322"/>
        <v>10</v>
      </c>
      <c r="E2956" s="2">
        <f t="shared" si="323"/>
        <v>2020</v>
      </c>
      <c r="F2956" t="s">
        <v>788</v>
      </c>
      <c r="G2956" s="8">
        <f t="shared" si="324"/>
        <v>4</v>
      </c>
      <c r="H2956" s="8" t="str">
        <f t="shared" si="325"/>
        <v>41</v>
      </c>
      <c r="I2956" s="8" t="str">
        <f t="shared" si="326"/>
        <v>411</v>
      </c>
      <c r="J2956" t="s">
        <v>789</v>
      </c>
      <c r="K2956">
        <v>123</v>
      </c>
      <c r="L2956" t="s">
        <v>2269</v>
      </c>
      <c r="M2956" t="s">
        <v>2270</v>
      </c>
      <c r="N2956" s="7" t="str">
        <f t="shared" si="327"/>
        <v>2020-41</v>
      </c>
      <c r="O2956" s="7">
        <f t="shared" si="328"/>
        <v>-9775.08</v>
      </c>
      <c r="P2956">
        <v>9775.08</v>
      </c>
      <c r="Q2956">
        <v>0</v>
      </c>
    </row>
    <row r="2957" spans="1:17" x14ac:dyDescent="0.25">
      <c r="A2957" t="s">
        <v>2016</v>
      </c>
      <c r="B2957" t="s">
        <v>2017</v>
      </c>
      <c r="C2957" s="1">
        <v>44118</v>
      </c>
      <c r="D2957" s="2">
        <f t="shared" si="322"/>
        <v>10</v>
      </c>
      <c r="E2957" s="2">
        <f t="shared" si="323"/>
        <v>2020</v>
      </c>
      <c r="F2957">
        <v>70711</v>
      </c>
      <c r="G2957" s="8">
        <f t="shared" si="324"/>
        <v>7</v>
      </c>
      <c r="H2957" s="8" t="str">
        <f t="shared" si="325"/>
        <v>70</v>
      </c>
      <c r="I2957" s="8" t="str">
        <f t="shared" si="326"/>
        <v>707</v>
      </c>
      <c r="J2957" t="s">
        <v>2025</v>
      </c>
      <c r="K2957">
        <v>123</v>
      </c>
      <c r="L2957" t="s">
        <v>2269</v>
      </c>
      <c r="M2957" t="s">
        <v>2270</v>
      </c>
      <c r="N2957" s="7" t="str">
        <f t="shared" si="327"/>
        <v>2020-70</v>
      </c>
      <c r="O2957" s="7">
        <f t="shared" si="328"/>
        <v>8145.9</v>
      </c>
      <c r="P2957">
        <v>0</v>
      </c>
      <c r="Q2957">
        <v>8145.9</v>
      </c>
    </row>
    <row r="2958" spans="1:17" x14ac:dyDescent="0.25">
      <c r="A2958" t="s">
        <v>2016</v>
      </c>
      <c r="B2958" t="s">
        <v>2017</v>
      </c>
      <c r="C2958" s="1">
        <v>44118</v>
      </c>
      <c r="D2958" s="2">
        <f t="shared" si="322"/>
        <v>10</v>
      </c>
      <c r="E2958" s="2">
        <f t="shared" si="323"/>
        <v>2020</v>
      </c>
      <c r="F2958">
        <v>445711</v>
      </c>
      <c r="G2958" s="8">
        <f t="shared" si="324"/>
        <v>4</v>
      </c>
      <c r="H2958" s="8" t="str">
        <f t="shared" si="325"/>
        <v>44</v>
      </c>
      <c r="I2958" s="8" t="str">
        <f t="shared" si="326"/>
        <v>445</v>
      </c>
      <c r="J2958" t="s">
        <v>1501</v>
      </c>
      <c r="K2958">
        <v>123</v>
      </c>
      <c r="L2958" t="s">
        <v>2269</v>
      </c>
      <c r="M2958" t="s">
        <v>2270</v>
      </c>
      <c r="N2958" s="7" t="str">
        <f t="shared" si="327"/>
        <v>2020-44</v>
      </c>
      <c r="O2958" s="7">
        <f t="shared" si="328"/>
        <v>1629.18</v>
      </c>
      <c r="P2958">
        <v>0</v>
      </c>
      <c r="Q2958">
        <v>1629.18</v>
      </c>
    </row>
    <row r="2959" spans="1:17" x14ac:dyDescent="0.25">
      <c r="A2959" t="s">
        <v>2016</v>
      </c>
      <c r="B2959" t="s">
        <v>2017</v>
      </c>
      <c r="C2959" s="1">
        <v>44122</v>
      </c>
      <c r="D2959" s="2">
        <f t="shared" si="322"/>
        <v>10</v>
      </c>
      <c r="E2959" s="2">
        <f t="shared" si="323"/>
        <v>2020</v>
      </c>
      <c r="F2959" t="s">
        <v>730</v>
      </c>
      <c r="G2959" s="8">
        <f t="shared" si="324"/>
        <v>4</v>
      </c>
      <c r="H2959" s="8" t="str">
        <f t="shared" si="325"/>
        <v>41</v>
      </c>
      <c r="I2959" s="8" t="str">
        <f t="shared" si="326"/>
        <v>411</v>
      </c>
      <c r="J2959" t="s">
        <v>731</v>
      </c>
      <c r="K2959">
        <v>124</v>
      </c>
      <c r="L2959" t="s">
        <v>2271</v>
      </c>
      <c r="M2959" t="s">
        <v>2272</v>
      </c>
      <c r="N2959" s="7" t="str">
        <f t="shared" si="327"/>
        <v>2020-41</v>
      </c>
      <c r="O2959" s="7">
        <f t="shared" si="328"/>
        <v>-16741.8</v>
      </c>
      <c r="P2959">
        <v>16741.8</v>
      </c>
      <c r="Q2959">
        <v>0</v>
      </c>
    </row>
    <row r="2960" spans="1:17" x14ac:dyDescent="0.25">
      <c r="A2960" t="s">
        <v>2016</v>
      </c>
      <c r="B2960" t="s">
        <v>2017</v>
      </c>
      <c r="C2960" s="1">
        <v>44122</v>
      </c>
      <c r="D2960" s="2">
        <f t="shared" si="322"/>
        <v>10</v>
      </c>
      <c r="E2960" s="2">
        <f t="shared" si="323"/>
        <v>2020</v>
      </c>
      <c r="F2960">
        <v>70723</v>
      </c>
      <c r="G2960" s="8">
        <f t="shared" si="324"/>
        <v>7</v>
      </c>
      <c r="H2960" s="8" t="str">
        <f t="shared" si="325"/>
        <v>70</v>
      </c>
      <c r="I2960" s="8" t="str">
        <f t="shared" si="326"/>
        <v>707</v>
      </c>
      <c r="J2960" t="s">
        <v>2163</v>
      </c>
      <c r="K2960">
        <v>124</v>
      </c>
      <c r="L2960" t="s">
        <v>2271</v>
      </c>
      <c r="M2960" t="s">
        <v>2272</v>
      </c>
      <c r="N2960" s="7" t="str">
        <f t="shared" si="327"/>
        <v>2020-70</v>
      </c>
      <c r="O2960" s="7">
        <f t="shared" si="328"/>
        <v>16741.8</v>
      </c>
      <c r="P2960">
        <v>0</v>
      </c>
      <c r="Q2960">
        <v>16741.8</v>
      </c>
    </row>
    <row r="2961" spans="1:17" x14ac:dyDescent="0.25">
      <c r="A2961" t="s">
        <v>2016</v>
      </c>
      <c r="B2961" t="s">
        <v>2017</v>
      </c>
      <c r="C2961" s="1">
        <v>44125</v>
      </c>
      <c r="D2961" s="2">
        <f t="shared" si="322"/>
        <v>10</v>
      </c>
      <c r="E2961" s="2">
        <f t="shared" si="323"/>
        <v>2020</v>
      </c>
      <c r="F2961" t="s">
        <v>1236</v>
      </c>
      <c r="G2961" s="8">
        <f t="shared" si="324"/>
        <v>4</v>
      </c>
      <c r="H2961" s="8" t="str">
        <f t="shared" si="325"/>
        <v>41</v>
      </c>
      <c r="I2961" s="8" t="str">
        <f t="shared" si="326"/>
        <v>411</v>
      </c>
      <c r="J2961" t="s">
        <v>1237</v>
      </c>
      <c r="K2961">
        <v>125</v>
      </c>
      <c r="L2961" t="s">
        <v>2273</v>
      </c>
      <c r="M2961" t="s">
        <v>2274</v>
      </c>
      <c r="N2961" s="7" t="str">
        <f t="shared" si="327"/>
        <v>2020-41</v>
      </c>
      <c r="O2961" s="7">
        <f t="shared" si="328"/>
        <v>-13099.32</v>
      </c>
      <c r="P2961">
        <v>13099.32</v>
      </c>
      <c r="Q2961">
        <v>0</v>
      </c>
    </row>
    <row r="2962" spans="1:17" x14ac:dyDescent="0.25">
      <c r="A2962" t="s">
        <v>2016</v>
      </c>
      <c r="B2962" t="s">
        <v>2017</v>
      </c>
      <c r="C2962" s="1">
        <v>44125</v>
      </c>
      <c r="D2962" s="2">
        <f t="shared" si="322"/>
        <v>10</v>
      </c>
      <c r="E2962" s="2">
        <f t="shared" si="323"/>
        <v>2020</v>
      </c>
      <c r="F2962">
        <v>70714</v>
      </c>
      <c r="G2962" s="8">
        <f t="shared" si="324"/>
        <v>7</v>
      </c>
      <c r="H2962" s="8" t="str">
        <f t="shared" si="325"/>
        <v>70</v>
      </c>
      <c r="I2962" s="8" t="str">
        <f t="shared" si="326"/>
        <v>707</v>
      </c>
      <c r="J2962" t="s">
        <v>2022</v>
      </c>
      <c r="K2962">
        <v>125</v>
      </c>
      <c r="L2962" t="s">
        <v>2273</v>
      </c>
      <c r="M2962" t="s">
        <v>2274</v>
      </c>
      <c r="N2962" s="7" t="str">
        <f t="shared" si="327"/>
        <v>2020-70</v>
      </c>
      <c r="O2962" s="7">
        <f t="shared" si="328"/>
        <v>4887</v>
      </c>
      <c r="P2962">
        <v>0</v>
      </c>
      <c r="Q2962">
        <v>4887</v>
      </c>
    </row>
    <row r="2963" spans="1:17" x14ac:dyDescent="0.25">
      <c r="A2963" t="s">
        <v>2016</v>
      </c>
      <c r="B2963" t="s">
        <v>2017</v>
      </c>
      <c r="C2963" s="1">
        <v>44125</v>
      </c>
      <c r="D2963" s="2">
        <f t="shared" si="322"/>
        <v>10</v>
      </c>
      <c r="E2963" s="2">
        <f t="shared" si="323"/>
        <v>2020</v>
      </c>
      <c r="F2963">
        <v>70711</v>
      </c>
      <c r="G2963" s="8">
        <f t="shared" si="324"/>
        <v>7</v>
      </c>
      <c r="H2963" s="8" t="str">
        <f t="shared" si="325"/>
        <v>70</v>
      </c>
      <c r="I2963" s="8" t="str">
        <f t="shared" si="326"/>
        <v>707</v>
      </c>
      <c r="J2963" t="s">
        <v>2025</v>
      </c>
      <c r="K2963">
        <v>125</v>
      </c>
      <c r="L2963" t="s">
        <v>2273</v>
      </c>
      <c r="M2963" t="s">
        <v>2274</v>
      </c>
      <c r="N2963" s="7" t="str">
        <f t="shared" si="327"/>
        <v>2020-70</v>
      </c>
      <c r="O2963" s="7">
        <f t="shared" si="328"/>
        <v>6029.1</v>
      </c>
      <c r="P2963">
        <v>0</v>
      </c>
      <c r="Q2963">
        <v>6029.1</v>
      </c>
    </row>
    <row r="2964" spans="1:17" x14ac:dyDescent="0.25">
      <c r="A2964" t="s">
        <v>2016</v>
      </c>
      <c r="B2964" t="s">
        <v>2017</v>
      </c>
      <c r="C2964" s="1">
        <v>44125</v>
      </c>
      <c r="D2964" s="2">
        <f t="shared" si="322"/>
        <v>10</v>
      </c>
      <c r="E2964" s="2">
        <f t="shared" si="323"/>
        <v>2020</v>
      </c>
      <c r="F2964">
        <v>445711</v>
      </c>
      <c r="G2964" s="8">
        <f t="shared" si="324"/>
        <v>4</v>
      </c>
      <c r="H2964" s="8" t="str">
        <f t="shared" si="325"/>
        <v>44</v>
      </c>
      <c r="I2964" s="8" t="str">
        <f t="shared" si="326"/>
        <v>445</v>
      </c>
      <c r="J2964" t="s">
        <v>1501</v>
      </c>
      <c r="K2964">
        <v>125</v>
      </c>
      <c r="L2964" t="s">
        <v>2273</v>
      </c>
      <c r="M2964" t="s">
        <v>2274</v>
      </c>
      <c r="N2964" s="7" t="str">
        <f t="shared" si="327"/>
        <v>2020-44</v>
      </c>
      <c r="O2964" s="7">
        <f t="shared" si="328"/>
        <v>2183.2199999999998</v>
      </c>
      <c r="P2964">
        <v>0</v>
      </c>
      <c r="Q2964">
        <v>2183.2199999999998</v>
      </c>
    </row>
    <row r="2965" spans="1:17" x14ac:dyDescent="0.25">
      <c r="A2965" t="s">
        <v>2016</v>
      </c>
      <c r="B2965" t="s">
        <v>2017</v>
      </c>
      <c r="C2965" s="1">
        <v>44127</v>
      </c>
      <c r="D2965" s="2">
        <f t="shared" si="322"/>
        <v>10</v>
      </c>
      <c r="E2965" s="2">
        <f t="shared" si="323"/>
        <v>2020</v>
      </c>
      <c r="F2965" t="s">
        <v>1985</v>
      </c>
      <c r="G2965" s="8">
        <f t="shared" si="324"/>
        <v>4</v>
      </c>
      <c r="H2965" s="8" t="str">
        <f t="shared" si="325"/>
        <v>41</v>
      </c>
      <c r="I2965" s="8" t="str">
        <f t="shared" si="326"/>
        <v>411</v>
      </c>
      <c r="J2965" t="s">
        <v>1986</v>
      </c>
      <c r="K2965">
        <v>126</v>
      </c>
      <c r="L2965" t="s">
        <v>2275</v>
      </c>
      <c r="M2965" t="s">
        <v>2276</v>
      </c>
      <c r="N2965" s="7" t="str">
        <f t="shared" si="327"/>
        <v>2020-41</v>
      </c>
      <c r="O2965" s="7">
        <f t="shared" si="328"/>
        <v>-32550</v>
      </c>
      <c r="P2965">
        <v>32550</v>
      </c>
      <c r="Q2965">
        <v>0</v>
      </c>
    </row>
    <row r="2966" spans="1:17" x14ac:dyDescent="0.25">
      <c r="A2966" t="s">
        <v>2016</v>
      </c>
      <c r="B2966" t="s">
        <v>2017</v>
      </c>
      <c r="C2966" s="1">
        <v>44127</v>
      </c>
      <c r="D2966" s="2">
        <f t="shared" si="322"/>
        <v>10</v>
      </c>
      <c r="E2966" s="2">
        <f t="shared" si="323"/>
        <v>2020</v>
      </c>
      <c r="F2966">
        <v>70732</v>
      </c>
      <c r="G2966" s="8">
        <f t="shared" si="324"/>
        <v>7</v>
      </c>
      <c r="H2966" s="8" t="str">
        <f t="shared" si="325"/>
        <v>70</v>
      </c>
      <c r="I2966" s="8" t="str">
        <f t="shared" si="326"/>
        <v>707</v>
      </c>
      <c r="J2966" t="s">
        <v>2127</v>
      </c>
      <c r="K2966">
        <v>126</v>
      </c>
      <c r="L2966" t="s">
        <v>2275</v>
      </c>
      <c r="M2966" t="s">
        <v>2276</v>
      </c>
      <c r="N2966" s="7" t="str">
        <f t="shared" si="327"/>
        <v>2020-70</v>
      </c>
      <c r="O2966" s="7">
        <f t="shared" si="328"/>
        <v>32550</v>
      </c>
      <c r="P2966">
        <v>0</v>
      </c>
      <c r="Q2966">
        <v>32550</v>
      </c>
    </row>
    <row r="2967" spans="1:17" x14ac:dyDescent="0.25">
      <c r="A2967" t="s">
        <v>2016</v>
      </c>
      <c r="B2967" t="s">
        <v>2017</v>
      </c>
      <c r="C2967" s="1">
        <v>44128</v>
      </c>
      <c r="D2967" s="2">
        <f t="shared" si="322"/>
        <v>10</v>
      </c>
      <c r="E2967" s="2">
        <f t="shared" si="323"/>
        <v>2020</v>
      </c>
      <c r="F2967" t="s">
        <v>1239</v>
      </c>
      <c r="G2967" s="8">
        <f t="shared" si="324"/>
        <v>4</v>
      </c>
      <c r="H2967" s="8" t="str">
        <f t="shared" si="325"/>
        <v>41</v>
      </c>
      <c r="I2967" s="8" t="str">
        <f t="shared" si="326"/>
        <v>411</v>
      </c>
      <c r="J2967" t="s">
        <v>1240</v>
      </c>
      <c r="K2967">
        <v>127</v>
      </c>
      <c r="L2967" t="s">
        <v>2277</v>
      </c>
      <c r="M2967" t="s">
        <v>2278</v>
      </c>
      <c r="N2967" s="7" t="str">
        <f t="shared" si="327"/>
        <v>2020-41</v>
      </c>
      <c r="O2967" s="7">
        <f t="shared" si="328"/>
        <v>-6912.19</v>
      </c>
      <c r="P2967">
        <v>6912.19</v>
      </c>
      <c r="Q2967">
        <v>0</v>
      </c>
    </row>
    <row r="2968" spans="1:17" x14ac:dyDescent="0.25">
      <c r="A2968" t="s">
        <v>2016</v>
      </c>
      <c r="B2968" t="s">
        <v>2017</v>
      </c>
      <c r="C2968" s="1">
        <v>44128</v>
      </c>
      <c r="D2968" s="2">
        <f t="shared" si="322"/>
        <v>10</v>
      </c>
      <c r="E2968" s="2">
        <f t="shared" si="323"/>
        <v>2020</v>
      </c>
      <c r="F2968">
        <v>70716</v>
      </c>
      <c r="G2968" s="8">
        <f t="shared" si="324"/>
        <v>7</v>
      </c>
      <c r="H2968" s="8" t="str">
        <f t="shared" si="325"/>
        <v>70</v>
      </c>
      <c r="I2968" s="8" t="str">
        <f t="shared" si="326"/>
        <v>707</v>
      </c>
      <c r="J2968" t="s">
        <v>2020</v>
      </c>
      <c r="K2968">
        <v>127</v>
      </c>
      <c r="L2968" t="s">
        <v>2277</v>
      </c>
      <c r="M2968" t="s">
        <v>2278</v>
      </c>
      <c r="N2968" s="7" t="str">
        <f t="shared" si="327"/>
        <v>2020-70</v>
      </c>
      <c r="O2968" s="7">
        <f t="shared" si="328"/>
        <v>5656.16</v>
      </c>
      <c r="P2968">
        <v>0</v>
      </c>
      <c r="Q2968">
        <v>5656.16</v>
      </c>
    </row>
    <row r="2969" spans="1:17" x14ac:dyDescent="0.25">
      <c r="A2969" t="s">
        <v>2016</v>
      </c>
      <c r="B2969" t="s">
        <v>2017</v>
      </c>
      <c r="C2969" s="1">
        <v>44128</v>
      </c>
      <c r="D2969" s="2">
        <f t="shared" si="322"/>
        <v>10</v>
      </c>
      <c r="E2969" s="2">
        <f t="shared" si="323"/>
        <v>2020</v>
      </c>
      <c r="F2969">
        <v>7085</v>
      </c>
      <c r="G2969" s="8">
        <f t="shared" si="324"/>
        <v>7</v>
      </c>
      <c r="H2969" s="8" t="str">
        <f t="shared" si="325"/>
        <v>70</v>
      </c>
      <c r="I2969" s="8" t="str">
        <f t="shared" si="326"/>
        <v>708</v>
      </c>
      <c r="J2969" t="s">
        <v>2028</v>
      </c>
      <c r="K2969">
        <v>127</v>
      </c>
      <c r="L2969" t="s">
        <v>2277</v>
      </c>
      <c r="M2969" t="s">
        <v>2278</v>
      </c>
      <c r="N2969" s="7" t="str">
        <f t="shared" si="327"/>
        <v>2020-70</v>
      </c>
      <c r="O2969" s="7">
        <f t="shared" si="328"/>
        <v>104</v>
      </c>
      <c r="P2969">
        <v>0</v>
      </c>
      <c r="Q2969">
        <v>104</v>
      </c>
    </row>
    <row r="2970" spans="1:17" x14ac:dyDescent="0.25">
      <c r="A2970" t="s">
        <v>2016</v>
      </c>
      <c r="B2970" t="s">
        <v>2017</v>
      </c>
      <c r="C2970" s="1">
        <v>44128</v>
      </c>
      <c r="D2970" s="2">
        <f t="shared" si="322"/>
        <v>10</v>
      </c>
      <c r="E2970" s="2">
        <f t="shared" si="323"/>
        <v>2020</v>
      </c>
      <c r="F2970">
        <v>445711</v>
      </c>
      <c r="G2970" s="8">
        <f t="shared" si="324"/>
        <v>4</v>
      </c>
      <c r="H2970" s="8" t="str">
        <f t="shared" si="325"/>
        <v>44</v>
      </c>
      <c r="I2970" s="8" t="str">
        <f t="shared" si="326"/>
        <v>445</v>
      </c>
      <c r="J2970" t="s">
        <v>1501</v>
      </c>
      <c r="K2970">
        <v>127</v>
      </c>
      <c r="L2970" t="s">
        <v>2277</v>
      </c>
      <c r="M2970" t="s">
        <v>2278</v>
      </c>
      <c r="N2970" s="7" t="str">
        <f t="shared" si="327"/>
        <v>2020-44</v>
      </c>
      <c r="O2970" s="7">
        <f t="shared" si="328"/>
        <v>1152.03</v>
      </c>
      <c r="P2970">
        <v>0</v>
      </c>
      <c r="Q2970">
        <v>1152.03</v>
      </c>
    </row>
    <row r="2971" spans="1:17" x14ac:dyDescent="0.25">
      <c r="A2971" t="s">
        <v>2016</v>
      </c>
      <c r="B2971" t="s">
        <v>2017</v>
      </c>
      <c r="C2971" s="1">
        <v>44128</v>
      </c>
      <c r="D2971" s="2">
        <f t="shared" si="322"/>
        <v>10</v>
      </c>
      <c r="E2971" s="2">
        <f t="shared" si="323"/>
        <v>2020</v>
      </c>
      <c r="F2971" t="s">
        <v>739</v>
      </c>
      <c r="G2971" s="8">
        <f t="shared" si="324"/>
        <v>4</v>
      </c>
      <c r="H2971" s="8" t="str">
        <f t="shared" si="325"/>
        <v>41</v>
      </c>
      <c r="I2971" s="8" t="str">
        <f t="shared" si="326"/>
        <v>411</v>
      </c>
      <c r="J2971" t="s">
        <v>740</v>
      </c>
      <c r="K2971">
        <v>128</v>
      </c>
      <c r="L2971" t="s">
        <v>2279</v>
      </c>
      <c r="M2971" t="s">
        <v>2280</v>
      </c>
      <c r="N2971" s="7" t="str">
        <f t="shared" si="327"/>
        <v>2020-41</v>
      </c>
      <c r="O2971" s="7">
        <f t="shared" si="328"/>
        <v>-14400</v>
      </c>
      <c r="P2971">
        <v>14400</v>
      </c>
      <c r="Q2971">
        <v>0</v>
      </c>
    </row>
    <row r="2972" spans="1:17" x14ac:dyDescent="0.25">
      <c r="A2972" t="s">
        <v>2016</v>
      </c>
      <c r="B2972" t="s">
        <v>2017</v>
      </c>
      <c r="C2972" s="1">
        <v>44128</v>
      </c>
      <c r="D2972" s="2">
        <f t="shared" si="322"/>
        <v>10</v>
      </c>
      <c r="E2972" s="2">
        <f t="shared" si="323"/>
        <v>2020</v>
      </c>
      <c r="F2972">
        <v>44587</v>
      </c>
      <c r="G2972" s="8">
        <f t="shared" si="324"/>
        <v>4</v>
      </c>
      <c r="H2972" s="8" t="str">
        <f t="shared" si="325"/>
        <v>44</v>
      </c>
      <c r="I2972" s="8" t="str">
        <f t="shared" si="326"/>
        <v>445</v>
      </c>
      <c r="J2972" t="s">
        <v>2095</v>
      </c>
      <c r="K2972">
        <v>128</v>
      </c>
      <c r="L2972" t="s">
        <v>2279</v>
      </c>
      <c r="M2972" t="s">
        <v>2280</v>
      </c>
      <c r="N2972" s="7" t="str">
        <f t="shared" si="327"/>
        <v>2020-44</v>
      </c>
      <c r="O2972" s="7">
        <f t="shared" si="328"/>
        <v>-2400</v>
      </c>
      <c r="P2972">
        <v>2400</v>
      </c>
      <c r="Q2972">
        <v>0</v>
      </c>
    </row>
    <row r="2973" spans="1:17" x14ac:dyDescent="0.25">
      <c r="A2973" t="s">
        <v>2016</v>
      </c>
      <c r="B2973" t="s">
        <v>2017</v>
      </c>
      <c r="C2973" s="1">
        <v>44128</v>
      </c>
      <c r="D2973" s="2">
        <f t="shared" si="322"/>
        <v>10</v>
      </c>
      <c r="E2973" s="2">
        <f t="shared" si="323"/>
        <v>2020</v>
      </c>
      <c r="F2973">
        <v>4191</v>
      </c>
      <c r="G2973" s="8">
        <f t="shared" si="324"/>
        <v>4</v>
      </c>
      <c r="H2973" s="8" t="str">
        <f t="shared" si="325"/>
        <v>41</v>
      </c>
      <c r="I2973" s="8" t="str">
        <f t="shared" si="326"/>
        <v>419</v>
      </c>
      <c r="J2973" t="s">
        <v>2096</v>
      </c>
      <c r="K2973">
        <v>128</v>
      </c>
      <c r="L2973" t="s">
        <v>2279</v>
      </c>
      <c r="M2973" t="s">
        <v>2280</v>
      </c>
      <c r="N2973" s="7" t="str">
        <f t="shared" si="327"/>
        <v>2020-41</v>
      </c>
      <c r="O2973" s="7">
        <f t="shared" si="328"/>
        <v>14400</v>
      </c>
      <c r="P2973">
        <v>0</v>
      </c>
      <c r="Q2973">
        <v>14400</v>
      </c>
    </row>
    <row r="2974" spans="1:17" x14ac:dyDescent="0.25">
      <c r="A2974" t="s">
        <v>2016</v>
      </c>
      <c r="B2974" t="s">
        <v>2017</v>
      </c>
      <c r="C2974" s="1">
        <v>44128</v>
      </c>
      <c r="D2974" s="2">
        <f t="shared" si="322"/>
        <v>10</v>
      </c>
      <c r="E2974" s="2">
        <f t="shared" si="323"/>
        <v>2020</v>
      </c>
      <c r="F2974">
        <v>445711</v>
      </c>
      <c r="G2974" s="8">
        <f t="shared" si="324"/>
        <v>4</v>
      </c>
      <c r="H2974" s="8" t="str">
        <f t="shared" si="325"/>
        <v>44</v>
      </c>
      <c r="I2974" s="8" t="str">
        <f t="shared" si="326"/>
        <v>445</v>
      </c>
      <c r="J2974" t="s">
        <v>1501</v>
      </c>
      <c r="K2974">
        <v>128</v>
      </c>
      <c r="L2974" t="s">
        <v>2279</v>
      </c>
      <c r="M2974" t="s">
        <v>2280</v>
      </c>
      <c r="N2974" s="7" t="str">
        <f t="shared" si="327"/>
        <v>2020-44</v>
      </c>
      <c r="O2974" s="7">
        <f t="shared" si="328"/>
        <v>2400</v>
      </c>
      <c r="P2974">
        <v>0</v>
      </c>
      <c r="Q2974">
        <v>2400</v>
      </c>
    </row>
    <row r="2975" spans="1:17" x14ac:dyDescent="0.25">
      <c r="A2975" t="s">
        <v>2016</v>
      </c>
      <c r="B2975" t="s">
        <v>2017</v>
      </c>
      <c r="C2975" s="1">
        <v>44129</v>
      </c>
      <c r="D2975" s="2">
        <f t="shared" si="322"/>
        <v>10</v>
      </c>
      <c r="E2975" s="2">
        <f t="shared" si="323"/>
        <v>2020</v>
      </c>
      <c r="F2975" t="s">
        <v>1409</v>
      </c>
      <c r="G2975" s="8">
        <f t="shared" si="324"/>
        <v>4</v>
      </c>
      <c r="H2975" s="8" t="str">
        <f t="shared" si="325"/>
        <v>41</v>
      </c>
      <c r="I2975" s="8" t="str">
        <f t="shared" si="326"/>
        <v>411</v>
      </c>
      <c r="J2975" t="s">
        <v>1410</v>
      </c>
      <c r="K2975">
        <v>129</v>
      </c>
      <c r="L2975" t="s">
        <v>2281</v>
      </c>
      <c r="M2975" t="s">
        <v>2282</v>
      </c>
      <c r="N2975" s="7" t="str">
        <f t="shared" si="327"/>
        <v>2020-41</v>
      </c>
      <c r="O2975" s="7">
        <f t="shared" si="328"/>
        <v>-7197.23</v>
      </c>
      <c r="P2975">
        <v>7197.23</v>
      </c>
      <c r="Q2975">
        <v>0</v>
      </c>
    </row>
    <row r="2976" spans="1:17" x14ac:dyDescent="0.25">
      <c r="A2976" t="s">
        <v>2016</v>
      </c>
      <c r="B2976" t="s">
        <v>2017</v>
      </c>
      <c r="C2976" s="1">
        <v>44129</v>
      </c>
      <c r="D2976" s="2">
        <f t="shared" si="322"/>
        <v>10</v>
      </c>
      <c r="E2976" s="2">
        <f t="shared" si="323"/>
        <v>2020</v>
      </c>
      <c r="F2976">
        <v>70713</v>
      </c>
      <c r="G2976" s="8">
        <f t="shared" si="324"/>
        <v>7</v>
      </c>
      <c r="H2976" s="8" t="str">
        <f t="shared" si="325"/>
        <v>70</v>
      </c>
      <c r="I2976" s="8" t="str">
        <f t="shared" si="326"/>
        <v>707</v>
      </c>
      <c r="J2976" t="s">
        <v>2021</v>
      </c>
      <c r="K2976">
        <v>129</v>
      </c>
      <c r="L2976" t="s">
        <v>2281</v>
      </c>
      <c r="M2976" t="s">
        <v>2282</v>
      </c>
      <c r="N2976" s="7" t="str">
        <f t="shared" si="327"/>
        <v>2020-70</v>
      </c>
      <c r="O2976" s="7">
        <f t="shared" si="328"/>
        <v>5997.69</v>
      </c>
      <c r="P2976">
        <v>0</v>
      </c>
      <c r="Q2976">
        <v>5997.69</v>
      </c>
    </row>
    <row r="2977" spans="1:17" x14ac:dyDescent="0.25">
      <c r="A2977" t="s">
        <v>2016</v>
      </c>
      <c r="B2977" t="s">
        <v>2017</v>
      </c>
      <c r="C2977" s="1">
        <v>44129</v>
      </c>
      <c r="D2977" s="2">
        <f t="shared" si="322"/>
        <v>10</v>
      </c>
      <c r="E2977" s="2">
        <f t="shared" si="323"/>
        <v>2020</v>
      </c>
      <c r="F2977">
        <v>445711</v>
      </c>
      <c r="G2977" s="8">
        <f t="shared" si="324"/>
        <v>4</v>
      </c>
      <c r="H2977" s="8" t="str">
        <f t="shared" si="325"/>
        <v>44</v>
      </c>
      <c r="I2977" s="8" t="str">
        <f t="shared" si="326"/>
        <v>445</v>
      </c>
      <c r="J2977" t="s">
        <v>1501</v>
      </c>
      <c r="K2977">
        <v>129</v>
      </c>
      <c r="L2977" t="s">
        <v>2281</v>
      </c>
      <c r="M2977" t="s">
        <v>2282</v>
      </c>
      <c r="N2977" s="7" t="str">
        <f t="shared" si="327"/>
        <v>2020-44</v>
      </c>
      <c r="O2977" s="7">
        <f t="shared" si="328"/>
        <v>1199.54</v>
      </c>
      <c r="P2977">
        <v>0</v>
      </c>
      <c r="Q2977">
        <v>1199.54</v>
      </c>
    </row>
    <row r="2978" spans="1:17" x14ac:dyDescent="0.25">
      <c r="A2978" t="s">
        <v>2016</v>
      </c>
      <c r="B2978" t="s">
        <v>2017</v>
      </c>
      <c r="C2978" s="1">
        <v>44130</v>
      </c>
      <c r="D2978" s="2">
        <f t="shared" si="322"/>
        <v>10</v>
      </c>
      <c r="E2978" s="2">
        <f t="shared" si="323"/>
        <v>2020</v>
      </c>
      <c r="F2978" t="s">
        <v>739</v>
      </c>
      <c r="G2978" s="8">
        <f t="shared" si="324"/>
        <v>4</v>
      </c>
      <c r="H2978" s="8" t="str">
        <f t="shared" si="325"/>
        <v>41</v>
      </c>
      <c r="I2978" s="8" t="str">
        <f t="shared" si="326"/>
        <v>411</v>
      </c>
      <c r="J2978" t="s">
        <v>740</v>
      </c>
      <c r="K2978">
        <v>130</v>
      </c>
      <c r="L2978" t="s">
        <v>2283</v>
      </c>
      <c r="M2978" t="s">
        <v>2284</v>
      </c>
      <c r="N2978" s="7" t="str">
        <f t="shared" si="327"/>
        <v>2020-41</v>
      </c>
      <c r="O2978" s="7">
        <f t="shared" si="328"/>
        <v>-27702.48</v>
      </c>
      <c r="P2978">
        <v>27702.48</v>
      </c>
      <c r="Q2978">
        <v>0</v>
      </c>
    </row>
    <row r="2979" spans="1:17" x14ac:dyDescent="0.25">
      <c r="A2979" t="s">
        <v>2016</v>
      </c>
      <c r="B2979" t="s">
        <v>2017</v>
      </c>
      <c r="C2979" s="1">
        <v>44130</v>
      </c>
      <c r="D2979" s="2">
        <f t="shared" si="322"/>
        <v>10</v>
      </c>
      <c r="E2979" s="2">
        <f t="shared" si="323"/>
        <v>2020</v>
      </c>
      <c r="F2979">
        <v>4191</v>
      </c>
      <c r="G2979" s="8">
        <f t="shared" si="324"/>
        <v>4</v>
      </c>
      <c r="H2979" s="8" t="str">
        <f t="shared" si="325"/>
        <v>41</v>
      </c>
      <c r="I2979" s="8" t="str">
        <f t="shared" si="326"/>
        <v>419</v>
      </c>
      <c r="J2979" t="s">
        <v>2096</v>
      </c>
      <c r="K2979">
        <v>130</v>
      </c>
      <c r="L2979" t="s">
        <v>2283</v>
      </c>
      <c r="M2979" t="s">
        <v>2284</v>
      </c>
      <c r="N2979" s="7" t="str">
        <f t="shared" si="327"/>
        <v>2020-41</v>
      </c>
      <c r="O2979" s="7">
        <f t="shared" si="328"/>
        <v>-14400</v>
      </c>
      <c r="P2979">
        <v>14400</v>
      </c>
      <c r="Q2979">
        <v>0</v>
      </c>
    </row>
    <row r="2980" spans="1:17" x14ac:dyDescent="0.25">
      <c r="A2980" t="s">
        <v>2016</v>
      </c>
      <c r="B2980" t="s">
        <v>2017</v>
      </c>
      <c r="C2980" s="1">
        <v>44130</v>
      </c>
      <c r="D2980" s="2">
        <f t="shared" si="322"/>
        <v>10</v>
      </c>
      <c r="E2980" s="2">
        <f t="shared" si="323"/>
        <v>2020</v>
      </c>
      <c r="F2980">
        <v>70716</v>
      </c>
      <c r="G2980" s="8">
        <f t="shared" si="324"/>
        <v>7</v>
      </c>
      <c r="H2980" s="8" t="str">
        <f t="shared" si="325"/>
        <v>70</v>
      </c>
      <c r="I2980" s="8" t="str">
        <f t="shared" si="326"/>
        <v>707</v>
      </c>
      <c r="J2980" t="s">
        <v>2020</v>
      </c>
      <c r="K2980">
        <v>130</v>
      </c>
      <c r="L2980" t="s">
        <v>2283</v>
      </c>
      <c r="M2980" t="s">
        <v>2284</v>
      </c>
      <c r="N2980" s="7" t="str">
        <f t="shared" si="327"/>
        <v>2020-70</v>
      </c>
      <c r="O2980" s="7">
        <f t="shared" si="328"/>
        <v>27893.360000000001</v>
      </c>
      <c r="P2980">
        <v>0</v>
      </c>
      <c r="Q2980">
        <v>27893.360000000001</v>
      </c>
    </row>
    <row r="2981" spans="1:17" x14ac:dyDescent="0.25">
      <c r="A2981" t="s">
        <v>2016</v>
      </c>
      <c r="B2981" t="s">
        <v>2017</v>
      </c>
      <c r="C2981" s="1">
        <v>44130</v>
      </c>
      <c r="D2981" s="2">
        <f t="shared" si="322"/>
        <v>10</v>
      </c>
      <c r="E2981" s="2">
        <f t="shared" si="323"/>
        <v>2020</v>
      </c>
      <c r="F2981">
        <v>70713</v>
      </c>
      <c r="G2981" s="8">
        <f t="shared" si="324"/>
        <v>7</v>
      </c>
      <c r="H2981" s="8" t="str">
        <f t="shared" si="325"/>
        <v>70</v>
      </c>
      <c r="I2981" s="8" t="str">
        <f t="shared" si="326"/>
        <v>707</v>
      </c>
      <c r="J2981" t="s">
        <v>2021</v>
      </c>
      <c r="K2981">
        <v>130</v>
      </c>
      <c r="L2981" t="s">
        <v>2283</v>
      </c>
      <c r="M2981" t="s">
        <v>2284</v>
      </c>
      <c r="N2981" s="7" t="str">
        <f t="shared" si="327"/>
        <v>2020-70</v>
      </c>
      <c r="O2981" s="7">
        <f t="shared" si="328"/>
        <v>1676.93</v>
      </c>
      <c r="P2981">
        <v>0</v>
      </c>
      <c r="Q2981">
        <v>1676.93</v>
      </c>
    </row>
    <row r="2982" spans="1:17" x14ac:dyDescent="0.25">
      <c r="A2982" t="s">
        <v>2016</v>
      </c>
      <c r="B2982" t="s">
        <v>2017</v>
      </c>
      <c r="C2982" s="1">
        <v>44130</v>
      </c>
      <c r="D2982" s="2">
        <f t="shared" si="322"/>
        <v>10</v>
      </c>
      <c r="E2982" s="2">
        <f t="shared" si="323"/>
        <v>2020</v>
      </c>
      <c r="F2982">
        <v>70714</v>
      </c>
      <c r="G2982" s="8">
        <f t="shared" si="324"/>
        <v>7</v>
      </c>
      <c r="H2982" s="8" t="str">
        <f t="shared" si="325"/>
        <v>70</v>
      </c>
      <c r="I2982" s="8" t="str">
        <f t="shared" si="326"/>
        <v>707</v>
      </c>
      <c r="J2982" t="s">
        <v>2022</v>
      </c>
      <c r="K2982">
        <v>130</v>
      </c>
      <c r="L2982" t="s">
        <v>2283</v>
      </c>
      <c r="M2982" t="s">
        <v>2284</v>
      </c>
      <c r="N2982" s="7" t="str">
        <f t="shared" si="327"/>
        <v>2020-70</v>
      </c>
      <c r="O2982" s="7">
        <f t="shared" si="328"/>
        <v>435.6</v>
      </c>
      <c r="P2982">
        <v>0</v>
      </c>
      <c r="Q2982">
        <v>435.6</v>
      </c>
    </row>
    <row r="2983" spans="1:17" x14ac:dyDescent="0.25">
      <c r="A2983" t="s">
        <v>2016</v>
      </c>
      <c r="B2983" t="s">
        <v>2017</v>
      </c>
      <c r="C2983" s="1">
        <v>44130</v>
      </c>
      <c r="D2983" s="2">
        <f t="shared" si="322"/>
        <v>10</v>
      </c>
      <c r="E2983" s="2">
        <f t="shared" si="323"/>
        <v>2020</v>
      </c>
      <c r="F2983">
        <v>70711</v>
      </c>
      <c r="G2983" s="8">
        <f t="shared" si="324"/>
        <v>7</v>
      </c>
      <c r="H2983" s="8" t="str">
        <f t="shared" si="325"/>
        <v>70</v>
      </c>
      <c r="I2983" s="8" t="str">
        <f t="shared" si="326"/>
        <v>707</v>
      </c>
      <c r="J2983" t="s">
        <v>2025</v>
      </c>
      <c r="K2983">
        <v>130</v>
      </c>
      <c r="L2983" t="s">
        <v>2283</v>
      </c>
      <c r="M2983" t="s">
        <v>2284</v>
      </c>
      <c r="N2983" s="7" t="str">
        <f t="shared" si="327"/>
        <v>2020-70</v>
      </c>
      <c r="O2983" s="7">
        <f t="shared" si="328"/>
        <v>4824.51</v>
      </c>
      <c r="P2983">
        <v>0</v>
      </c>
      <c r="Q2983">
        <v>4824.51</v>
      </c>
    </row>
    <row r="2984" spans="1:17" x14ac:dyDescent="0.25">
      <c r="A2984" t="s">
        <v>2016</v>
      </c>
      <c r="B2984" t="s">
        <v>2017</v>
      </c>
      <c r="C2984" s="1">
        <v>44130</v>
      </c>
      <c r="D2984" s="2">
        <f t="shared" si="322"/>
        <v>10</v>
      </c>
      <c r="E2984" s="2">
        <f t="shared" si="323"/>
        <v>2020</v>
      </c>
      <c r="F2984">
        <v>7085</v>
      </c>
      <c r="G2984" s="8">
        <f t="shared" si="324"/>
        <v>7</v>
      </c>
      <c r="H2984" s="8" t="str">
        <f t="shared" si="325"/>
        <v>70</v>
      </c>
      <c r="I2984" s="8" t="str">
        <f t="shared" si="326"/>
        <v>708</v>
      </c>
      <c r="J2984" t="s">
        <v>2028</v>
      </c>
      <c r="K2984">
        <v>130</v>
      </c>
      <c r="L2984" t="s">
        <v>2283</v>
      </c>
      <c r="M2984" t="s">
        <v>2284</v>
      </c>
      <c r="N2984" s="7" t="str">
        <f t="shared" si="327"/>
        <v>2020-70</v>
      </c>
      <c r="O2984" s="7">
        <f t="shared" si="328"/>
        <v>255</v>
      </c>
      <c r="P2984">
        <v>0</v>
      </c>
      <c r="Q2984">
        <v>255</v>
      </c>
    </row>
    <row r="2985" spans="1:17" x14ac:dyDescent="0.25">
      <c r="A2985" t="s">
        <v>2016</v>
      </c>
      <c r="B2985" t="s">
        <v>2017</v>
      </c>
      <c r="C2985" s="1">
        <v>44130</v>
      </c>
      <c r="D2985" s="2">
        <f t="shared" si="322"/>
        <v>10</v>
      </c>
      <c r="E2985" s="2">
        <f t="shared" si="323"/>
        <v>2020</v>
      </c>
      <c r="F2985">
        <v>445711</v>
      </c>
      <c r="G2985" s="8">
        <f t="shared" si="324"/>
        <v>4</v>
      </c>
      <c r="H2985" s="8" t="str">
        <f t="shared" si="325"/>
        <v>44</v>
      </c>
      <c r="I2985" s="8" t="str">
        <f t="shared" si="326"/>
        <v>445</v>
      </c>
      <c r="J2985" t="s">
        <v>1501</v>
      </c>
      <c r="K2985">
        <v>130</v>
      </c>
      <c r="L2985" t="s">
        <v>2283</v>
      </c>
      <c r="M2985" t="s">
        <v>2284</v>
      </c>
      <c r="N2985" s="7" t="str">
        <f t="shared" si="327"/>
        <v>2020-44</v>
      </c>
      <c r="O2985" s="7">
        <f t="shared" si="328"/>
        <v>4617.08</v>
      </c>
      <c r="P2985">
        <v>0</v>
      </c>
      <c r="Q2985">
        <v>4617.08</v>
      </c>
    </row>
    <row r="2986" spans="1:17" x14ac:dyDescent="0.25">
      <c r="A2986" t="s">
        <v>2016</v>
      </c>
      <c r="B2986" t="s">
        <v>2017</v>
      </c>
      <c r="C2986" s="1">
        <v>44130</v>
      </c>
      <c r="D2986" s="2">
        <f t="shared" si="322"/>
        <v>10</v>
      </c>
      <c r="E2986" s="2">
        <f t="shared" si="323"/>
        <v>2020</v>
      </c>
      <c r="F2986">
        <v>44587</v>
      </c>
      <c r="G2986" s="8">
        <f t="shared" si="324"/>
        <v>4</v>
      </c>
      <c r="H2986" s="8" t="str">
        <f t="shared" si="325"/>
        <v>44</v>
      </c>
      <c r="I2986" s="8" t="str">
        <f t="shared" si="326"/>
        <v>445</v>
      </c>
      <c r="J2986" t="s">
        <v>2095</v>
      </c>
      <c r="K2986">
        <v>130</v>
      </c>
      <c r="L2986" t="s">
        <v>2283</v>
      </c>
      <c r="M2986" t="s">
        <v>2284</v>
      </c>
      <c r="N2986" s="7" t="str">
        <f t="shared" si="327"/>
        <v>2020-44</v>
      </c>
      <c r="O2986" s="7">
        <f t="shared" si="328"/>
        <v>2400</v>
      </c>
      <c r="P2986">
        <v>0</v>
      </c>
      <c r="Q2986">
        <v>2400</v>
      </c>
    </row>
    <row r="2987" spans="1:17" x14ac:dyDescent="0.25">
      <c r="A2987" t="s">
        <v>2016</v>
      </c>
      <c r="B2987" t="s">
        <v>2017</v>
      </c>
      <c r="C2987" s="1">
        <v>44130</v>
      </c>
      <c r="D2987" s="2">
        <f t="shared" si="322"/>
        <v>10</v>
      </c>
      <c r="E2987" s="2">
        <f t="shared" si="323"/>
        <v>2020</v>
      </c>
      <c r="F2987" t="s">
        <v>1236</v>
      </c>
      <c r="G2987" s="8">
        <f t="shared" si="324"/>
        <v>4</v>
      </c>
      <c r="H2987" s="8" t="str">
        <f t="shared" si="325"/>
        <v>41</v>
      </c>
      <c r="I2987" s="8" t="str">
        <f t="shared" si="326"/>
        <v>411</v>
      </c>
      <c r="J2987" t="s">
        <v>1237</v>
      </c>
      <c r="K2987">
        <v>131</v>
      </c>
      <c r="L2987" t="s">
        <v>2285</v>
      </c>
      <c r="M2987" t="s">
        <v>2286</v>
      </c>
      <c r="N2987" s="7" t="str">
        <f t="shared" si="327"/>
        <v>2020-41</v>
      </c>
      <c r="O2987" s="7">
        <f t="shared" si="328"/>
        <v>336.96</v>
      </c>
      <c r="P2987">
        <v>0</v>
      </c>
      <c r="Q2987">
        <v>336.96</v>
      </c>
    </row>
    <row r="2988" spans="1:17" x14ac:dyDescent="0.25">
      <c r="A2988" t="s">
        <v>2016</v>
      </c>
      <c r="B2988" t="s">
        <v>2017</v>
      </c>
      <c r="C2988" s="1">
        <v>44130</v>
      </c>
      <c r="D2988" s="2">
        <f t="shared" si="322"/>
        <v>10</v>
      </c>
      <c r="E2988" s="2">
        <f t="shared" si="323"/>
        <v>2020</v>
      </c>
      <c r="F2988">
        <v>70714</v>
      </c>
      <c r="G2988" s="8">
        <f t="shared" si="324"/>
        <v>7</v>
      </c>
      <c r="H2988" s="8" t="str">
        <f t="shared" si="325"/>
        <v>70</v>
      </c>
      <c r="I2988" s="8" t="str">
        <f t="shared" si="326"/>
        <v>707</v>
      </c>
      <c r="J2988" t="s">
        <v>2022</v>
      </c>
      <c r="K2988">
        <v>131</v>
      </c>
      <c r="L2988" t="s">
        <v>2285</v>
      </c>
      <c r="M2988" t="s">
        <v>2286</v>
      </c>
      <c r="N2988" s="7" t="str">
        <f t="shared" si="327"/>
        <v>2020-70</v>
      </c>
      <c r="O2988" s="7">
        <f t="shared" si="328"/>
        <v>-280.8</v>
      </c>
      <c r="P2988">
        <v>280.8</v>
      </c>
      <c r="Q2988">
        <v>0</v>
      </c>
    </row>
    <row r="2989" spans="1:17" x14ac:dyDescent="0.25">
      <c r="A2989" t="s">
        <v>2016</v>
      </c>
      <c r="B2989" t="s">
        <v>2017</v>
      </c>
      <c r="C2989" s="1">
        <v>44130</v>
      </c>
      <c r="D2989" s="2">
        <f t="shared" si="322"/>
        <v>10</v>
      </c>
      <c r="E2989" s="2">
        <f t="shared" si="323"/>
        <v>2020</v>
      </c>
      <c r="F2989">
        <v>445711</v>
      </c>
      <c r="G2989" s="8">
        <f t="shared" si="324"/>
        <v>4</v>
      </c>
      <c r="H2989" s="8" t="str">
        <f t="shared" si="325"/>
        <v>44</v>
      </c>
      <c r="I2989" s="8" t="str">
        <f t="shared" si="326"/>
        <v>445</v>
      </c>
      <c r="J2989" t="s">
        <v>1501</v>
      </c>
      <c r="K2989">
        <v>131</v>
      </c>
      <c r="L2989" t="s">
        <v>2285</v>
      </c>
      <c r="M2989" t="s">
        <v>2286</v>
      </c>
      <c r="N2989" s="7" t="str">
        <f t="shared" si="327"/>
        <v>2020-44</v>
      </c>
      <c r="O2989" s="7">
        <f t="shared" si="328"/>
        <v>-56.16</v>
      </c>
      <c r="P2989">
        <v>56.16</v>
      </c>
      <c r="Q2989">
        <v>0</v>
      </c>
    </row>
    <row r="2990" spans="1:17" x14ac:dyDescent="0.25">
      <c r="A2990" t="s">
        <v>2016</v>
      </c>
      <c r="B2990" t="s">
        <v>2017</v>
      </c>
      <c r="C2990" s="1">
        <v>44131</v>
      </c>
      <c r="D2990" s="2">
        <f t="shared" si="322"/>
        <v>10</v>
      </c>
      <c r="E2990" s="2">
        <f t="shared" si="323"/>
        <v>2020</v>
      </c>
      <c r="F2990" t="s">
        <v>816</v>
      </c>
      <c r="G2990" s="8">
        <f t="shared" si="324"/>
        <v>4</v>
      </c>
      <c r="H2990" s="8" t="str">
        <f t="shared" si="325"/>
        <v>41</v>
      </c>
      <c r="I2990" s="8" t="str">
        <f t="shared" si="326"/>
        <v>411</v>
      </c>
      <c r="J2990" t="s">
        <v>817</v>
      </c>
      <c r="K2990">
        <v>132</v>
      </c>
      <c r="L2990" t="s">
        <v>2287</v>
      </c>
      <c r="M2990" t="s">
        <v>2288</v>
      </c>
      <c r="N2990" s="7" t="str">
        <f t="shared" si="327"/>
        <v>2020-41</v>
      </c>
      <c r="O2990" s="7">
        <f t="shared" si="328"/>
        <v>-11104.4</v>
      </c>
      <c r="P2990">
        <v>11104.4</v>
      </c>
      <c r="Q2990">
        <v>0</v>
      </c>
    </row>
    <row r="2991" spans="1:17" x14ac:dyDescent="0.25">
      <c r="A2991" t="s">
        <v>2016</v>
      </c>
      <c r="B2991" t="s">
        <v>2017</v>
      </c>
      <c r="C2991" s="1">
        <v>44131</v>
      </c>
      <c r="D2991" s="2">
        <f t="shared" si="322"/>
        <v>10</v>
      </c>
      <c r="E2991" s="2">
        <f t="shared" si="323"/>
        <v>2020</v>
      </c>
      <c r="F2991">
        <v>70716</v>
      </c>
      <c r="G2991" s="8">
        <f t="shared" si="324"/>
        <v>7</v>
      </c>
      <c r="H2991" s="8" t="str">
        <f t="shared" si="325"/>
        <v>70</v>
      </c>
      <c r="I2991" s="8" t="str">
        <f t="shared" si="326"/>
        <v>707</v>
      </c>
      <c r="J2991" t="s">
        <v>2020</v>
      </c>
      <c r="K2991">
        <v>132</v>
      </c>
      <c r="L2991" t="s">
        <v>2287</v>
      </c>
      <c r="M2991" t="s">
        <v>2288</v>
      </c>
      <c r="N2991" s="7" t="str">
        <f t="shared" si="327"/>
        <v>2020-70</v>
      </c>
      <c r="O2991" s="7">
        <f t="shared" si="328"/>
        <v>7131.83</v>
      </c>
      <c r="P2991">
        <v>0</v>
      </c>
      <c r="Q2991">
        <v>7131.83</v>
      </c>
    </row>
    <row r="2992" spans="1:17" x14ac:dyDescent="0.25">
      <c r="A2992" t="s">
        <v>2016</v>
      </c>
      <c r="B2992" t="s">
        <v>2017</v>
      </c>
      <c r="C2992" s="1">
        <v>44131</v>
      </c>
      <c r="D2992" s="2">
        <f t="shared" si="322"/>
        <v>10</v>
      </c>
      <c r="E2992" s="2">
        <f t="shared" si="323"/>
        <v>2020</v>
      </c>
      <c r="F2992">
        <v>70711</v>
      </c>
      <c r="G2992" s="8">
        <f t="shared" si="324"/>
        <v>7</v>
      </c>
      <c r="H2992" s="8" t="str">
        <f t="shared" si="325"/>
        <v>70</v>
      </c>
      <c r="I2992" s="8" t="str">
        <f t="shared" si="326"/>
        <v>707</v>
      </c>
      <c r="J2992" t="s">
        <v>2025</v>
      </c>
      <c r="K2992">
        <v>132</v>
      </c>
      <c r="L2992" t="s">
        <v>2287</v>
      </c>
      <c r="M2992" t="s">
        <v>2288</v>
      </c>
      <c r="N2992" s="7" t="str">
        <f t="shared" si="327"/>
        <v>2020-70</v>
      </c>
      <c r="O2992" s="7">
        <f t="shared" si="328"/>
        <v>2121.84</v>
      </c>
      <c r="P2992">
        <v>0</v>
      </c>
      <c r="Q2992">
        <v>2121.84</v>
      </c>
    </row>
    <row r="2993" spans="1:17" x14ac:dyDescent="0.25">
      <c r="A2993" t="s">
        <v>2016</v>
      </c>
      <c r="B2993" t="s">
        <v>2017</v>
      </c>
      <c r="C2993" s="1">
        <v>44131</v>
      </c>
      <c r="D2993" s="2">
        <f t="shared" si="322"/>
        <v>10</v>
      </c>
      <c r="E2993" s="2">
        <f t="shared" si="323"/>
        <v>2020</v>
      </c>
      <c r="F2993">
        <v>445711</v>
      </c>
      <c r="G2993" s="8">
        <f t="shared" si="324"/>
        <v>4</v>
      </c>
      <c r="H2993" s="8" t="str">
        <f t="shared" si="325"/>
        <v>44</v>
      </c>
      <c r="I2993" s="8" t="str">
        <f t="shared" si="326"/>
        <v>445</v>
      </c>
      <c r="J2993" t="s">
        <v>1501</v>
      </c>
      <c r="K2993">
        <v>132</v>
      </c>
      <c r="L2993" t="s">
        <v>2287</v>
      </c>
      <c r="M2993" t="s">
        <v>2288</v>
      </c>
      <c r="N2993" s="7" t="str">
        <f t="shared" si="327"/>
        <v>2020-44</v>
      </c>
      <c r="O2993" s="7">
        <f t="shared" si="328"/>
        <v>1850.73</v>
      </c>
      <c r="P2993">
        <v>0</v>
      </c>
      <c r="Q2993">
        <v>1850.73</v>
      </c>
    </row>
    <row r="2994" spans="1:17" x14ac:dyDescent="0.25">
      <c r="A2994" t="s">
        <v>2016</v>
      </c>
      <c r="B2994" t="s">
        <v>2017</v>
      </c>
      <c r="C2994" s="1">
        <v>44134</v>
      </c>
      <c r="D2994" s="2">
        <f t="shared" si="322"/>
        <v>10</v>
      </c>
      <c r="E2994" s="2">
        <f t="shared" si="323"/>
        <v>2020</v>
      </c>
      <c r="F2994" t="s">
        <v>692</v>
      </c>
      <c r="G2994" s="8">
        <f t="shared" si="324"/>
        <v>4</v>
      </c>
      <c r="H2994" s="8" t="str">
        <f t="shared" si="325"/>
        <v>41</v>
      </c>
      <c r="I2994" s="8" t="str">
        <f t="shared" si="326"/>
        <v>411</v>
      </c>
      <c r="J2994" t="s">
        <v>693</v>
      </c>
      <c r="K2994">
        <v>133</v>
      </c>
      <c r="L2994" t="s">
        <v>2289</v>
      </c>
      <c r="M2994" t="s">
        <v>2290</v>
      </c>
      <c r="N2994" s="7" t="str">
        <f t="shared" si="327"/>
        <v>2020-41</v>
      </c>
      <c r="O2994" s="7">
        <f t="shared" si="328"/>
        <v>-43464.4</v>
      </c>
      <c r="P2994">
        <v>43464.4</v>
      </c>
      <c r="Q2994">
        <v>0</v>
      </c>
    </row>
    <row r="2995" spans="1:17" x14ac:dyDescent="0.25">
      <c r="A2995" t="s">
        <v>2016</v>
      </c>
      <c r="B2995" t="s">
        <v>2017</v>
      </c>
      <c r="C2995" s="1">
        <v>44134</v>
      </c>
      <c r="D2995" s="2">
        <f t="shared" si="322"/>
        <v>10</v>
      </c>
      <c r="E2995" s="2">
        <f t="shared" si="323"/>
        <v>2020</v>
      </c>
      <c r="F2995">
        <v>70716</v>
      </c>
      <c r="G2995" s="8">
        <f t="shared" si="324"/>
        <v>7</v>
      </c>
      <c r="H2995" s="8" t="str">
        <f t="shared" si="325"/>
        <v>70</v>
      </c>
      <c r="I2995" s="8" t="str">
        <f t="shared" si="326"/>
        <v>707</v>
      </c>
      <c r="J2995" t="s">
        <v>2020</v>
      </c>
      <c r="K2995">
        <v>133</v>
      </c>
      <c r="L2995" t="s">
        <v>2289</v>
      </c>
      <c r="M2995" t="s">
        <v>2290</v>
      </c>
      <c r="N2995" s="7" t="str">
        <f t="shared" si="327"/>
        <v>2020-70</v>
      </c>
      <c r="O2995" s="7">
        <f t="shared" si="328"/>
        <v>12368.14</v>
      </c>
      <c r="P2995">
        <v>0</v>
      </c>
      <c r="Q2995">
        <v>12368.14</v>
      </c>
    </row>
    <row r="2996" spans="1:17" x14ac:dyDescent="0.25">
      <c r="A2996" t="s">
        <v>2016</v>
      </c>
      <c r="B2996" t="s">
        <v>2017</v>
      </c>
      <c r="C2996" s="1">
        <v>44134</v>
      </c>
      <c r="D2996" s="2">
        <f t="shared" si="322"/>
        <v>10</v>
      </c>
      <c r="E2996" s="2">
        <f t="shared" si="323"/>
        <v>2020</v>
      </c>
      <c r="F2996">
        <v>70711</v>
      </c>
      <c r="G2996" s="8">
        <f t="shared" si="324"/>
        <v>7</v>
      </c>
      <c r="H2996" s="8" t="str">
        <f t="shared" si="325"/>
        <v>70</v>
      </c>
      <c r="I2996" s="8" t="str">
        <f t="shared" si="326"/>
        <v>707</v>
      </c>
      <c r="J2996" t="s">
        <v>2025</v>
      </c>
      <c r="K2996">
        <v>133</v>
      </c>
      <c r="L2996" t="s">
        <v>2289</v>
      </c>
      <c r="M2996" t="s">
        <v>2290</v>
      </c>
      <c r="N2996" s="7" t="str">
        <f t="shared" si="327"/>
        <v>2020-70</v>
      </c>
      <c r="O2996" s="7">
        <f t="shared" si="328"/>
        <v>22515.99</v>
      </c>
      <c r="P2996">
        <v>0</v>
      </c>
      <c r="Q2996">
        <v>22515.99</v>
      </c>
    </row>
    <row r="2997" spans="1:17" x14ac:dyDescent="0.25">
      <c r="A2997" t="s">
        <v>2016</v>
      </c>
      <c r="B2997" t="s">
        <v>2017</v>
      </c>
      <c r="C2997" s="1">
        <v>44134</v>
      </c>
      <c r="D2997" s="2">
        <f t="shared" si="322"/>
        <v>10</v>
      </c>
      <c r="E2997" s="2">
        <f t="shared" si="323"/>
        <v>2020</v>
      </c>
      <c r="F2997">
        <v>70713</v>
      </c>
      <c r="G2997" s="8">
        <f t="shared" si="324"/>
        <v>7</v>
      </c>
      <c r="H2997" s="8" t="str">
        <f t="shared" si="325"/>
        <v>70</v>
      </c>
      <c r="I2997" s="8" t="str">
        <f t="shared" si="326"/>
        <v>707</v>
      </c>
      <c r="J2997" t="s">
        <v>2021</v>
      </c>
      <c r="K2997">
        <v>133</v>
      </c>
      <c r="L2997" t="s">
        <v>2289</v>
      </c>
      <c r="M2997" t="s">
        <v>2290</v>
      </c>
      <c r="N2997" s="7" t="str">
        <f t="shared" si="327"/>
        <v>2020-70</v>
      </c>
      <c r="O2997" s="7">
        <f t="shared" si="328"/>
        <v>1336.2</v>
      </c>
      <c r="P2997">
        <v>0</v>
      </c>
      <c r="Q2997">
        <v>1336.2</v>
      </c>
    </row>
    <row r="2998" spans="1:17" x14ac:dyDescent="0.25">
      <c r="A2998" t="s">
        <v>2016</v>
      </c>
      <c r="B2998" t="s">
        <v>2017</v>
      </c>
      <c r="C2998" s="1">
        <v>44134</v>
      </c>
      <c r="D2998" s="2">
        <f t="shared" si="322"/>
        <v>10</v>
      </c>
      <c r="E2998" s="2">
        <f t="shared" si="323"/>
        <v>2020</v>
      </c>
      <c r="F2998">
        <v>445711</v>
      </c>
      <c r="G2998" s="8">
        <f t="shared" si="324"/>
        <v>4</v>
      </c>
      <c r="H2998" s="8" t="str">
        <f t="shared" si="325"/>
        <v>44</v>
      </c>
      <c r="I2998" s="8" t="str">
        <f t="shared" si="326"/>
        <v>445</v>
      </c>
      <c r="J2998" t="s">
        <v>1501</v>
      </c>
      <c r="K2998">
        <v>133</v>
      </c>
      <c r="L2998" t="s">
        <v>2289</v>
      </c>
      <c r="M2998" t="s">
        <v>2290</v>
      </c>
      <c r="N2998" s="7" t="str">
        <f t="shared" si="327"/>
        <v>2020-44</v>
      </c>
      <c r="O2998" s="7">
        <f t="shared" si="328"/>
        <v>7244.07</v>
      </c>
      <c r="P2998">
        <v>0</v>
      </c>
      <c r="Q2998">
        <v>7244.07</v>
      </c>
    </row>
    <row r="2999" spans="1:17" x14ac:dyDescent="0.25">
      <c r="A2999" t="s">
        <v>2016</v>
      </c>
      <c r="B2999" t="s">
        <v>2017</v>
      </c>
      <c r="C2999" s="1">
        <v>44135</v>
      </c>
      <c r="D2999" s="2">
        <f t="shared" si="322"/>
        <v>10</v>
      </c>
      <c r="E2999" s="2">
        <f t="shared" si="323"/>
        <v>2020</v>
      </c>
      <c r="F2999" t="s">
        <v>1242</v>
      </c>
      <c r="G2999" s="8">
        <f t="shared" si="324"/>
        <v>4</v>
      </c>
      <c r="H2999" s="8" t="str">
        <f t="shared" si="325"/>
        <v>41</v>
      </c>
      <c r="I2999" s="8" t="str">
        <f t="shared" si="326"/>
        <v>411</v>
      </c>
      <c r="J2999" t="s">
        <v>1243</v>
      </c>
      <c r="K2999">
        <v>134</v>
      </c>
      <c r="L2999" t="s">
        <v>2291</v>
      </c>
      <c r="M2999" t="s">
        <v>2292</v>
      </c>
      <c r="N2999" s="7" t="str">
        <f t="shared" si="327"/>
        <v>2020-41</v>
      </c>
      <c r="O2999" s="7">
        <f t="shared" si="328"/>
        <v>-25905.8</v>
      </c>
      <c r="P2999">
        <v>25905.8</v>
      </c>
      <c r="Q2999">
        <v>0</v>
      </c>
    </row>
    <row r="3000" spans="1:17" x14ac:dyDescent="0.25">
      <c r="A3000" t="s">
        <v>2016</v>
      </c>
      <c r="B3000" t="s">
        <v>2017</v>
      </c>
      <c r="C3000" s="1">
        <v>44135</v>
      </c>
      <c r="D3000" s="2">
        <f t="shared" si="322"/>
        <v>10</v>
      </c>
      <c r="E3000" s="2">
        <f t="shared" si="323"/>
        <v>2020</v>
      </c>
      <c r="F3000">
        <v>70711</v>
      </c>
      <c r="G3000" s="8">
        <f t="shared" si="324"/>
        <v>7</v>
      </c>
      <c r="H3000" s="8" t="str">
        <f t="shared" si="325"/>
        <v>70</v>
      </c>
      <c r="I3000" s="8" t="str">
        <f t="shared" si="326"/>
        <v>707</v>
      </c>
      <c r="J3000" t="s">
        <v>2025</v>
      </c>
      <c r="K3000">
        <v>134</v>
      </c>
      <c r="L3000" t="s">
        <v>2291</v>
      </c>
      <c r="M3000" t="s">
        <v>2292</v>
      </c>
      <c r="N3000" s="7" t="str">
        <f t="shared" si="327"/>
        <v>2020-70</v>
      </c>
      <c r="O3000" s="7">
        <f t="shared" si="328"/>
        <v>21588.17</v>
      </c>
      <c r="P3000">
        <v>0</v>
      </c>
      <c r="Q3000">
        <v>21588.17</v>
      </c>
    </row>
    <row r="3001" spans="1:17" x14ac:dyDescent="0.25">
      <c r="A3001" t="s">
        <v>2016</v>
      </c>
      <c r="B3001" t="s">
        <v>2017</v>
      </c>
      <c r="C3001" s="1">
        <v>44135</v>
      </c>
      <c r="D3001" s="2">
        <f t="shared" si="322"/>
        <v>10</v>
      </c>
      <c r="E3001" s="2">
        <f t="shared" si="323"/>
        <v>2020</v>
      </c>
      <c r="F3001">
        <v>445711</v>
      </c>
      <c r="G3001" s="8">
        <f t="shared" si="324"/>
        <v>4</v>
      </c>
      <c r="H3001" s="8" t="str">
        <f t="shared" si="325"/>
        <v>44</v>
      </c>
      <c r="I3001" s="8" t="str">
        <f t="shared" si="326"/>
        <v>445</v>
      </c>
      <c r="J3001" t="s">
        <v>1501</v>
      </c>
      <c r="K3001">
        <v>134</v>
      </c>
      <c r="L3001" t="s">
        <v>2291</v>
      </c>
      <c r="M3001" t="s">
        <v>2292</v>
      </c>
      <c r="N3001" s="7" t="str">
        <f t="shared" si="327"/>
        <v>2020-44</v>
      </c>
      <c r="O3001" s="7">
        <f t="shared" si="328"/>
        <v>4317.63</v>
      </c>
      <c r="P3001">
        <v>0</v>
      </c>
      <c r="Q3001">
        <v>4317.63</v>
      </c>
    </row>
    <row r="3002" spans="1:17" x14ac:dyDescent="0.25">
      <c r="A3002" t="s">
        <v>2016</v>
      </c>
      <c r="B3002" t="s">
        <v>2017</v>
      </c>
      <c r="C3002" s="1">
        <v>44139</v>
      </c>
      <c r="D3002" s="2">
        <f t="shared" si="322"/>
        <v>11</v>
      </c>
      <c r="E3002" s="2">
        <f t="shared" si="323"/>
        <v>2020</v>
      </c>
      <c r="F3002" t="s">
        <v>802</v>
      </c>
      <c r="G3002" s="8">
        <f t="shared" si="324"/>
        <v>4</v>
      </c>
      <c r="H3002" s="8" t="str">
        <f t="shared" si="325"/>
        <v>41</v>
      </c>
      <c r="I3002" s="8" t="str">
        <f t="shared" si="326"/>
        <v>411</v>
      </c>
      <c r="J3002" t="s">
        <v>803</v>
      </c>
      <c r="K3002">
        <v>135</v>
      </c>
      <c r="L3002" t="s">
        <v>2293</v>
      </c>
      <c r="M3002" t="s">
        <v>2294</v>
      </c>
      <c r="N3002" s="7" t="str">
        <f t="shared" si="327"/>
        <v>2020-41</v>
      </c>
      <c r="O3002" s="7">
        <f t="shared" si="328"/>
        <v>-4425.08</v>
      </c>
      <c r="P3002">
        <v>4425.08</v>
      </c>
      <c r="Q3002">
        <v>0</v>
      </c>
    </row>
    <row r="3003" spans="1:17" x14ac:dyDescent="0.25">
      <c r="A3003" t="s">
        <v>2016</v>
      </c>
      <c r="B3003" t="s">
        <v>2017</v>
      </c>
      <c r="C3003" s="1">
        <v>44139</v>
      </c>
      <c r="D3003" s="2">
        <f t="shared" si="322"/>
        <v>11</v>
      </c>
      <c r="E3003" s="2">
        <f t="shared" si="323"/>
        <v>2020</v>
      </c>
      <c r="F3003">
        <v>70716</v>
      </c>
      <c r="G3003" s="8">
        <f t="shared" si="324"/>
        <v>7</v>
      </c>
      <c r="H3003" s="8" t="str">
        <f t="shared" si="325"/>
        <v>70</v>
      </c>
      <c r="I3003" s="8" t="str">
        <f t="shared" si="326"/>
        <v>707</v>
      </c>
      <c r="J3003" t="s">
        <v>2020</v>
      </c>
      <c r="K3003">
        <v>135</v>
      </c>
      <c r="L3003" t="s">
        <v>2293</v>
      </c>
      <c r="M3003" t="s">
        <v>2294</v>
      </c>
      <c r="N3003" s="7" t="str">
        <f t="shared" si="327"/>
        <v>2020-70</v>
      </c>
      <c r="O3003" s="7">
        <f t="shared" si="328"/>
        <v>2290.3200000000002</v>
      </c>
      <c r="P3003">
        <v>0</v>
      </c>
      <c r="Q3003">
        <v>2290.3200000000002</v>
      </c>
    </row>
    <row r="3004" spans="1:17" x14ac:dyDescent="0.25">
      <c r="A3004" t="s">
        <v>2016</v>
      </c>
      <c r="B3004" t="s">
        <v>2017</v>
      </c>
      <c r="C3004" s="1">
        <v>44139</v>
      </c>
      <c r="D3004" s="2">
        <f t="shared" si="322"/>
        <v>11</v>
      </c>
      <c r="E3004" s="2">
        <f t="shared" si="323"/>
        <v>2020</v>
      </c>
      <c r="F3004">
        <v>70714</v>
      </c>
      <c r="G3004" s="8">
        <f t="shared" si="324"/>
        <v>7</v>
      </c>
      <c r="H3004" s="8" t="str">
        <f t="shared" si="325"/>
        <v>70</v>
      </c>
      <c r="I3004" s="8" t="str">
        <f t="shared" si="326"/>
        <v>707</v>
      </c>
      <c r="J3004" t="s">
        <v>2022</v>
      </c>
      <c r="K3004">
        <v>135</v>
      </c>
      <c r="L3004" t="s">
        <v>2293</v>
      </c>
      <c r="M3004" t="s">
        <v>2294</v>
      </c>
      <c r="N3004" s="7" t="str">
        <f t="shared" si="327"/>
        <v>2020-70</v>
      </c>
      <c r="O3004" s="7">
        <f t="shared" si="328"/>
        <v>1397.25</v>
      </c>
      <c r="P3004">
        <v>0</v>
      </c>
      <c r="Q3004">
        <v>1397.25</v>
      </c>
    </row>
    <row r="3005" spans="1:17" x14ac:dyDescent="0.25">
      <c r="A3005" t="s">
        <v>2016</v>
      </c>
      <c r="B3005" t="s">
        <v>2017</v>
      </c>
      <c r="C3005" s="1">
        <v>44139</v>
      </c>
      <c r="D3005" s="2">
        <f t="shared" si="322"/>
        <v>11</v>
      </c>
      <c r="E3005" s="2">
        <f t="shared" si="323"/>
        <v>2020</v>
      </c>
      <c r="F3005">
        <v>445711</v>
      </c>
      <c r="G3005" s="8">
        <f t="shared" si="324"/>
        <v>4</v>
      </c>
      <c r="H3005" s="8" t="str">
        <f t="shared" si="325"/>
        <v>44</v>
      </c>
      <c r="I3005" s="8" t="str">
        <f t="shared" si="326"/>
        <v>445</v>
      </c>
      <c r="J3005" t="s">
        <v>1501</v>
      </c>
      <c r="K3005">
        <v>135</v>
      </c>
      <c r="L3005" t="s">
        <v>2293</v>
      </c>
      <c r="M3005" t="s">
        <v>2294</v>
      </c>
      <c r="N3005" s="7" t="str">
        <f t="shared" si="327"/>
        <v>2020-44</v>
      </c>
      <c r="O3005" s="7">
        <f t="shared" si="328"/>
        <v>737.51</v>
      </c>
      <c r="P3005">
        <v>0</v>
      </c>
      <c r="Q3005">
        <v>737.51</v>
      </c>
    </row>
    <row r="3006" spans="1:17" x14ac:dyDescent="0.25">
      <c r="A3006" t="s">
        <v>2016</v>
      </c>
      <c r="B3006" t="s">
        <v>2017</v>
      </c>
      <c r="C3006" s="1">
        <v>44139</v>
      </c>
      <c r="D3006" s="2">
        <f t="shared" si="322"/>
        <v>11</v>
      </c>
      <c r="E3006" s="2">
        <f t="shared" si="323"/>
        <v>2020</v>
      </c>
      <c r="F3006" t="s">
        <v>1227</v>
      </c>
      <c r="G3006" s="8">
        <f t="shared" si="324"/>
        <v>4</v>
      </c>
      <c r="H3006" s="8" t="str">
        <f t="shared" si="325"/>
        <v>41</v>
      </c>
      <c r="I3006" s="8" t="str">
        <f t="shared" si="326"/>
        <v>411</v>
      </c>
      <c r="J3006" t="s">
        <v>1228</v>
      </c>
      <c r="K3006">
        <v>136</v>
      </c>
      <c r="L3006" t="s">
        <v>2295</v>
      </c>
      <c r="M3006" t="s">
        <v>2296</v>
      </c>
      <c r="N3006" s="7" t="str">
        <f t="shared" si="327"/>
        <v>2020-41</v>
      </c>
      <c r="O3006" s="7">
        <f t="shared" si="328"/>
        <v>-32119.85</v>
      </c>
      <c r="P3006">
        <v>32119.85</v>
      </c>
      <c r="Q3006">
        <v>0</v>
      </c>
    </row>
    <row r="3007" spans="1:17" x14ac:dyDescent="0.25">
      <c r="A3007" t="s">
        <v>2016</v>
      </c>
      <c r="B3007" t="s">
        <v>2017</v>
      </c>
      <c r="C3007" s="1">
        <v>44139</v>
      </c>
      <c r="D3007" s="2">
        <f t="shared" si="322"/>
        <v>11</v>
      </c>
      <c r="E3007" s="2">
        <f t="shared" si="323"/>
        <v>2020</v>
      </c>
      <c r="F3007">
        <v>70711</v>
      </c>
      <c r="G3007" s="8">
        <f t="shared" si="324"/>
        <v>7</v>
      </c>
      <c r="H3007" s="8" t="str">
        <f t="shared" si="325"/>
        <v>70</v>
      </c>
      <c r="I3007" s="8" t="str">
        <f t="shared" si="326"/>
        <v>707</v>
      </c>
      <c r="J3007" t="s">
        <v>2025</v>
      </c>
      <c r="K3007">
        <v>136</v>
      </c>
      <c r="L3007" t="s">
        <v>2295</v>
      </c>
      <c r="M3007" t="s">
        <v>2296</v>
      </c>
      <c r="N3007" s="7" t="str">
        <f t="shared" si="327"/>
        <v>2020-70</v>
      </c>
      <c r="O3007" s="7">
        <f t="shared" si="328"/>
        <v>21470.400000000001</v>
      </c>
      <c r="P3007">
        <v>0</v>
      </c>
      <c r="Q3007">
        <v>21470.400000000001</v>
      </c>
    </row>
    <row r="3008" spans="1:17" x14ac:dyDescent="0.25">
      <c r="A3008" t="s">
        <v>2016</v>
      </c>
      <c r="B3008" t="s">
        <v>2017</v>
      </c>
      <c r="C3008" s="1">
        <v>44139</v>
      </c>
      <c r="D3008" s="2">
        <f t="shared" si="322"/>
        <v>11</v>
      </c>
      <c r="E3008" s="2">
        <f t="shared" si="323"/>
        <v>2020</v>
      </c>
      <c r="F3008">
        <v>70716</v>
      </c>
      <c r="G3008" s="8">
        <f t="shared" si="324"/>
        <v>7</v>
      </c>
      <c r="H3008" s="8" t="str">
        <f t="shared" si="325"/>
        <v>70</v>
      </c>
      <c r="I3008" s="8" t="str">
        <f t="shared" si="326"/>
        <v>707</v>
      </c>
      <c r="J3008" t="s">
        <v>2020</v>
      </c>
      <c r="K3008">
        <v>136</v>
      </c>
      <c r="L3008" t="s">
        <v>2295</v>
      </c>
      <c r="M3008" t="s">
        <v>2296</v>
      </c>
      <c r="N3008" s="7" t="str">
        <f t="shared" si="327"/>
        <v>2020-70</v>
      </c>
      <c r="O3008" s="7">
        <f t="shared" si="328"/>
        <v>4580.6400000000003</v>
      </c>
      <c r="P3008">
        <v>0</v>
      </c>
      <c r="Q3008">
        <v>4580.6400000000003</v>
      </c>
    </row>
    <row r="3009" spans="1:17" x14ac:dyDescent="0.25">
      <c r="A3009" t="s">
        <v>2016</v>
      </c>
      <c r="B3009" t="s">
        <v>2017</v>
      </c>
      <c r="C3009" s="1">
        <v>44139</v>
      </c>
      <c r="D3009" s="2">
        <f t="shared" si="322"/>
        <v>11</v>
      </c>
      <c r="E3009" s="2">
        <f t="shared" si="323"/>
        <v>2020</v>
      </c>
      <c r="F3009">
        <v>70714</v>
      </c>
      <c r="G3009" s="8">
        <f t="shared" si="324"/>
        <v>7</v>
      </c>
      <c r="H3009" s="8" t="str">
        <f t="shared" si="325"/>
        <v>70</v>
      </c>
      <c r="I3009" s="8" t="str">
        <f t="shared" si="326"/>
        <v>707</v>
      </c>
      <c r="J3009" t="s">
        <v>2022</v>
      </c>
      <c r="K3009">
        <v>136</v>
      </c>
      <c r="L3009" t="s">
        <v>2295</v>
      </c>
      <c r="M3009" t="s">
        <v>2296</v>
      </c>
      <c r="N3009" s="7" t="str">
        <f t="shared" si="327"/>
        <v>2020-70</v>
      </c>
      <c r="O3009" s="7">
        <f t="shared" si="328"/>
        <v>567</v>
      </c>
      <c r="P3009">
        <v>0</v>
      </c>
      <c r="Q3009">
        <v>567</v>
      </c>
    </row>
    <row r="3010" spans="1:17" x14ac:dyDescent="0.25">
      <c r="A3010" t="s">
        <v>2016</v>
      </c>
      <c r="B3010" t="s">
        <v>2017</v>
      </c>
      <c r="C3010" s="1">
        <v>44139</v>
      </c>
      <c r="D3010" s="2">
        <f t="shared" si="322"/>
        <v>11</v>
      </c>
      <c r="E3010" s="2">
        <f t="shared" si="323"/>
        <v>2020</v>
      </c>
      <c r="F3010">
        <v>7085</v>
      </c>
      <c r="G3010" s="8">
        <f t="shared" si="324"/>
        <v>7</v>
      </c>
      <c r="H3010" s="8" t="str">
        <f t="shared" si="325"/>
        <v>70</v>
      </c>
      <c r="I3010" s="8" t="str">
        <f t="shared" si="326"/>
        <v>708</v>
      </c>
      <c r="J3010" t="s">
        <v>2028</v>
      </c>
      <c r="K3010">
        <v>136</v>
      </c>
      <c r="L3010" t="s">
        <v>2295</v>
      </c>
      <c r="M3010" t="s">
        <v>2296</v>
      </c>
      <c r="N3010" s="7" t="str">
        <f t="shared" si="327"/>
        <v>2020-70</v>
      </c>
      <c r="O3010" s="7">
        <f t="shared" si="328"/>
        <v>148.5</v>
      </c>
      <c r="P3010">
        <v>0</v>
      </c>
      <c r="Q3010">
        <v>148.5</v>
      </c>
    </row>
    <row r="3011" spans="1:17" x14ac:dyDescent="0.25">
      <c r="A3011" t="s">
        <v>2016</v>
      </c>
      <c r="B3011" t="s">
        <v>2017</v>
      </c>
      <c r="C3011" s="1">
        <v>44139</v>
      </c>
      <c r="D3011" s="2">
        <f t="shared" ref="D3011:D3074" si="329">MONTH(C3011)</f>
        <v>11</v>
      </c>
      <c r="E3011" s="2">
        <f t="shared" ref="E3011:E3074" si="330">YEAR(C3011)</f>
        <v>2020</v>
      </c>
      <c r="F3011">
        <v>445711</v>
      </c>
      <c r="G3011" s="8">
        <f t="shared" ref="G3011:G3074" si="331">VALUE(LEFT($F3011,1))</f>
        <v>4</v>
      </c>
      <c r="H3011" s="8" t="str">
        <f t="shared" ref="H3011:H3074" si="332">LEFT($F3011,2)</f>
        <v>44</v>
      </c>
      <c r="I3011" s="8" t="str">
        <f t="shared" ref="I3011:I3074" si="333">LEFT($F3011,3)</f>
        <v>445</v>
      </c>
      <c r="J3011" t="s">
        <v>1501</v>
      </c>
      <c r="K3011">
        <v>136</v>
      </c>
      <c r="L3011" t="s">
        <v>2295</v>
      </c>
      <c r="M3011" t="s">
        <v>2296</v>
      </c>
      <c r="N3011" s="7" t="str">
        <f t="shared" ref="N3011:N3074" si="334">$E3011&amp;"-"&amp;H3011</f>
        <v>2020-44</v>
      </c>
      <c r="O3011" s="7">
        <f t="shared" ref="O3011:O3074" si="335">Q3011-P3011</f>
        <v>5353.31</v>
      </c>
      <c r="P3011">
        <v>0</v>
      </c>
      <c r="Q3011">
        <v>5353.31</v>
      </c>
    </row>
    <row r="3012" spans="1:17" x14ac:dyDescent="0.25">
      <c r="A3012" t="s">
        <v>2016</v>
      </c>
      <c r="B3012" t="s">
        <v>2017</v>
      </c>
      <c r="C3012" s="1">
        <v>44141</v>
      </c>
      <c r="D3012" s="2">
        <f t="shared" si="329"/>
        <v>11</v>
      </c>
      <c r="E3012" s="2">
        <f t="shared" si="330"/>
        <v>2020</v>
      </c>
      <c r="F3012" t="s">
        <v>1415</v>
      </c>
      <c r="G3012" s="8">
        <f t="shared" si="331"/>
        <v>4</v>
      </c>
      <c r="H3012" s="8" t="str">
        <f t="shared" si="332"/>
        <v>41</v>
      </c>
      <c r="I3012" s="8" t="str">
        <f t="shared" si="333"/>
        <v>411</v>
      </c>
      <c r="J3012" t="s">
        <v>1416</v>
      </c>
      <c r="K3012">
        <v>137</v>
      </c>
      <c r="L3012" t="s">
        <v>2297</v>
      </c>
      <c r="M3012" t="s">
        <v>2298</v>
      </c>
      <c r="N3012" s="7" t="str">
        <f t="shared" si="334"/>
        <v>2020-41</v>
      </c>
      <c r="O3012" s="7">
        <f t="shared" si="335"/>
        <v>-16030.97</v>
      </c>
      <c r="P3012">
        <v>16030.97</v>
      </c>
      <c r="Q3012">
        <v>0</v>
      </c>
    </row>
    <row r="3013" spans="1:17" x14ac:dyDescent="0.25">
      <c r="A3013" t="s">
        <v>2016</v>
      </c>
      <c r="B3013" t="s">
        <v>2017</v>
      </c>
      <c r="C3013" s="1">
        <v>44141</v>
      </c>
      <c r="D3013" s="2">
        <f t="shared" si="329"/>
        <v>11</v>
      </c>
      <c r="E3013" s="2">
        <f t="shared" si="330"/>
        <v>2020</v>
      </c>
      <c r="F3013">
        <v>70711</v>
      </c>
      <c r="G3013" s="8">
        <f t="shared" si="331"/>
        <v>7</v>
      </c>
      <c r="H3013" s="8" t="str">
        <f t="shared" si="332"/>
        <v>70</v>
      </c>
      <c r="I3013" s="8" t="str">
        <f t="shared" si="333"/>
        <v>707</v>
      </c>
      <c r="J3013" t="s">
        <v>2025</v>
      </c>
      <c r="K3013">
        <v>137</v>
      </c>
      <c r="L3013" t="s">
        <v>2297</v>
      </c>
      <c r="M3013" t="s">
        <v>2298</v>
      </c>
      <c r="N3013" s="7" t="str">
        <f t="shared" si="334"/>
        <v>2020-70</v>
      </c>
      <c r="O3013" s="7">
        <f t="shared" si="335"/>
        <v>13359.14</v>
      </c>
      <c r="P3013">
        <v>0</v>
      </c>
      <c r="Q3013">
        <v>13359.14</v>
      </c>
    </row>
    <row r="3014" spans="1:17" x14ac:dyDescent="0.25">
      <c r="A3014" t="s">
        <v>2016</v>
      </c>
      <c r="B3014" t="s">
        <v>2017</v>
      </c>
      <c r="C3014" s="1">
        <v>44141</v>
      </c>
      <c r="D3014" s="2">
        <f t="shared" si="329"/>
        <v>11</v>
      </c>
      <c r="E3014" s="2">
        <f t="shared" si="330"/>
        <v>2020</v>
      </c>
      <c r="F3014">
        <v>445711</v>
      </c>
      <c r="G3014" s="8">
        <f t="shared" si="331"/>
        <v>4</v>
      </c>
      <c r="H3014" s="8" t="str">
        <f t="shared" si="332"/>
        <v>44</v>
      </c>
      <c r="I3014" s="8" t="str">
        <f t="shared" si="333"/>
        <v>445</v>
      </c>
      <c r="J3014" t="s">
        <v>1501</v>
      </c>
      <c r="K3014">
        <v>137</v>
      </c>
      <c r="L3014" t="s">
        <v>2297</v>
      </c>
      <c r="M3014" t="s">
        <v>2298</v>
      </c>
      <c r="N3014" s="7" t="str">
        <f t="shared" si="334"/>
        <v>2020-44</v>
      </c>
      <c r="O3014" s="7">
        <f t="shared" si="335"/>
        <v>2671.83</v>
      </c>
      <c r="P3014">
        <v>0</v>
      </c>
      <c r="Q3014">
        <v>2671.83</v>
      </c>
    </row>
    <row r="3015" spans="1:17" x14ac:dyDescent="0.25">
      <c r="A3015" t="s">
        <v>2016</v>
      </c>
      <c r="B3015" t="s">
        <v>2017</v>
      </c>
      <c r="C3015" s="1">
        <v>44141</v>
      </c>
      <c r="D3015" s="2">
        <f t="shared" si="329"/>
        <v>11</v>
      </c>
      <c r="E3015" s="2">
        <f t="shared" si="330"/>
        <v>2020</v>
      </c>
      <c r="F3015" t="s">
        <v>1230</v>
      </c>
      <c r="G3015" s="8">
        <f t="shared" si="331"/>
        <v>4</v>
      </c>
      <c r="H3015" s="8" t="str">
        <f t="shared" si="332"/>
        <v>41</v>
      </c>
      <c r="I3015" s="8" t="str">
        <f t="shared" si="333"/>
        <v>411</v>
      </c>
      <c r="J3015" t="s">
        <v>1231</v>
      </c>
      <c r="K3015">
        <v>138</v>
      </c>
      <c r="L3015" t="s">
        <v>2299</v>
      </c>
      <c r="M3015" t="s">
        <v>2300</v>
      </c>
      <c r="N3015" s="7" t="str">
        <f t="shared" si="334"/>
        <v>2020-41</v>
      </c>
      <c r="O3015" s="7">
        <f t="shared" si="335"/>
        <v>-9600</v>
      </c>
      <c r="P3015">
        <v>9600</v>
      </c>
      <c r="Q3015">
        <v>0</v>
      </c>
    </row>
    <row r="3016" spans="1:17" x14ac:dyDescent="0.25">
      <c r="A3016" t="s">
        <v>2016</v>
      </c>
      <c r="B3016" t="s">
        <v>2017</v>
      </c>
      <c r="C3016" s="1">
        <v>44141</v>
      </c>
      <c r="D3016" s="2">
        <f t="shared" si="329"/>
        <v>11</v>
      </c>
      <c r="E3016" s="2">
        <f t="shared" si="330"/>
        <v>2020</v>
      </c>
      <c r="F3016">
        <v>44587</v>
      </c>
      <c r="G3016" s="8">
        <f t="shared" si="331"/>
        <v>4</v>
      </c>
      <c r="H3016" s="8" t="str">
        <f t="shared" si="332"/>
        <v>44</v>
      </c>
      <c r="I3016" s="8" t="str">
        <f t="shared" si="333"/>
        <v>445</v>
      </c>
      <c r="J3016" t="s">
        <v>2095</v>
      </c>
      <c r="K3016">
        <v>138</v>
      </c>
      <c r="L3016" t="s">
        <v>2299</v>
      </c>
      <c r="M3016" t="s">
        <v>2300</v>
      </c>
      <c r="N3016" s="7" t="str">
        <f t="shared" si="334"/>
        <v>2020-44</v>
      </c>
      <c r="O3016" s="7">
        <f t="shared" si="335"/>
        <v>-1600</v>
      </c>
      <c r="P3016">
        <v>1600</v>
      </c>
      <c r="Q3016">
        <v>0</v>
      </c>
    </row>
    <row r="3017" spans="1:17" x14ac:dyDescent="0.25">
      <c r="A3017" t="s">
        <v>2016</v>
      </c>
      <c r="B3017" t="s">
        <v>2017</v>
      </c>
      <c r="C3017" s="1">
        <v>44141</v>
      </c>
      <c r="D3017" s="2">
        <f t="shared" si="329"/>
        <v>11</v>
      </c>
      <c r="E3017" s="2">
        <f t="shared" si="330"/>
        <v>2020</v>
      </c>
      <c r="F3017">
        <v>4191</v>
      </c>
      <c r="G3017" s="8">
        <f t="shared" si="331"/>
        <v>4</v>
      </c>
      <c r="H3017" s="8" t="str">
        <f t="shared" si="332"/>
        <v>41</v>
      </c>
      <c r="I3017" s="8" t="str">
        <f t="shared" si="333"/>
        <v>419</v>
      </c>
      <c r="J3017" t="s">
        <v>2096</v>
      </c>
      <c r="K3017">
        <v>138</v>
      </c>
      <c r="L3017" t="s">
        <v>2299</v>
      </c>
      <c r="M3017" t="s">
        <v>2300</v>
      </c>
      <c r="N3017" s="7" t="str">
        <f t="shared" si="334"/>
        <v>2020-41</v>
      </c>
      <c r="O3017" s="7">
        <f t="shared" si="335"/>
        <v>9600</v>
      </c>
      <c r="P3017">
        <v>0</v>
      </c>
      <c r="Q3017">
        <v>9600</v>
      </c>
    </row>
    <row r="3018" spans="1:17" x14ac:dyDescent="0.25">
      <c r="A3018" t="s">
        <v>2016</v>
      </c>
      <c r="B3018" t="s">
        <v>2017</v>
      </c>
      <c r="C3018" s="1">
        <v>44141</v>
      </c>
      <c r="D3018" s="2">
        <f t="shared" si="329"/>
        <v>11</v>
      </c>
      <c r="E3018" s="2">
        <f t="shared" si="330"/>
        <v>2020</v>
      </c>
      <c r="F3018">
        <v>445711</v>
      </c>
      <c r="G3018" s="8">
        <f t="shared" si="331"/>
        <v>4</v>
      </c>
      <c r="H3018" s="8" t="str">
        <f t="shared" si="332"/>
        <v>44</v>
      </c>
      <c r="I3018" s="8" t="str">
        <f t="shared" si="333"/>
        <v>445</v>
      </c>
      <c r="J3018" t="s">
        <v>1501</v>
      </c>
      <c r="K3018">
        <v>138</v>
      </c>
      <c r="L3018" t="s">
        <v>2299</v>
      </c>
      <c r="M3018" t="s">
        <v>2300</v>
      </c>
      <c r="N3018" s="7" t="str">
        <f t="shared" si="334"/>
        <v>2020-44</v>
      </c>
      <c r="O3018" s="7">
        <f t="shared" si="335"/>
        <v>1600</v>
      </c>
      <c r="P3018">
        <v>0</v>
      </c>
      <c r="Q3018">
        <v>1600</v>
      </c>
    </row>
    <row r="3019" spans="1:17" x14ac:dyDescent="0.25">
      <c r="A3019" t="s">
        <v>2016</v>
      </c>
      <c r="B3019" t="s">
        <v>2017</v>
      </c>
      <c r="C3019" s="1">
        <v>44142</v>
      </c>
      <c r="D3019" s="2">
        <f t="shared" si="329"/>
        <v>11</v>
      </c>
      <c r="E3019" s="2">
        <f t="shared" si="330"/>
        <v>2020</v>
      </c>
      <c r="F3019" t="s">
        <v>1247</v>
      </c>
      <c r="G3019" s="8">
        <f t="shared" si="331"/>
        <v>4</v>
      </c>
      <c r="H3019" s="8" t="str">
        <f t="shared" si="332"/>
        <v>41</v>
      </c>
      <c r="I3019" s="8" t="str">
        <f t="shared" si="333"/>
        <v>411</v>
      </c>
      <c r="J3019" t="s">
        <v>1248</v>
      </c>
      <c r="K3019">
        <v>139</v>
      </c>
      <c r="L3019" t="s">
        <v>2301</v>
      </c>
      <c r="M3019" t="s">
        <v>2302</v>
      </c>
      <c r="N3019" s="7" t="str">
        <f t="shared" si="334"/>
        <v>2020-41</v>
      </c>
      <c r="O3019" s="7">
        <f t="shared" si="335"/>
        <v>-10981.66</v>
      </c>
      <c r="P3019">
        <v>10981.66</v>
      </c>
      <c r="Q3019">
        <v>0</v>
      </c>
    </row>
    <row r="3020" spans="1:17" x14ac:dyDescent="0.25">
      <c r="A3020" t="s">
        <v>2016</v>
      </c>
      <c r="B3020" t="s">
        <v>2017</v>
      </c>
      <c r="C3020" s="1">
        <v>44142</v>
      </c>
      <c r="D3020" s="2">
        <f t="shared" si="329"/>
        <v>11</v>
      </c>
      <c r="E3020" s="2">
        <f t="shared" si="330"/>
        <v>2020</v>
      </c>
      <c r="F3020">
        <v>70714</v>
      </c>
      <c r="G3020" s="8">
        <f t="shared" si="331"/>
        <v>7</v>
      </c>
      <c r="H3020" s="8" t="str">
        <f t="shared" si="332"/>
        <v>70</v>
      </c>
      <c r="I3020" s="8" t="str">
        <f t="shared" si="333"/>
        <v>707</v>
      </c>
      <c r="J3020" t="s">
        <v>2022</v>
      </c>
      <c r="K3020">
        <v>139</v>
      </c>
      <c r="L3020" t="s">
        <v>2301</v>
      </c>
      <c r="M3020" t="s">
        <v>2302</v>
      </c>
      <c r="N3020" s="7" t="str">
        <f t="shared" si="334"/>
        <v>2020-70</v>
      </c>
      <c r="O3020" s="7">
        <f t="shared" si="335"/>
        <v>1606.5</v>
      </c>
      <c r="P3020">
        <v>0</v>
      </c>
      <c r="Q3020">
        <v>1606.5</v>
      </c>
    </row>
    <row r="3021" spans="1:17" x14ac:dyDescent="0.25">
      <c r="A3021" t="s">
        <v>2016</v>
      </c>
      <c r="B3021" t="s">
        <v>2017</v>
      </c>
      <c r="C3021" s="1">
        <v>44142</v>
      </c>
      <c r="D3021" s="2">
        <f t="shared" si="329"/>
        <v>11</v>
      </c>
      <c r="E3021" s="2">
        <f t="shared" si="330"/>
        <v>2020</v>
      </c>
      <c r="F3021">
        <v>70711</v>
      </c>
      <c r="G3021" s="8">
        <f t="shared" si="331"/>
        <v>7</v>
      </c>
      <c r="H3021" s="8" t="str">
        <f t="shared" si="332"/>
        <v>70</v>
      </c>
      <c r="I3021" s="8" t="str">
        <f t="shared" si="333"/>
        <v>707</v>
      </c>
      <c r="J3021" t="s">
        <v>2025</v>
      </c>
      <c r="K3021">
        <v>139</v>
      </c>
      <c r="L3021" t="s">
        <v>2301</v>
      </c>
      <c r="M3021" t="s">
        <v>2302</v>
      </c>
      <c r="N3021" s="7" t="str">
        <f t="shared" si="334"/>
        <v>2020-70</v>
      </c>
      <c r="O3021" s="7">
        <f t="shared" si="335"/>
        <v>7544.88</v>
      </c>
      <c r="P3021">
        <v>0</v>
      </c>
      <c r="Q3021">
        <v>7544.88</v>
      </c>
    </row>
    <row r="3022" spans="1:17" x14ac:dyDescent="0.25">
      <c r="A3022" t="s">
        <v>2016</v>
      </c>
      <c r="B3022" t="s">
        <v>2017</v>
      </c>
      <c r="C3022" s="1">
        <v>44142</v>
      </c>
      <c r="D3022" s="2">
        <f t="shared" si="329"/>
        <v>11</v>
      </c>
      <c r="E3022" s="2">
        <f t="shared" si="330"/>
        <v>2020</v>
      </c>
      <c r="F3022">
        <v>445711</v>
      </c>
      <c r="G3022" s="8">
        <f t="shared" si="331"/>
        <v>4</v>
      </c>
      <c r="H3022" s="8" t="str">
        <f t="shared" si="332"/>
        <v>44</v>
      </c>
      <c r="I3022" s="8" t="str">
        <f t="shared" si="333"/>
        <v>445</v>
      </c>
      <c r="J3022" t="s">
        <v>1501</v>
      </c>
      <c r="K3022">
        <v>139</v>
      </c>
      <c r="L3022" t="s">
        <v>2301</v>
      </c>
      <c r="M3022" t="s">
        <v>2302</v>
      </c>
      <c r="N3022" s="7" t="str">
        <f t="shared" si="334"/>
        <v>2020-44</v>
      </c>
      <c r="O3022" s="7">
        <f t="shared" si="335"/>
        <v>1830.28</v>
      </c>
      <c r="P3022">
        <v>0</v>
      </c>
      <c r="Q3022">
        <v>1830.28</v>
      </c>
    </row>
    <row r="3023" spans="1:17" x14ac:dyDescent="0.25">
      <c r="A3023" t="s">
        <v>2016</v>
      </c>
      <c r="B3023" t="s">
        <v>2017</v>
      </c>
      <c r="C3023" s="1">
        <v>44144</v>
      </c>
      <c r="D3023" s="2">
        <f t="shared" si="329"/>
        <v>11</v>
      </c>
      <c r="E3023" s="2">
        <f t="shared" si="330"/>
        <v>2020</v>
      </c>
      <c r="F3023" t="s">
        <v>1230</v>
      </c>
      <c r="G3023" s="8">
        <f t="shared" si="331"/>
        <v>4</v>
      </c>
      <c r="H3023" s="8" t="str">
        <f t="shared" si="332"/>
        <v>41</v>
      </c>
      <c r="I3023" s="8" t="str">
        <f t="shared" si="333"/>
        <v>411</v>
      </c>
      <c r="J3023" t="s">
        <v>1231</v>
      </c>
      <c r="K3023">
        <v>140</v>
      </c>
      <c r="L3023" t="s">
        <v>2303</v>
      </c>
      <c r="M3023" t="s">
        <v>2304</v>
      </c>
      <c r="N3023" s="7" t="str">
        <f t="shared" si="334"/>
        <v>2020-41</v>
      </c>
      <c r="O3023" s="7">
        <f t="shared" si="335"/>
        <v>-16001.47</v>
      </c>
      <c r="P3023">
        <v>16001.47</v>
      </c>
      <c r="Q3023">
        <v>0</v>
      </c>
    </row>
    <row r="3024" spans="1:17" x14ac:dyDescent="0.25">
      <c r="A3024" t="s">
        <v>2016</v>
      </c>
      <c r="B3024" t="s">
        <v>2017</v>
      </c>
      <c r="C3024" s="1">
        <v>44144</v>
      </c>
      <c r="D3024" s="2">
        <f t="shared" si="329"/>
        <v>11</v>
      </c>
      <c r="E3024" s="2">
        <f t="shared" si="330"/>
        <v>2020</v>
      </c>
      <c r="F3024">
        <v>4191</v>
      </c>
      <c r="G3024" s="8">
        <f t="shared" si="331"/>
        <v>4</v>
      </c>
      <c r="H3024" s="8" t="str">
        <f t="shared" si="332"/>
        <v>41</v>
      </c>
      <c r="I3024" s="8" t="str">
        <f t="shared" si="333"/>
        <v>419</v>
      </c>
      <c r="J3024" t="s">
        <v>2096</v>
      </c>
      <c r="K3024">
        <v>140</v>
      </c>
      <c r="L3024" t="s">
        <v>2303</v>
      </c>
      <c r="M3024" t="s">
        <v>2304</v>
      </c>
      <c r="N3024" s="7" t="str">
        <f t="shared" si="334"/>
        <v>2020-41</v>
      </c>
      <c r="O3024" s="7">
        <f t="shared" si="335"/>
        <v>-9600</v>
      </c>
      <c r="P3024">
        <v>9600</v>
      </c>
      <c r="Q3024">
        <v>0</v>
      </c>
    </row>
    <row r="3025" spans="1:17" x14ac:dyDescent="0.25">
      <c r="A3025" t="s">
        <v>2016</v>
      </c>
      <c r="B3025" t="s">
        <v>2017</v>
      </c>
      <c r="C3025" s="1">
        <v>44144</v>
      </c>
      <c r="D3025" s="2">
        <f t="shared" si="329"/>
        <v>11</v>
      </c>
      <c r="E3025" s="2">
        <f t="shared" si="330"/>
        <v>2020</v>
      </c>
      <c r="F3025">
        <v>70714</v>
      </c>
      <c r="G3025" s="8">
        <f t="shared" si="331"/>
        <v>7</v>
      </c>
      <c r="H3025" s="8" t="str">
        <f t="shared" si="332"/>
        <v>70</v>
      </c>
      <c r="I3025" s="8" t="str">
        <f t="shared" si="333"/>
        <v>707</v>
      </c>
      <c r="J3025" t="s">
        <v>2022</v>
      </c>
      <c r="K3025">
        <v>140</v>
      </c>
      <c r="L3025" t="s">
        <v>2303</v>
      </c>
      <c r="M3025" t="s">
        <v>2304</v>
      </c>
      <c r="N3025" s="7" t="str">
        <f t="shared" si="334"/>
        <v>2020-70</v>
      </c>
      <c r="O3025" s="7">
        <f t="shared" si="335"/>
        <v>2240.04</v>
      </c>
      <c r="P3025">
        <v>0</v>
      </c>
      <c r="Q3025">
        <v>2240.04</v>
      </c>
    </row>
    <row r="3026" spans="1:17" x14ac:dyDescent="0.25">
      <c r="A3026" t="s">
        <v>2016</v>
      </c>
      <c r="B3026" t="s">
        <v>2017</v>
      </c>
      <c r="C3026" s="1">
        <v>44144</v>
      </c>
      <c r="D3026" s="2">
        <f t="shared" si="329"/>
        <v>11</v>
      </c>
      <c r="E3026" s="2">
        <f t="shared" si="330"/>
        <v>2020</v>
      </c>
      <c r="F3026">
        <v>70716</v>
      </c>
      <c r="G3026" s="8">
        <f t="shared" si="331"/>
        <v>7</v>
      </c>
      <c r="H3026" s="8" t="str">
        <f t="shared" si="332"/>
        <v>70</v>
      </c>
      <c r="I3026" s="8" t="str">
        <f t="shared" si="333"/>
        <v>707</v>
      </c>
      <c r="J3026" t="s">
        <v>2020</v>
      </c>
      <c r="K3026">
        <v>140</v>
      </c>
      <c r="L3026" t="s">
        <v>2303</v>
      </c>
      <c r="M3026" t="s">
        <v>2304</v>
      </c>
      <c r="N3026" s="7" t="str">
        <f t="shared" si="334"/>
        <v>2020-70</v>
      </c>
      <c r="O3026" s="7">
        <f t="shared" si="335"/>
        <v>2687.31</v>
      </c>
      <c r="P3026">
        <v>0</v>
      </c>
      <c r="Q3026">
        <v>2687.31</v>
      </c>
    </row>
    <row r="3027" spans="1:17" x14ac:dyDescent="0.25">
      <c r="A3027" t="s">
        <v>2016</v>
      </c>
      <c r="B3027" t="s">
        <v>2017</v>
      </c>
      <c r="C3027" s="1">
        <v>44144</v>
      </c>
      <c r="D3027" s="2">
        <f t="shared" si="329"/>
        <v>11</v>
      </c>
      <c r="E3027" s="2">
        <f t="shared" si="330"/>
        <v>2020</v>
      </c>
      <c r="F3027">
        <v>70715</v>
      </c>
      <c r="G3027" s="8">
        <f t="shared" si="331"/>
        <v>7</v>
      </c>
      <c r="H3027" s="8" t="str">
        <f t="shared" si="332"/>
        <v>70</v>
      </c>
      <c r="I3027" s="8" t="str">
        <f t="shared" si="333"/>
        <v>707</v>
      </c>
      <c r="J3027" t="s">
        <v>2305</v>
      </c>
      <c r="K3027">
        <v>140</v>
      </c>
      <c r="L3027" t="s">
        <v>2303</v>
      </c>
      <c r="M3027" t="s">
        <v>2304</v>
      </c>
      <c r="N3027" s="7" t="str">
        <f t="shared" si="334"/>
        <v>2020-70</v>
      </c>
      <c r="O3027" s="7">
        <f t="shared" si="335"/>
        <v>386.81</v>
      </c>
      <c r="P3027">
        <v>0</v>
      </c>
      <c r="Q3027">
        <v>386.81</v>
      </c>
    </row>
    <row r="3028" spans="1:17" x14ac:dyDescent="0.25">
      <c r="A3028" t="s">
        <v>2016</v>
      </c>
      <c r="B3028" t="s">
        <v>2017</v>
      </c>
      <c r="C3028" s="1">
        <v>44144</v>
      </c>
      <c r="D3028" s="2">
        <f t="shared" si="329"/>
        <v>11</v>
      </c>
      <c r="E3028" s="2">
        <f t="shared" si="330"/>
        <v>2020</v>
      </c>
      <c r="F3028">
        <v>70713</v>
      </c>
      <c r="G3028" s="8">
        <f t="shared" si="331"/>
        <v>7</v>
      </c>
      <c r="H3028" s="8" t="str">
        <f t="shared" si="332"/>
        <v>70</v>
      </c>
      <c r="I3028" s="8" t="str">
        <f t="shared" si="333"/>
        <v>707</v>
      </c>
      <c r="J3028" t="s">
        <v>2021</v>
      </c>
      <c r="K3028">
        <v>140</v>
      </c>
      <c r="L3028" t="s">
        <v>2303</v>
      </c>
      <c r="M3028" t="s">
        <v>2304</v>
      </c>
      <c r="N3028" s="7" t="str">
        <f t="shared" si="334"/>
        <v>2020-70</v>
      </c>
      <c r="O3028" s="7">
        <f t="shared" si="335"/>
        <v>7258.24</v>
      </c>
      <c r="P3028">
        <v>0</v>
      </c>
      <c r="Q3028">
        <v>7258.24</v>
      </c>
    </row>
    <row r="3029" spans="1:17" x14ac:dyDescent="0.25">
      <c r="A3029" t="s">
        <v>2016</v>
      </c>
      <c r="B3029" t="s">
        <v>2017</v>
      </c>
      <c r="C3029" s="1">
        <v>44144</v>
      </c>
      <c r="D3029" s="2">
        <f t="shared" si="329"/>
        <v>11</v>
      </c>
      <c r="E3029" s="2">
        <f t="shared" si="330"/>
        <v>2020</v>
      </c>
      <c r="F3029">
        <v>70711</v>
      </c>
      <c r="G3029" s="8">
        <f t="shared" si="331"/>
        <v>7</v>
      </c>
      <c r="H3029" s="8" t="str">
        <f t="shared" si="332"/>
        <v>70</v>
      </c>
      <c r="I3029" s="8" t="str">
        <f t="shared" si="333"/>
        <v>707</v>
      </c>
      <c r="J3029" t="s">
        <v>2025</v>
      </c>
      <c r="K3029">
        <v>140</v>
      </c>
      <c r="L3029" t="s">
        <v>2303</v>
      </c>
      <c r="M3029" t="s">
        <v>2304</v>
      </c>
      <c r="N3029" s="7" t="str">
        <f t="shared" si="334"/>
        <v>2020-70</v>
      </c>
      <c r="O3029" s="7">
        <f t="shared" si="335"/>
        <v>8223.6</v>
      </c>
      <c r="P3029">
        <v>0</v>
      </c>
      <c r="Q3029">
        <v>8223.6</v>
      </c>
    </row>
    <row r="3030" spans="1:17" x14ac:dyDescent="0.25">
      <c r="A3030" t="s">
        <v>2016</v>
      </c>
      <c r="B3030" t="s">
        <v>2017</v>
      </c>
      <c r="C3030" s="1">
        <v>44144</v>
      </c>
      <c r="D3030" s="2">
        <f t="shared" si="329"/>
        <v>11</v>
      </c>
      <c r="E3030" s="2">
        <f t="shared" si="330"/>
        <v>2020</v>
      </c>
      <c r="F3030">
        <v>70712</v>
      </c>
      <c r="G3030" s="8">
        <f t="shared" si="331"/>
        <v>7</v>
      </c>
      <c r="H3030" s="8" t="str">
        <f t="shared" si="332"/>
        <v>70</v>
      </c>
      <c r="I3030" s="8" t="str">
        <f t="shared" si="333"/>
        <v>707</v>
      </c>
      <c r="J3030" t="s">
        <v>2250</v>
      </c>
      <c r="K3030">
        <v>140</v>
      </c>
      <c r="L3030" t="s">
        <v>2303</v>
      </c>
      <c r="M3030" t="s">
        <v>2304</v>
      </c>
      <c r="N3030" s="7" t="str">
        <f t="shared" si="334"/>
        <v>2020-70</v>
      </c>
      <c r="O3030" s="7">
        <f t="shared" si="335"/>
        <v>538.55999999999995</v>
      </c>
      <c r="P3030">
        <v>0</v>
      </c>
      <c r="Q3030">
        <v>538.55999999999995</v>
      </c>
    </row>
    <row r="3031" spans="1:17" x14ac:dyDescent="0.25">
      <c r="A3031" t="s">
        <v>2016</v>
      </c>
      <c r="B3031" t="s">
        <v>2017</v>
      </c>
      <c r="C3031" s="1">
        <v>44144</v>
      </c>
      <c r="D3031" s="2">
        <f t="shared" si="329"/>
        <v>11</v>
      </c>
      <c r="E3031" s="2">
        <f t="shared" si="330"/>
        <v>2020</v>
      </c>
      <c r="F3031">
        <v>445711</v>
      </c>
      <c r="G3031" s="8">
        <f t="shared" si="331"/>
        <v>4</v>
      </c>
      <c r="H3031" s="8" t="str">
        <f t="shared" si="332"/>
        <v>44</v>
      </c>
      <c r="I3031" s="8" t="str">
        <f t="shared" si="333"/>
        <v>445</v>
      </c>
      <c r="J3031" t="s">
        <v>1501</v>
      </c>
      <c r="K3031">
        <v>140</v>
      </c>
      <c r="L3031" t="s">
        <v>2303</v>
      </c>
      <c r="M3031" t="s">
        <v>2304</v>
      </c>
      <c r="N3031" s="7" t="str">
        <f t="shared" si="334"/>
        <v>2020-44</v>
      </c>
      <c r="O3031" s="7">
        <f t="shared" si="335"/>
        <v>2666.91</v>
      </c>
      <c r="P3031">
        <v>0</v>
      </c>
      <c r="Q3031">
        <v>2666.91</v>
      </c>
    </row>
    <row r="3032" spans="1:17" x14ac:dyDescent="0.25">
      <c r="A3032" t="s">
        <v>2016</v>
      </c>
      <c r="B3032" t="s">
        <v>2017</v>
      </c>
      <c r="C3032" s="1">
        <v>44144</v>
      </c>
      <c r="D3032" s="2">
        <f t="shared" si="329"/>
        <v>11</v>
      </c>
      <c r="E3032" s="2">
        <f t="shared" si="330"/>
        <v>2020</v>
      </c>
      <c r="F3032">
        <v>44587</v>
      </c>
      <c r="G3032" s="8">
        <f t="shared" si="331"/>
        <v>4</v>
      </c>
      <c r="H3032" s="8" t="str">
        <f t="shared" si="332"/>
        <v>44</v>
      </c>
      <c r="I3032" s="8" t="str">
        <f t="shared" si="333"/>
        <v>445</v>
      </c>
      <c r="J3032" t="s">
        <v>2095</v>
      </c>
      <c r="K3032">
        <v>140</v>
      </c>
      <c r="L3032" t="s">
        <v>2303</v>
      </c>
      <c r="M3032" t="s">
        <v>2304</v>
      </c>
      <c r="N3032" s="7" t="str">
        <f t="shared" si="334"/>
        <v>2020-44</v>
      </c>
      <c r="O3032" s="7">
        <f t="shared" si="335"/>
        <v>1600</v>
      </c>
      <c r="P3032">
        <v>0</v>
      </c>
      <c r="Q3032">
        <v>1600</v>
      </c>
    </row>
    <row r="3033" spans="1:17" x14ac:dyDescent="0.25">
      <c r="A3033" t="s">
        <v>2016</v>
      </c>
      <c r="B3033" t="s">
        <v>2017</v>
      </c>
      <c r="C3033" s="1">
        <v>44144</v>
      </c>
      <c r="D3033" s="2">
        <f t="shared" si="329"/>
        <v>11</v>
      </c>
      <c r="E3033" s="2">
        <f t="shared" si="330"/>
        <v>2020</v>
      </c>
      <c r="F3033" t="s">
        <v>846</v>
      </c>
      <c r="G3033" s="8">
        <f t="shared" si="331"/>
        <v>4</v>
      </c>
      <c r="H3033" s="8" t="str">
        <f t="shared" si="332"/>
        <v>41</v>
      </c>
      <c r="I3033" s="8" t="str">
        <f t="shared" si="333"/>
        <v>411</v>
      </c>
      <c r="J3033" t="s">
        <v>847</v>
      </c>
      <c r="K3033">
        <v>141</v>
      </c>
      <c r="L3033" t="s">
        <v>2306</v>
      </c>
      <c r="M3033" t="s">
        <v>2307</v>
      </c>
      <c r="N3033" s="7" t="str">
        <f t="shared" si="334"/>
        <v>2020-41</v>
      </c>
      <c r="O3033" s="7">
        <f t="shared" si="335"/>
        <v>-29881.63</v>
      </c>
      <c r="P3033">
        <v>29881.63</v>
      </c>
      <c r="Q3033">
        <v>0</v>
      </c>
    </row>
    <row r="3034" spans="1:17" x14ac:dyDescent="0.25">
      <c r="A3034" t="s">
        <v>2016</v>
      </c>
      <c r="B3034" t="s">
        <v>2017</v>
      </c>
      <c r="C3034" s="1">
        <v>44144</v>
      </c>
      <c r="D3034" s="2">
        <f t="shared" si="329"/>
        <v>11</v>
      </c>
      <c r="E3034" s="2">
        <f t="shared" si="330"/>
        <v>2020</v>
      </c>
      <c r="F3034">
        <v>70711</v>
      </c>
      <c r="G3034" s="8">
        <f t="shared" si="331"/>
        <v>7</v>
      </c>
      <c r="H3034" s="8" t="str">
        <f t="shared" si="332"/>
        <v>70</v>
      </c>
      <c r="I3034" s="8" t="str">
        <f t="shared" si="333"/>
        <v>707</v>
      </c>
      <c r="J3034" t="s">
        <v>2025</v>
      </c>
      <c r="K3034">
        <v>141</v>
      </c>
      <c r="L3034" t="s">
        <v>2306</v>
      </c>
      <c r="M3034" t="s">
        <v>2307</v>
      </c>
      <c r="N3034" s="7" t="str">
        <f t="shared" si="334"/>
        <v>2020-70</v>
      </c>
      <c r="O3034" s="7">
        <f t="shared" si="335"/>
        <v>19410.16</v>
      </c>
      <c r="P3034">
        <v>0</v>
      </c>
      <c r="Q3034">
        <v>19410.16</v>
      </c>
    </row>
    <row r="3035" spans="1:17" x14ac:dyDescent="0.25">
      <c r="A3035" t="s">
        <v>2016</v>
      </c>
      <c r="B3035" t="s">
        <v>2017</v>
      </c>
      <c r="C3035" s="1">
        <v>44144</v>
      </c>
      <c r="D3035" s="2">
        <f t="shared" si="329"/>
        <v>11</v>
      </c>
      <c r="E3035" s="2">
        <f t="shared" si="330"/>
        <v>2020</v>
      </c>
      <c r="F3035">
        <v>70713</v>
      </c>
      <c r="G3035" s="8">
        <f t="shared" si="331"/>
        <v>7</v>
      </c>
      <c r="H3035" s="8" t="str">
        <f t="shared" si="332"/>
        <v>70</v>
      </c>
      <c r="I3035" s="8" t="str">
        <f t="shared" si="333"/>
        <v>707</v>
      </c>
      <c r="J3035" t="s">
        <v>2021</v>
      </c>
      <c r="K3035">
        <v>141</v>
      </c>
      <c r="L3035" t="s">
        <v>2306</v>
      </c>
      <c r="M3035" t="s">
        <v>2307</v>
      </c>
      <c r="N3035" s="7" t="str">
        <f t="shared" si="334"/>
        <v>2020-70</v>
      </c>
      <c r="O3035" s="7">
        <f t="shared" si="335"/>
        <v>5491.2</v>
      </c>
      <c r="P3035">
        <v>0</v>
      </c>
      <c r="Q3035">
        <v>5491.2</v>
      </c>
    </row>
    <row r="3036" spans="1:17" x14ac:dyDescent="0.25">
      <c r="A3036" t="s">
        <v>2016</v>
      </c>
      <c r="B3036" t="s">
        <v>2017</v>
      </c>
      <c r="C3036" s="1">
        <v>44144</v>
      </c>
      <c r="D3036" s="2">
        <f t="shared" si="329"/>
        <v>11</v>
      </c>
      <c r="E3036" s="2">
        <f t="shared" si="330"/>
        <v>2020</v>
      </c>
      <c r="F3036">
        <v>445711</v>
      </c>
      <c r="G3036" s="8">
        <f t="shared" si="331"/>
        <v>4</v>
      </c>
      <c r="H3036" s="8" t="str">
        <f t="shared" si="332"/>
        <v>44</v>
      </c>
      <c r="I3036" s="8" t="str">
        <f t="shared" si="333"/>
        <v>445</v>
      </c>
      <c r="J3036" t="s">
        <v>1501</v>
      </c>
      <c r="K3036">
        <v>141</v>
      </c>
      <c r="L3036" t="s">
        <v>2306</v>
      </c>
      <c r="M3036" t="s">
        <v>2307</v>
      </c>
      <c r="N3036" s="7" t="str">
        <f t="shared" si="334"/>
        <v>2020-44</v>
      </c>
      <c r="O3036" s="7">
        <f t="shared" si="335"/>
        <v>4980.2700000000004</v>
      </c>
      <c r="P3036">
        <v>0</v>
      </c>
      <c r="Q3036">
        <v>4980.2700000000004</v>
      </c>
    </row>
    <row r="3037" spans="1:17" x14ac:dyDescent="0.25">
      <c r="A3037" t="s">
        <v>2016</v>
      </c>
      <c r="B3037" t="s">
        <v>2017</v>
      </c>
      <c r="C3037" s="1">
        <v>44145</v>
      </c>
      <c r="D3037" s="2">
        <f t="shared" si="329"/>
        <v>11</v>
      </c>
      <c r="E3037" s="2">
        <f t="shared" si="330"/>
        <v>2020</v>
      </c>
      <c r="F3037" t="s">
        <v>1227</v>
      </c>
      <c r="G3037" s="8">
        <f t="shared" si="331"/>
        <v>4</v>
      </c>
      <c r="H3037" s="8" t="str">
        <f t="shared" si="332"/>
        <v>41</v>
      </c>
      <c r="I3037" s="8" t="str">
        <f t="shared" si="333"/>
        <v>411</v>
      </c>
      <c r="J3037" t="s">
        <v>1228</v>
      </c>
      <c r="K3037">
        <v>142</v>
      </c>
      <c r="L3037" t="s">
        <v>2308</v>
      </c>
      <c r="M3037" t="s">
        <v>2309</v>
      </c>
      <c r="N3037" s="7" t="str">
        <f t="shared" si="334"/>
        <v>2020-41</v>
      </c>
      <c r="O3037" s="7">
        <f t="shared" si="335"/>
        <v>246.24</v>
      </c>
      <c r="P3037">
        <v>0</v>
      </c>
      <c r="Q3037">
        <v>246.24</v>
      </c>
    </row>
    <row r="3038" spans="1:17" x14ac:dyDescent="0.25">
      <c r="A3038" t="s">
        <v>2016</v>
      </c>
      <c r="B3038" t="s">
        <v>2017</v>
      </c>
      <c r="C3038" s="1">
        <v>44145</v>
      </c>
      <c r="D3038" s="2">
        <f t="shared" si="329"/>
        <v>11</v>
      </c>
      <c r="E3038" s="2">
        <f t="shared" si="330"/>
        <v>2020</v>
      </c>
      <c r="F3038">
        <v>70714</v>
      </c>
      <c r="G3038" s="8">
        <f t="shared" si="331"/>
        <v>7</v>
      </c>
      <c r="H3038" s="8" t="str">
        <f t="shared" si="332"/>
        <v>70</v>
      </c>
      <c r="I3038" s="8" t="str">
        <f t="shared" si="333"/>
        <v>707</v>
      </c>
      <c r="J3038" t="s">
        <v>2022</v>
      </c>
      <c r="K3038">
        <v>142</v>
      </c>
      <c r="L3038" t="s">
        <v>2308</v>
      </c>
      <c r="M3038" t="s">
        <v>2309</v>
      </c>
      <c r="N3038" s="7" t="str">
        <f t="shared" si="334"/>
        <v>2020-70</v>
      </c>
      <c r="O3038" s="7">
        <f t="shared" si="335"/>
        <v>-56.7</v>
      </c>
      <c r="P3038">
        <v>56.7</v>
      </c>
      <c r="Q3038">
        <v>0</v>
      </c>
    </row>
    <row r="3039" spans="1:17" x14ac:dyDescent="0.25">
      <c r="A3039" t="s">
        <v>2016</v>
      </c>
      <c r="B3039" t="s">
        <v>2017</v>
      </c>
      <c r="C3039" s="1">
        <v>44145</v>
      </c>
      <c r="D3039" s="2">
        <f t="shared" si="329"/>
        <v>11</v>
      </c>
      <c r="E3039" s="2">
        <f t="shared" si="330"/>
        <v>2020</v>
      </c>
      <c r="F3039">
        <v>7085</v>
      </c>
      <c r="G3039" s="8">
        <f t="shared" si="331"/>
        <v>7</v>
      </c>
      <c r="H3039" s="8" t="str">
        <f t="shared" si="332"/>
        <v>70</v>
      </c>
      <c r="I3039" s="8" t="str">
        <f t="shared" si="333"/>
        <v>708</v>
      </c>
      <c r="J3039" t="s">
        <v>2028</v>
      </c>
      <c r="K3039">
        <v>142</v>
      </c>
      <c r="L3039" t="s">
        <v>2308</v>
      </c>
      <c r="M3039" t="s">
        <v>2309</v>
      </c>
      <c r="N3039" s="7" t="str">
        <f t="shared" si="334"/>
        <v>2020-70</v>
      </c>
      <c r="O3039" s="7">
        <f t="shared" si="335"/>
        <v>-148.5</v>
      </c>
      <c r="P3039">
        <v>148.5</v>
      </c>
      <c r="Q3039">
        <v>0</v>
      </c>
    </row>
    <row r="3040" spans="1:17" x14ac:dyDescent="0.25">
      <c r="A3040" t="s">
        <v>2016</v>
      </c>
      <c r="B3040" t="s">
        <v>2017</v>
      </c>
      <c r="C3040" s="1">
        <v>44145</v>
      </c>
      <c r="D3040" s="2">
        <f t="shared" si="329"/>
        <v>11</v>
      </c>
      <c r="E3040" s="2">
        <f t="shared" si="330"/>
        <v>2020</v>
      </c>
      <c r="F3040">
        <v>445711</v>
      </c>
      <c r="G3040" s="8">
        <f t="shared" si="331"/>
        <v>4</v>
      </c>
      <c r="H3040" s="8" t="str">
        <f t="shared" si="332"/>
        <v>44</v>
      </c>
      <c r="I3040" s="8" t="str">
        <f t="shared" si="333"/>
        <v>445</v>
      </c>
      <c r="J3040" t="s">
        <v>1501</v>
      </c>
      <c r="K3040">
        <v>142</v>
      </c>
      <c r="L3040" t="s">
        <v>2308</v>
      </c>
      <c r="M3040" t="s">
        <v>2309</v>
      </c>
      <c r="N3040" s="7" t="str">
        <f t="shared" si="334"/>
        <v>2020-44</v>
      </c>
      <c r="O3040" s="7">
        <f t="shared" si="335"/>
        <v>-41.04</v>
      </c>
      <c r="P3040">
        <v>41.04</v>
      </c>
      <c r="Q3040">
        <v>0</v>
      </c>
    </row>
    <row r="3041" spans="1:17" x14ac:dyDescent="0.25">
      <c r="A3041" t="s">
        <v>2016</v>
      </c>
      <c r="B3041" t="s">
        <v>2017</v>
      </c>
      <c r="C3041" s="1">
        <v>44149</v>
      </c>
      <c r="D3041" s="2">
        <f t="shared" si="329"/>
        <v>11</v>
      </c>
      <c r="E3041" s="2">
        <f t="shared" si="330"/>
        <v>2020</v>
      </c>
      <c r="F3041" t="s">
        <v>526</v>
      </c>
      <c r="G3041" s="8">
        <f t="shared" si="331"/>
        <v>4</v>
      </c>
      <c r="H3041" s="8" t="str">
        <f t="shared" si="332"/>
        <v>41</v>
      </c>
      <c r="I3041" s="8" t="str">
        <f t="shared" si="333"/>
        <v>411</v>
      </c>
      <c r="J3041" t="s">
        <v>527</v>
      </c>
      <c r="K3041">
        <v>143</v>
      </c>
      <c r="L3041" t="s">
        <v>2310</v>
      </c>
      <c r="M3041" t="s">
        <v>2311</v>
      </c>
      <c r="N3041" s="7" t="str">
        <f t="shared" si="334"/>
        <v>2020-41</v>
      </c>
      <c r="O3041" s="7">
        <f t="shared" si="335"/>
        <v>-14368.19</v>
      </c>
      <c r="P3041">
        <v>14368.19</v>
      </c>
      <c r="Q3041">
        <v>0</v>
      </c>
    </row>
    <row r="3042" spans="1:17" x14ac:dyDescent="0.25">
      <c r="A3042" t="s">
        <v>2016</v>
      </c>
      <c r="B3042" t="s">
        <v>2017</v>
      </c>
      <c r="C3042" s="1">
        <v>44149</v>
      </c>
      <c r="D3042" s="2">
        <f t="shared" si="329"/>
        <v>11</v>
      </c>
      <c r="E3042" s="2">
        <f t="shared" si="330"/>
        <v>2020</v>
      </c>
      <c r="F3042">
        <v>70716</v>
      </c>
      <c r="G3042" s="8">
        <f t="shared" si="331"/>
        <v>7</v>
      </c>
      <c r="H3042" s="8" t="str">
        <f t="shared" si="332"/>
        <v>70</v>
      </c>
      <c r="I3042" s="8" t="str">
        <f t="shared" si="333"/>
        <v>707</v>
      </c>
      <c r="J3042" t="s">
        <v>2020</v>
      </c>
      <c r="K3042">
        <v>143</v>
      </c>
      <c r="L3042" t="s">
        <v>2310</v>
      </c>
      <c r="M3042" t="s">
        <v>2311</v>
      </c>
      <c r="N3042" s="7" t="str">
        <f t="shared" si="334"/>
        <v>2020-70</v>
      </c>
      <c r="O3042" s="7">
        <f t="shared" si="335"/>
        <v>1056.56</v>
      </c>
      <c r="P3042">
        <v>0</v>
      </c>
      <c r="Q3042">
        <v>1056.56</v>
      </c>
    </row>
    <row r="3043" spans="1:17" x14ac:dyDescent="0.25">
      <c r="A3043" t="s">
        <v>2016</v>
      </c>
      <c r="B3043" t="s">
        <v>2017</v>
      </c>
      <c r="C3043" s="1">
        <v>44149</v>
      </c>
      <c r="D3043" s="2">
        <f t="shared" si="329"/>
        <v>11</v>
      </c>
      <c r="E3043" s="2">
        <f t="shared" si="330"/>
        <v>2020</v>
      </c>
      <c r="F3043">
        <v>70711</v>
      </c>
      <c r="G3043" s="8">
        <f t="shared" si="331"/>
        <v>7</v>
      </c>
      <c r="H3043" s="8" t="str">
        <f t="shared" si="332"/>
        <v>70</v>
      </c>
      <c r="I3043" s="8" t="str">
        <f t="shared" si="333"/>
        <v>707</v>
      </c>
      <c r="J3043" t="s">
        <v>2025</v>
      </c>
      <c r="K3043">
        <v>143</v>
      </c>
      <c r="L3043" t="s">
        <v>2310</v>
      </c>
      <c r="M3043" t="s">
        <v>2311</v>
      </c>
      <c r="N3043" s="7" t="str">
        <f t="shared" si="334"/>
        <v>2020-70</v>
      </c>
      <c r="O3043" s="7">
        <f t="shared" si="335"/>
        <v>2828.67</v>
      </c>
      <c r="P3043">
        <v>0</v>
      </c>
      <c r="Q3043">
        <v>2828.67</v>
      </c>
    </row>
    <row r="3044" spans="1:17" x14ac:dyDescent="0.25">
      <c r="A3044" t="s">
        <v>2016</v>
      </c>
      <c r="B3044" t="s">
        <v>2017</v>
      </c>
      <c r="C3044" s="1">
        <v>44149</v>
      </c>
      <c r="D3044" s="2">
        <f t="shared" si="329"/>
        <v>11</v>
      </c>
      <c r="E3044" s="2">
        <f t="shared" si="330"/>
        <v>2020</v>
      </c>
      <c r="F3044">
        <v>70713</v>
      </c>
      <c r="G3044" s="8">
        <f t="shared" si="331"/>
        <v>7</v>
      </c>
      <c r="H3044" s="8" t="str">
        <f t="shared" si="332"/>
        <v>70</v>
      </c>
      <c r="I3044" s="8" t="str">
        <f t="shared" si="333"/>
        <v>707</v>
      </c>
      <c r="J3044" t="s">
        <v>2021</v>
      </c>
      <c r="K3044">
        <v>143</v>
      </c>
      <c r="L3044" t="s">
        <v>2310</v>
      </c>
      <c r="M3044" t="s">
        <v>2311</v>
      </c>
      <c r="N3044" s="7" t="str">
        <f t="shared" si="334"/>
        <v>2020-70</v>
      </c>
      <c r="O3044" s="7">
        <f t="shared" si="335"/>
        <v>8088.26</v>
      </c>
      <c r="P3044">
        <v>0</v>
      </c>
      <c r="Q3044">
        <v>8088.26</v>
      </c>
    </row>
    <row r="3045" spans="1:17" x14ac:dyDescent="0.25">
      <c r="A3045" t="s">
        <v>2016</v>
      </c>
      <c r="B3045" t="s">
        <v>2017</v>
      </c>
      <c r="C3045" s="1">
        <v>44149</v>
      </c>
      <c r="D3045" s="2">
        <f t="shared" si="329"/>
        <v>11</v>
      </c>
      <c r="E3045" s="2">
        <f t="shared" si="330"/>
        <v>2020</v>
      </c>
      <c r="F3045">
        <v>445711</v>
      </c>
      <c r="G3045" s="8">
        <f t="shared" si="331"/>
        <v>4</v>
      </c>
      <c r="H3045" s="8" t="str">
        <f t="shared" si="332"/>
        <v>44</v>
      </c>
      <c r="I3045" s="8" t="str">
        <f t="shared" si="333"/>
        <v>445</v>
      </c>
      <c r="J3045" t="s">
        <v>1501</v>
      </c>
      <c r="K3045">
        <v>143</v>
      </c>
      <c r="L3045" t="s">
        <v>2310</v>
      </c>
      <c r="M3045" t="s">
        <v>2311</v>
      </c>
      <c r="N3045" s="7" t="str">
        <f t="shared" si="334"/>
        <v>2020-44</v>
      </c>
      <c r="O3045" s="7">
        <f t="shared" si="335"/>
        <v>2394.6999999999998</v>
      </c>
      <c r="P3045">
        <v>0</v>
      </c>
      <c r="Q3045">
        <v>2394.6999999999998</v>
      </c>
    </row>
    <row r="3046" spans="1:17" x14ac:dyDescent="0.25">
      <c r="A3046" t="s">
        <v>2016</v>
      </c>
      <c r="B3046" t="s">
        <v>2017</v>
      </c>
      <c r="C3046" s="1">
        <v>44149</v>
      </c>
      <c r="D3046" s="2">
        <f t="shared" si="329"/>
        <v>11</v>
      </c>
      <c r="E3046" s="2">
        <f t="shared" si="330"/>
        <v>2020</v>
      </c>
      <c r="F3046" t="s">
        <v>1183</v>
      </c>
      <c r="G3046" s="8">
        <f t="shared" si="331"/>
        <v>4</v>
      </c>
      <c r="H3046" s="8" t="str">
        <f t="shared" si="332"/>
        <v>41</v>
      </c>
      <c r="I3046" s="8" t="str">
        <f t="shared" si="333"/>
        <v>411</v>
      </c>
      <c r="J3046" t="s">
        <v>1184</v>
      </c>
      <c r="K3046">
        <v>144</v>
      </c>
      <c r="L3046" t="s">
        <v>2312</v>
      </c>
      <c r="M3046" t="s">
        <v>2313</v>
      </c>
      <c r="N3046" s="7" t="str">
        <f t="shared" si="334"/>
        <v>2020-41</v>
      </c>
      <c r="O3046" s="7">
        <f t="shared" si="335"/>
        <v>-17466.5</v>
      </c>
      <c r="P3046">
        <v>17466.5</v>
      </c>
      <c r="Q3046">
        <v>0</v>
      </c>
    </row>
    <row r="3047" spans="1:17" x14ac:dyDescent="0.25">
      <c r="A3047" t="s">
        <v>2016</v>
      </c>
      <c r="B3047" t="s">
        <v>2017</v>
      </c>
      <c r="C3047" s="1">
        <v>44149</v>
      </c>
      <c r="D3047" s="2">
        <f t="shared" si="329"/>
        <v>11</v>
      </c>
      <c r="E3047" s="2">
        <f t="shared" si="330"/>
        <v>2020</v>
      </c>
      <c r="F3047">
        <v>70731</v>
      </c>
      <c r="G3047" s="8">
        <f t="shared" si="331"/>
        <v>7</v>
      </c>
      <c r="H3047" s="8" t="str">
        <f t="shared" si="332"/>
        <v>70</v>
      </c>
      <c r="I3047" s="8" t="str">
        <f t="shared" si="333"/>
        <v>707</v>
      </c>
      <c r="J3047" t="s">
        <v>2048</v>
      </c>
      <c r="K3047">
        <v>144</v>
      </c>
      <c r="L3047" t="s">
        <v>2312</v>
      </c>
      <c r="M3047" t="s">
        <v>2313</v>
      </c>
      <c r="N3047" s="7" t="str">
        <f t="shared" si="334"/>
        <v>2020-70</v>
      </c>
      <c r="O3047" s="7">
        <f t="shared" si="335"/>
        <v>11214</v>
      </c>
      <c r="P3047">
        <v>0</v>
      </c>
      <c r="Q3047">
        <v>11214</v>
      </c>
    </row>
    <row r="3048" spans="1:17" x14ac:dyDescent="0.25">
      <c r="A3048" t="s">
        <v>2016</v>
      </c>
      <c r="B3048" t="s">
        <v>2017</v>
      </c>
      <c r="C3048" s="1">
        <v>44149</v>
      </c>
      <c r="D3048" s="2">
        <f t="shared" si="329"/>
        <v>11</v>
      </c>
      <c r="E3048" s="2">
        <f t="shared" si="330"/>
        <v>2020</v>
      </c>
      <c r="F3048">
        <v>70733</v>
      </c>
      <c r="G3048" s="8">
        <f t="shared" si="331"/>
        <v>7</v>
      </c>
      <c r="H3048" s="8" t="str">
        <f t="shared" si="332"/>
        <v>70</v>
      </c>
      <c r="I3048" s="8" t="str">
        <f t="shared" si="333"/>
        <v>707</v>
      </c>
      <c r="J3048" t="s">
        <v>2160</v>
      </c>
      <c r="K3048">
        <v>144</v>
      </c>
      <c r="L3048" t="s">
        <v>2312</v>
      </c>
      <c r="M3048" t="s">
        <v>2313</v>
      </c>
      <c r="N3048" s="7" t="str">
        <f t="shared" si="334"/>
        <v>2020-70</v>
      </c>
      <c r="O3048" s="7">
        <f t="shared" si="335"/>
        <v>6252.5</v>
      </c>
      <c r="P3048">
        <v>0</v>
      </c>
      <c r="Q3048">
        <v>6252.5</v>
      </c>
    </row>
    <row r="3049" spans="1:17" x14ac:dyDescent="0.25">
      <c r="A3049" t="s">
        <v>2016</v>
      </c>
      <c r="B3049" t="s">
        <v>2017</v>
      </c>
      <c r="C3049" s="1">
        <v>44149</v>
      </c>
      <c r="D3049" s="2">
        <f t="shared" si="329"/>
        <v>11</v>
      </c>
      <c r="E3049" s="2">
        <f t="shared" si="330"/>
        <v>2020</v>
      </c>
      <c r="F3049" t="s">
        <v>1133</v>
      </c>
      <c r="G3049" s="8">
        <f t="shared" si="331"/>
        <v>4</v>
      </c>
      <c r="H3049" s="8" t="str">
        <f t="shared" si="332"/>
        <v>41</v>
      </c>
      <c r="I3049" s="8" t="str">
        <f t="shared" si="333"/>
        <v>411</v>
      </c>
      <c r="J3049" t="s">
        <v>1134</v>
      </c>
      <c r="K3049">
        <v>145</v>
      </c>
      <c r="L3049" t="s">
        <v>2314</v>
      </c>
      <c r="M3049" t="s">
        <v>2315</v>
      </c>
      <c r="N3049" s="7" t="str">
        <f t="shared" si="334"/>
        <v>2020-41</v>
      </c>
      <c r="O3049" s="7">
        <f t="shared" si="335"/>
        <v>-14400</v>
      </c>
      <c r="P3049">
        <v>14400</v>
      </c>
      <c r="Q3049">
        <v>0</v>
      </c>
    </row>
    <row r="3050" spans="1:17" x14ac:dyDescent="0.25">
      <c r="A3050" t="s">
        <v>2016</v>
      </c>
      <c r="B3050" t="s">
        <v>2017</v>
      </c>
      <c r="C3050" s="1">
        <v>44149</v>
      </c>
      <c r="D3050" s="2">
        <f t="shared" si="329"/>
        <v>11</v>
      </c>
      <c r="E3050" s="2">
        <f t="shared" si="330"/>
        <v>2020</v>
      </c>
      <c r="F3050">
        <v>44587</v>
      </c>
      <c r="G3050" s="8">
        <f t="shared" si="331"/>
        <v>4</v>
      </c>
      <c r="H3050" s="8" t="str">
        <f t="shared" si="332"/>
        <v>44</v>
      </c>
      <c r="I3050" s="8" t="str">
        <f t="shared" si="333"/>
        <v>445</v>
      </c>
      <c r="J3050" t="s">
        <v>2095</v>
      </c>
      <c r="K3050">
        <v>145</v>
      </c>
      <c r="L3050" t="s">
        <v>2314</v>
      </c>
      <c r="M3050" t="s">
        <v>2315</v>
      </c>
      <c r="N3050" s="7" t="str">
        <f t="shared" si="334"/>
        <v>2020-44</v>
      </c>
      <c r="O3050" s="7">
        <f t="shared" si="335"/>
        <v>-2400</v>
      </c>
      <c r="P3050">
        <v>2400</v>
      </c>
      <c r="Q3050">
        <v>0</v>
      </c>
    </row>
    <row r="3051" spans="1:17" x14ac:dyDescent="0.25">
      <c r="A3051" t="s">
        <v>2016</v>
      </c>
      <c r="B3051" t="s">
        <v>2017</v>
      </c>
      <c r="C3051" s="1">
        <v>44149</v>
      </c>
      <c r="D3051" s="2">
        <f t="shared" si="329"/>
        <v>11</v>
      </c>
      <c r="E3051" s="2">
        <f t="shared" si="330"/>
        <v>2020</v>
      </c>
      <c r="F3051">
        <v>4191</v>
      </c>
      <c r="G3051" s="8">
        <f t="shared" si="331"/>
        <v>4</v>
      </c>
      <c r="H3051" s="8" t="str">
        <f t="shared" si="332"/>
        <v>41</v>
      </c>
      <c r="I3051" s="8" t="str">
        <f t="shared" si="333"/>
        <v>419</v>
      </c>
      <c r="J3051" t="s">
        <v>2096</v>
      </c>
      <c r="K3051">
        <v>145</v>
      </c>
      <c r="L3051" t="s">
        <v>2314</v>
      </c>
      <c r="M3051" t="s">
        <v>2315</v>
      </c>
      <c r="N3051" s="7" t="str">
        <f t="shared" si="334"/>
        <v>2020-41</v>
      </c>
      <c r="O3051" s="7">
        <f t="shared" si="335"/>
        <v>14400</v>
      </c>
      <c r="P3051">
        <v>0</v>
      </c>
      <c r="Q3051">
        <v>14400</v>
      </c>
    </row>
    <row r="3052" spans="1:17" x14ac:dyDescent="0.25">
      <c r="A3052" t="s">
        <v>2016</v>
      </c>
      <c r="B3052" t="s">
        <v>2017</v>
      </c>
      <c r="C3052" s="1">
        <v>44149</v>
      </c>
      <c r="D3052" s="2">
        <f t="shared" si="329"/>
        <v>11</v>
      </c>
      <c r="E3052" s="2">
        <f t="shared" si="330"/>
        <v>2020</v>
      </c>
      <c r="F3052">
        <v>445711</v>
      </c>
      <c r="G3052" s="8">
        <f t="shared" si="331"/>
        <v>4</v>
      </c>
      <c r="H3052" s="8" t="str">
        <f t="shared" si="332"/>
        <v>44</v>
      </c>
      <c r="I3052" s="8" t="str">
        <f t="shared" si="333"/>
        <v>445</v>
      </c>
      <c r="J3052" t="s">
        <v>1501</v>
      </c>
      <c r="K3052">
        <v>145</v>
      </c>
      <c r="L3052" t="s">
        <v>2314</v>
      </c>
      <c r="M3052" t="s">
        <v>2315</v>
      </c>
      <c r="N3052" s="7" t="str">
        <f t="shared" si="334"/>
        <v>2020-44</v>
      </c>
      <c r="O3052" s="7">
        <f t="shared" si="335"/>
        <v>2400</v>
      </c>
      <c r="P3052">
        <v>0</v>
      </c>
      <c r="Q3052">
        <v>2400</v>
      </c>
    </row>
    <row r="3053" spans="1:17" x14ac:dyDescent="0.25">
      <c r="A3053" t="s">
        <v>2016</v>
      </c>
      <c r="B3053" t="s">
        <v>2017</v>
      </c>
      <c r="C3053" s="1">
        <v>44151</v>
      </c>
      <c r="D3053" s="2">
        <f t="shared" si="329"/>
        <v>11</v>
      </c>
      <c r="E3053" s="2">
        <f t="shared" si="330"/>
        <v>2020</v>
      </c>
      <c r="F3053" t="s">
        <v>1133</v>
      </c>
      <c r="G3053" s="8">
        <f t="shared" si="331"/>
        <v>4</v>
      </c>
      <c r="H3053" s="8" t="str">
        <f t="shared" si="332"/>
        <v>41</v>
      </c>
      <c r="I3053" s="8" t="str">
        <f t="shared" si="333"/>
        <v>411</v>
      </c>
      <c r="J3053" t="s">
        <v>1134</v>
      </c>
      <c r="K3053">
        <v>146</v>
      </c>
      <c r="L3053" t="s">
        <v>2316</v>
      </c>
      <c r="M3053" t="s">
        <v>2317</v>
      </c>
      <c r="N3053" s="7" t="str">
        <f t="shared" si="334"/>
        <v>2020-41</v>
      </c>
      <c r="O3053" s="7">
        <f t="shared" si="335"/>
        <v>-24700.32</v>
      </c>
      <c r="P3053">
        <v>24700.32</v>
      </c>
      <c r="Q3053">
        <v>0</v>
      </c>
    </row>
    <row r="3054" spans="1:17" x14ac:dyDescent="0.25">
      <c r="A3054" t="s">
        <v>2016</v>
      </c>
      <c r="B3054" t="s">
        <v>2017</v>
      </c>
      <c r="C3054" s="1">
        <v>44151</v>
      </c>
      <c r="D3054" s="2">
        <f t="shared" si="329"/>
        <v>11</v>
      </c>
      <c r="E3054" s="2">
        <f t="shared" si="330"/>
        <v>2020</v>
      </c>
      <c r="F3054">
        <v>4191</v>
      </c>
      <c r="G3054" s="8">
        <f t="shared" si="331"/>
        <v>4</v>
      </c>
      <c r="H3054" s="8" t="str">
        <f t="shared" si="332"/>
        <v>41</v>
      </c>
      <c r="I3054" s="8" t="str">
        <f t="shared" si="333"/>
        <v>419</v>
      </c>
      <c r="J3054" t="s">
        <v>2096</v>
      </c>
      <c r="K3054">
        <v>146</v>
      </c>
      <c r="L3054" t="s">
        <v>2316</v>
      </c>
      <c r="M3054" t="s">
        <v>2317</v>
      </c>
      <c r="N3054" s="7" t="str">
        <f t="shared" si="334"/>
        <v>2020-41</v>
      </c>
      <c r="O3054" s="7">
        <f t="shared" si="335"/>
        <v>-14400</v>
      </c>
      <c r="P3054">
        <v>14400</v>
      </c>
      <c r="Q3054">
        <v>0</v>
      </c>
    </row>
    <row r="3055" spans="1:17" x14ac:dyDescent="0.25">
      <c r="A3055" t="s">
        <v>2016</v>
      </c>
      <c r="B3055" t="s">
        <v>2017</v>
      </c>
      <c r="C3055" s="1">
        <v>44151</v>
      </c>
      <c r="D3055" s="2">
        <f t="shared" si="329"/>
        <v>11</v>
      </c>
      <c r="E3055" s="2">
        <f t="shared" si="330"/>
        <v>2020</v>
      </c>
      <c r="F3055">
        <v>70711</v>
      </c>
      <c r="G3055" s="8">
        <f t="shared" si="331"/>
        <v>7</v>
      </c>
      <c r="H3055" s="8" t="str">
        <f t="shared" si="332"/>
        <v>70</v>
      </c>
      <c r="I3055" s="8" t="str">
        <f t="shared" si="333"/>
        <v>707</v>
      </c>
      <c r="J3055" t="s">
        <v>2025</v>
      </c>
      <c r="K3055">
        <v>146</v>
      </c>
      <c r="L3055" t="s">
        <v>2316</v>
      </c>
      <c r="M3055" t="s">
        <v>2317</v>
      </c>
      <c r="N3055" s="7" t="str">
        <f t="shared" si="334"/>
        <v>2020-70</v>
      </c>
      <c r="O3055" s="7">
        <f t="shared" si="335"/>
        <v>32583.599999999999</v>
      </c>
      <c r="P3055">
        <v>0</v>
      </c>
      <c r="Q3055">
        <v>32583.599999999999</v>
      </c>
    </row>
    <row r="3056" spans="1:17" x14ac:dyDescent="0.25">
      <c r="A3056" t="s">
        <v>2016</v>
      </c>
      <c r="B3056" t="s">
        <v>2017</v>
      </c>
      <c r="C3056" s="1">
        <v>44151</v>
      </c>
      <c r="D3056" s="2">
        <f t="shared" si="329"/>
        <v>11</v>
      </c>
      <c r="E3056" s="2">
        <f t="shared" si="330"/>
        <v>2020</v>
      </c>
      <c r="F3056">
        <v>445711</v>
      </c>
      <c r="G3056" s="8">
        <f t="shared" si="331"/>
        <v>4</v>
      </c>
      <c r="H3056" s="8" t="str">
        <f t="shared" si="332"/>
        <v>44</v>
      </c>
      <c r="I3056" s="8" t="str">
        <f t="shared" si="333"/>
        <v>445</v>
      </c>
      <c r="J3056" t="s">
        <v>1501</v>
      </c>
      <c r="K3056">
        <v>146</v>
      </c>
      <c r="L3056" t="s">
        <v>2316</v>
      </c>
      <c r="M3056" t="s">
        <v>2317</v>
      </c>
      <c r="N3056" s="7" t="str">
        <f t="shared" si="334"/>
        <v>2020-44</v>
      </c>
      <c r="O3056" s="7">
        <f t="shared" si="335"/>
        <v>4116.72</v>
      </c>
      <c r="P3056">
        <v>0</v>
      </c>
      <c r="Q3056">
        <v>4116.72</v>
      </c>
    </row>
    <row r="3057" spans="1:17" x14ac:dyDescent="0.25">
      <c r="A3057" t="s">
        <v>2016</v>
      </c>
      <c r="B3057" t="s">
        <v>2017</v>
      </c>
      <c r="C3057" s="1">
        <v>44151</v>
      </c>
      <c r="D3057" s="2">
        <f t="shared" si="329"/>
        <v>11</v>
      </c>
      <c r="E3057" s="2">
        <f t="shared" si="330"/>
        <v>2020</v>
      </c>
      <c r="F3057">
        <v>44587</v>
      </c>
      <c r="G3057" s="8">
        <f t="shared" si="331"/>
        <v>4</v>
      </c>
      <c r="H3057" s="8" t="str">
        <f t="shared" si="332"/>
        <v>44</v>
      </c>
      <c r="I3057" s="8" t="str">
        <f t="shared" si="333"/>
        <v>445</v>
      </c>
      <c r="J3057" t="s">
        <v>2095</v>
      </c>
      <c r="K3057">
        <v>146</v>
      </c>
      <c r="L3057" t="s">
        <v>2316</v>
      </c>
      <c r="M3057" t="s">
        <v>2317</v>
      </c>
      <c r="N3057" s="7" t="str">
        <f t="shared" si="334"/>
        <v>2020-44</v>
      </c>
      <c r="O3057" s="7">
        <f t="shared" si="335"/>
        <v>2400</v>
      </c>
      <c r="P3057">
        <v>0</v>
      </c>
      <c r="Q3057">
        <v>2400</v>
      </c>
    </row>
    <row r="3058" spans="1:17" x14ac:dyDescent="0.25">
      <c r="A3058" t="s">
        <v>2016</v>
      </c>
      <c r="B3058" t="s">
        <v>2017</v>
      </c>
      <c r="C3058" s="1">
        <v>44153</v>
      </c>
      <c r="D3058" s="2">
        <f t="shared" si="329"/>
        <v>11</v>
      </c>
      <c r="E3058" s="2">
        <f t="shared" si="330"/>
        <v>2020</v>
      </c>
      <c r="F3058" t="s">
        <v>859</v>
      </c>
      <c r="G3058" s="8">
        <f t="shared" si="331"/>
        <v>4</v>
      </c>
      <c r="H3058" s="8" t="str">
        <f t="shared" si="332"/>
        <v>41</v>
      </c>
      <c r="I3058" s="8" t="str">
        <f t="shared" si="333"/>
        <v>411</v>
      </c>
      <c r="J3058" t="s">
        <v>860</v>
      </c>
      <c r="K3058">
        <v>147</v>
      </c>
      <c r="L3058" t="s">
        <v>2318</v>
      </c>
      <c r="M3058" t="s">
        <v>2319</v>
      </c>
      <c r="N3058" s="7" t="str">
        <f t="shared" si="334"/>
        <v>2020-41</v>
      </c>
      <c r="O3058" s="7">
        <f t="shared" si="335"/>
        <v>-33158.400000000001</v>
      </c>
      <c r="P3058">
        <v>33158.400000000001</v>
      </c>
      <c r="Q3058">
        <v>0</v>
      </c>
    </row>
    <row r="3059" spans="1:17" x14ac:dyDescent="0.25">
      <c r="A3059" t="s">
        <v>2016</v>
      </c>
      <c r="B3059" t="s">
        <v>2017</v>
      </c>
      <c r="C3059" s="1">
        <v>44153</v>
      </c>
      <c r="D3059" s="2">
        <f t="shared" si="329"/>
        <v>11</v>
      </c>
      <c r="E3059" s="2">
        <f t="shared" si="330"/>
        <v>2020</v>
      </c>
      <c r="F3059">
        <v>70711</v>
      </c>
      <c r="G3059" s="8">
        <f t="shared" si="331"/>
        <v>7</v>
      </c>
      <c r="H3059" s="8" t="str">
        <f t="shared" si="332"/>
        <v>70</v>
      </c>
      <c r="I3059" s="8" t="str">
        <f t="shared" si="333"/>
        <v>707</v>
      </c>
      <c r="J3059" t="s">
        <v>2025</v>
      </c>
      <c r="K3059">
        <v>147</v>
      </c>
      <c r="L3059" t="s">
        <v>2318</v>
      </c>
      <c r="M3059" t="s">
        <v>2319</v>
      </c>
      <c r="N3059" s="7" t="str">
        <f t="shared" si="334"/>
        <v>2020-70</v>
      </c>
      <c r="O3059" s="7">
        <f t="shared" si="335"/>
        <v>22323.84</v>
      </c>
      <c r="P3059">
        <v>0</v>
      </c>
      <c r="Q3059">
        <v>22323.84</v>
      </c>
    </row>
    <row r="3060" spans="1:17" x14ac:dyDescent="0.25">
      <c r="A3060" t="s">
        <v>2016</v>
      </c>
      <c r="B3060" t="s">
        <v>2017</v>
      </c>
      <c r="C3060" s="1">
        <v>44153</v>
      </c>
      <c r="D3060" s="2">
        <f t="shared" si="329"/>
        <v>11</v>
      </c>
      <c r="E3060" s="2">
        <f t="shared" si="330"/>
        <v>2020</v>
      </c>
      <c r="F3060">
        <v>70716</v>
      </c>
      <c r="G3060" s="8">
        <f t="shared" si="331"/>
        <v>7</v>
      </c>
      <c r="H3060" s="8" t="str">
        <f t="shared" si="332"/>
        <v>70</v>
      </c>
      <c r="I3060" s="8" t="str">
        <f t="shared" si="333"/>
        <v>707</v>
      </c>
      <c r="J3060" t="s">
        <v>2020</v>
      </c>
      <c r="K3060">
        <v>147</v>
      </c>
      <c r="L3060" t="s">
        <v>2318</v>
      </c>
      <c r="M3060" t="s">
        <v>2319</v>
      </c>
      <c r="N3060" s="7" t="str">
        <f t="shared" si="334"/>
        <v>2020-70</v>
      </c>
      <c r="O3060" s="7">
        <f t="shared" si="335"/>
        <v>5308.16</v>
      </c>
      <c r="P3060">
        <v>0</v>
      </c>
      <c r="Q3060">
        <v>5308.16</v>
      </c>
    </row>
    <row r="3061" spans="1:17" x14ac:dyDescent="0.25">
      <c r="A3061" t="s">
        <v>2016</v>
      </c>
      <c r="B3061" t="s">
        <v>2017</v>
      </c>
      <c r="C3061" s="1">
        <v>44153</v>
      </c>
      <c r="D3061" s="2">
        <f t="shared" si="329"/>
        <v>11</v>
      </c>
      <c r="E3061" s="2">
        <f t="shared" si="330"/>
        <v>2020</v>
      </c>
      <c r="F3061">
        <v>445711</v>
      </c>
      <c r="G3061" s="8">
        <f t="shared" si="331"/>
        <v>4</v>
      </c>
      <c r="H3061" s="8" t="str">
        <f t="shared" si="332"/>
        <v>44</v>
      </c>
      <c r="I3061" s="8" t="str">
        <f t="shared" si="333"/>
        <v>445</v>
      </c>
      <c r="J3061" t="s">
        <v>1501</v>
      </c>
      <c r="K3061">
        <v>147</v>
      </c>
      <c r="L3061" t="s">
        <v>2318</v>
      </c>
      <c r="M3061" t="s">
        <v>2319</v>
      </c>
      <c r="N3061" s="7" t="str">
        <f t="shared" si="334"/>
        <v>2020-44</v>
      </c>
      <c r="O3061" s="7">
        <f t="shared" si="335"/>
        <v>5526.4</v>
      </c>
      <c r="P3061">
        <v>0</v>
      </c>
      <c r="Q3061">
        <v>5526.4</v>
      </c>
    </row>
    <row r="3062" spans="1:17" x14ac:dyDescent="0.25">
      <c r="A3062" t="s">
        <v>2016</v>
      </c>
      <c r="B3062" t="s">
        <v>2017</v>
      </c>
      <c r="C3062" s="1">
        <v>44157</v>
      </c>
      <c r="D3062" s="2">
        <f t="shared" si="329"/>
        <v>11</v>
      </c>
      <c r="E3062" s="2">
        <f t="shared" si="330"/>
        <v>2020</v>
      </c>
      <c r="F3062" t="s">
        <v>856</v>
      </c>
      <c r="G3062" s="8">
        <f t="shared" si="331"/>
        <v>4</v>
      </c>
      <c r="H3062" s="8" t="str">
        <f t="shared" si="332"/>
        <v>41</v>
      </c>
      <c r="I3062" s="8" t="str">
        <f t="shared" si="333"/>
        <v>411</v>
      </c>
      <c r="J3062" t="s">
        <v>857</v>
      </c>
      <c r="K3062">
        <v>148</v>
      </c>
      <c r="L3062" t="s">
        <v>2320</v>
      </c>
      <c r="M3062" t="s">
        <v>2321</v>
      </c>
      <c r="N3062" s="7" t="str">
        <f t="shared" si="334"/>
        <v>2020-41</v>
      </c>
      <c r="O3062" s="7">
        <f t="shared" si="335"/>
        <v>-53577.22</v>
      </c>
      <c r="P3062">
        <v>53577.22</v>
      </c>
      <c r="Q3062">
        <v>0</v>
      </c>
    </row>
    <row r="3063" spans="1:17" x14ac:dyDescent="0.25">
      <c r="A3063" t="s">
        <v>2016</v>
      </c>
      <c r="B3063" t="s">
        <v>2017</v>
      </c>
      <c r="C3063" s="1">
        <v>44157</v>
      </c>
      <c r="D3063" s="2">
        <f t="shared" si="329"/>
        <v>11</v>
      </c>
      <c r="E3063" s="2">
        <f t="shared" si="330"/>
        <v>2020</v>
      </c>
      <c r="F3063">
        <v>70711</v>
      </c>
      <c r="G3063" s="8">
        <f t="shared" si="331"/>
        <v>7</v>
      </c>
      <c r="H3063" s="8" t="str">
        <f t="shared" si="332"/>
        <v>70</v>
      </c>
      <c r="I3063" s="8" t="str">
        <f t="shared" si="333"/>
        <v>707</v>
      </c>
      <c r="J3063" t="s">
        <v>2025</v>
      </c>
      <c r="K3063">
        <v>148</v>
      </c>
      <c r="L3063" t="s">
        <v>2320</v>
      </c>
      <c r="M3063" t="s">
        <v>2321</v>
      </c>
      <c r="N3063" s="7" t="str">
        <f t="shared" si="334"/>
        <v>2020-70</v>
      </c>
      <c r="O3063" s="7">
        <f t="shared" si="335"/>
        <v>44647.68</v>
      </c>
      <c r="P3063">
        <v>0</v>
      </c>
      <c r="Q3063">
        <v>44647.68</v>
      </c>
    </row>
    <row r="3064" spans="1:17" x14ac:dyDescent="0.25">
      <c r="A3064" t="s">
        <v>2016</v>
      </c>
      <c r="B3064" t="s">
        <v>2017</v>
      </c>
      <c r="C3064" s="1">
        <v>44157</v>
      </c>
      <c r="D3064" s="2">
        <f t="shared" si="329"/>
        <v>11</v>
      </c>
      <c r="E3064" s="2">
        <f t="shared" si="330"/>
        <v>2020</v>
      </c>
      <c r="F3064">
        <v>445711</v>
      </c>
      <c r="G3064" s="8">
        <f t="shared" si="331"/>
        <v>4</v>
      </c>
      <c r="H3064" s="8" t="str">
        <f t="shared" si="332"/>
        <v>44</v>
      </c>
      <c r="I3064" s="8" t="str">
        <f t="shared" si="333"/>
        <v>445</v>
      </c>
      <c r="J3064" t="s">
        <v>1501</v>
      </c>
      <c r="K3064">
        <v>148</v>
      </c>
      <c r="L3064" t="s">
        <v>2320</v>
      </c>
      <c r="M3064" t="s">
        <v>2321</v>
      </c>
      <c r="N3064" s="7" t="str">
        <f t="shared" si="334"/>
        <v>2020-44</v>
      </c>
      <c r="O3064" s="7">
        <f t="shared" si="335"/>
        <v>8929.5400000000009</v>
      </c>
      <c r="P3064">
        <v>0</v>
      </c>
      <c r="Q3064">
        <v>8929.5400000000009</v>
      </c>
    </row>
    <row r="3065" spans="1:17" x14ac:dyDescent="0.25">
      <c r="A3065" t="s">
        <v>2016</v>
      </c>
      <c r="B3065" t="s">
        <v>2017</v>
      </c>
      <c r="C3065" s="1">
        <v>44159</v>
      </c>
      <c r="D3065" s="2">
        <f t="shared" si="329"/>
        <v>11</v>
      </c>
      <c r="E3065" s="2">
        <f t="shared" si="330"/>
        <v>2020</v>
      </c>
      <c r="F3065" t="s">
        <v>834</v>
      </c>
      <c r="G3065" s="8">
        <f t="shared" si="331"/>
        <v>4</v>
      </c>
      <c r="H3065" s="8" t="str">
        <f t="shared" si="332"/>
        <v>41</v>
      </c>
      <c r="I3065" s="8" t="str">
        <f t="shared" si="333"/>
        <v>411</v>
      </c>
      <c r="J3065" t="s">
        <v>835</v>
      </c>
      <c r="K3065">
        <v>149</v>
      </c>
      <c r="L3065" t="s">
        <v>2322</v>
      </c>
      <c r="M3065" t="s">
        <v>2323</v>
      </c>
      <c r="N3065" s="7" t="str">
        <f t="shared" si="334"/>
        <v>2020-41</v>
      </c>
      <c r="O3065" s="7">
        <f t="shared" si="335"/>
        <v>-4449.0600000000004</v>
      </c>
      <c r="P3065">
        <v>4449.0600000000004</v>
      </c>
      <c r="Q3065">
        <v>0</v>
      </c>
    </row>
    <row r="3066" spans="1:17" x14ac:dyDescent="0.25">
      <c r="A3066" t="s">
        <v>2016</v>
      </c>
      <c r="B3066" t="s">
        <v>2017</v>
      </c>
      <c r="C3066" s="1">
        <v>44159</v>
      </c>
      <c r="D3066" s="2">
        <f t="shared" si="329"/>
        <v>11</v>
      </c>
      <c r="E3066" s="2">
        <f t="shared" si="330"/>
        <v>2020</v>
      </c>
      <c r="F3066">
        <v>70716</v>
      </c>
      <c r="G3066" s="8">
        <f t="shared" si="331"/>
        <v>7</v>
      </c>
      <c r="H3066" s="8" t="str">
        <f t="shared" si="332"/>
        <v>70</v>
      </c>
      <c r="I3066" s="8" t="str">
        <f t="shared" si="333"/>
        <v>707</v>
      </c>
      <c r="J3066" t="s">
        <v>2020</v>
      </c>
      <c r="K3066">
        <v>149</v>
      </c>
      <c r="L3066" t="s">
        <v>2322</v>
      </c>
      <c r="M3066" t="s">
        <v>2323</v>
      </c>
      <c r="N3066" s="7" t="str">
        <f t="shared" si="334"/>
        <v>2020-70</v>
      </c>
      <c r="O3066" s="7">
        <f t="shared" si="335"/>
        <v>1740.87</v>
      </c>
      <c r="P3066">
        <v>0</v>
      </c>
      <c r="Q3066">
        <v>1740.87</v>
      </c>
    </row>
    <row r="3067" spans="1:17" x14ac:dyDescent="0.25">
      <c r="A3067" t="s">
        <v>2016</v>
      </c>
      <c r="B3067" t="s">
        <v>2017</v>
      </c>
      <c r="C3067" s="1">
        <v>44159</v>
      </c>
      <c r="D3067" s="2">
        <f t="shared" si="329"/>
        <v>11</v>
      </c>
      <c r="E3067" s="2">
        <f t="shared" si="330"/>
        <v>2020</v>
      </c>
      <c r="F3067">
        <v>70713</v>
      </c>
      <c r="G3067" s="8">
        <f t="shared" si="331"/>
        <v>7</v>
      </c>
      <c r="H3067" s="8" t="str">
        <f t="shared" si="332"/>
        <v>70</v>
      </c>
      <c r="I3067" s="8" t="str">
        <f t="shared" si="333"/>
        <v>707</v>
      </c>
      <c r="J3067" t="s">
        <v>2021</v>
      </c>
      <c r="K3067">
        <v>149</v>
      </c>
      <c r="L3067" t="s">
        <v>2322</v>
      </c>
      <c r="M3067" t="s">
        <v>2323</v>
      </c>
      <c r="N3067" s="7" t="str">
        <f t="shared" si="334"/>
        <v>2020-70</v>
      </c>
      <c r="O3067" s="7">
        <f t="shared" si="335"/>
        <v>1966.68</v>
      </c>
      <c r="P3067">
        <v>0</v>
      </c>
      <c r="Q3067">
        <v>1966.68</v>
      </c>
    </row>
    <row r="3068" spans="1:17" x14ac:dyDescent="0.25">
      <c r="A3068" t="s">
        <v>2016</v>
      </c>
      <c r="B3068" t="s">
        <v>2017</v>
      </c>
      <c r="C3068" s="1">
        <v>44159</v>
      </c>
      <c r="D3068" s="2">
        <f t="shared" si="329"/>
        <v>11</v>
      </c>
      <c r="E3068" s="2">
        <f t="shared" si="330"/>
        <v>2020</v>
      </c>
      <c r="F3068">
        <v>445711</v>
      </c>
      <c r="G3068" s="8">
        <f t="shared" si="331"/>
        <v>4</v>
      </c>
      <c r="H3068" s="8" t="str">
        <f t="shared" si="332"/>
        <v>44</v>
      </c>
      <c r="I3068" s="8" t="str">
        <f t="shared" si="333"/>
        <v>445</v>
      </c>
      <c r="J3068" t="s">
        <v>1501</v>
      </c>
      <c r="K3068">
        <v>149</v>
      </c>
      <c r="L3068" t="s">
        <v>2322</v>
      </c>
      <c r="M3068" t="s">
        <v>2323</v>
      </c>
      <c r="N3068" s="7" t="str">
        <f t="shared" si="334"/>
        <v>2020-44</v>
      </c>
      <c r="O3068" s="7">
        <f t="shared" si="335"/>
        <v>741.51</v>
      </c>
      <c r="P3068">
        <v>0</v>
      </c>
      <c r="Q3068">
        <v>741.51</v>
      </c>
    </row>
    <row r="3069" spans="1:17" x14ac:dyDescent="0.25">
      <c r="A3069" t="s">
        <v>2016</v>
      </c>
      <c r="B3069" t="s">
        <v>2017</v>
      </c>
      <c r="C3069" s="1">
        <v>44163</v>
      </c>
      <c r="D3069" s="2">
        <f t="shared" si="329"/>
        <v>11</v>
      </c>
      <c r="E3069" s="2">
        <f t="shared" si="330"/>
        <v>2020</v>
      </c>
      <c r="F3069" t="s">
        <v>519</v>
      </c>
      <c r="G3069" s="8">
        <f t="shared" si="331"/>
        <v>4</v>
      </c>
      <c r="H3069" s="8" t="str">
        <f t="shared" si="332"/>
        <v>41</v>
      </c>
      <c r="I3069" s="8" t="str">
        <f t="shared" si="333"/>
        <v>411</v>
      </c>
      <c r="J3069" t="s">
        <v>520</v>
      </c>
      <c r="K3069">
        <v>150</v>
      </c>
      <c r="L3069" t="s">
        <v>2324</v>
      </c>
      <c r="M3069" t="s">
        <v>2325</v>
      </c>
      <c r="N3069" s="7" t="str">
        <f t="shared" si="334"/>
        <v>2020-41</v>
      </c>
      <c r="O3069" s="7">
        <f t="shared" si="335"/>
        <v>-38767.870000000003</v>
      </c>
      <c r="P3069">
        <v>38767.870000000003</v>
      </c>
      <c r="Q3069">
        <v>0</v>
      </c>
    </row>
    <row r="3070" spans="1:17" x14ac:dyDescent="0.25">
      <c r="A3070" t="s">
        <v>2016</v>
      </c>
      <c r="B3070" t="s">
        <v>2017</v>
      </c>
      <c r="C3070" s="1">
        <v>44163</v>
      </c>
      <c r="D3070" s="2">
        <f t="shared" si="329"/>
        <v>11</v>
      </c>
      <c r="E3070" s="2">
        <f t="shared" si="330"/>
        <v>2020</v>
      </c>
      <c r="F3070">
        <v>70711</v>
      </c>
      <c r="G3070" s="8">
        <f t="shared" si="331"/>
        <v>7</v>
      </c>
      <c r="H3070" s="8" t="str">
        <f t="shared" si="332"/>
        <v>70</v>
      </c>
      <c r="I3070" s="8" t="str">
        <f t="shared" si="333"/>
        <v>707</v>
      </c>
      <c r="J3070" t="s">
        <v>2025</v>
      </c>
      <c r="K3070">
        <v>150</v>
      </c>
      <c r="L3070" t="s">
        <v>2324</v>
      </c>
      <c r="M3070" t="s">
        <v>2325</v>
      </c>
      <c r="N3070" s="7" t="str">
        <f t="shared" si="334"/>
        <v>2020-70</v>
      </c>
      <c r="O3070" s="7">
        <f t="shared" si="335"/>
        <v>23999.360000000001</v>
      </c>
      <c r="P3070">
        <v>0</v>
      </c>
      <c r="Q3070">
        <v>23999.360000000001</v>
      </c>
    </row>
    <row r="3071" spans="1:17" x14ac:dyDescent="0.25">
      <c r="A3071" t="s">
        <v>2016</v>
      </c>
      <c r="B3071" t="s">
        <v>2017</v>
      </c>
      <c r="C3071" s="1">
        <v>44163</v>
      </c>
      <c r="D3071" s="2">
        <f t="shared" si="329"/>
        <v>11</v>
      </c>
      <c r="E3071" s="2">
        <f t="shared" si="330"/>
        <v>2020</v>
      </c>
      <c r="F3071">
        <v>70713</v>
      </c>
      <c r="G3071" s="8">
        <f t="shared" si="331"/>
        <v>7</v>
      </c>
      <c r="H3071" s="8" t="str">
        <f t="shared" si="332"/>
        <v>70</v>
      </c>
      <c r="I3071" s="8" t="str">
        <f t="shared" si="333"/>
        <v>707</v>
      </c>
      <c r="J3071" t="s">
        <v>2021</v>
      </c>
      <c r="K3071">
        <v>150</v>
      </c>
      <c r="L3071" t="s">
        <v>2324</v>
      </c>
      <c r="M3071" t="s">
        <v>2325</v>
      </c>
      <c r="N3071" s="7" t="str">
        <f t="shared" si="334"/>
        <v>2020-70</v>
      </c>
      <c r="O3071" s="7">
        <f t="shared" si="335"/>
        <v>8307.2000000000007</v>
      </c>
      <c r="P3071">
        <v>0</v>
      </c>
      <c r="Q3071">
        <v>8307.2000000000007</v>
      </c>
    </row>
    <row r="3072" spans="1:17" x14ac:dyDescent="0.25">
      <c r="A3072" t="s">
        <v>2016</v>
      </c>
      <c r="B3072" t="s">
        <v>2017</v>
      </c>
      <c r="C3072" s="1">
        <v>44163</v>
      </c>
      <c r="D3072" s="2">
        <f t="shared" si="329"/>
        <v>11</v>
      </c>
      <c r="E3072" s="2">
        <f t="shared" si="330"/>
        <v>2020</v>
      </c>
      <c r="F3072">
        <v>445711</v>
      </c>
      <c r="G3072" s="8">
        <f t="shared" si="331"/>
        <v>4</v>
      </c>
      <c r="H3072" s="8" t="str">
        <f t="shared" si="332"/>
        <v>44</v>
      </c>
      <c r="I3072" s="8" t="str">
        <f t="shared" si="333"/>
        <v>445</v>
      </c>
      <c r="J3072" t="s">
        <v>1501</v>
      </c>
      <c r="K3072">
        <v>150</v>
      </c>
      <c r="L3072" t="s">
        <v>2324</v>
      </c>
      <c r="M3072" t="s">
        <v>2325</v>
      </c>
      <c r="N3072" s="7" t="str">
        <f t="shared" si="334"/>
        <v>2020-44</v>
      </c>
      <c r="O3072" s="7">
        <f t="shared" si="335"/>
        <v>6461.31</v>
      </c>
      <c r="P3072">
        <v>0</v>
      </c>
      <c r="Q3072">
        <v>6461.31</v>
      </c>
    </row>
    <row r="3073" spans="1:17" x14ac:dyDescent="0.25">
      <c r="A3073" t="s">
        <v>2016</v>
      </c>
      <c r="B3073" t="s">
        <v>2017</v>
      </c>
      <c r="C3073" s="1">
        <v>44165</v>
      </c>
      <c r="D3073" s="2">
        <f t="shared" si="329"/>
        <v>11</v>
      </c>
      <c r="E3073" s="2">
        <f t="shared" si="330"/>
        <v>2020</v>
      </c>
      <c r="F3073" t="s">
        <v>853</v>
      </c>
      <c r="G3073" s="8">
        <f t="shared" si="331"/>
        <v>4</v>
      </c>
      <c r="H3073" s="8" t="str">
        <f t="shared" si="332"/>
        <v>41</v>
      </c>
      <c r="I3073" s="8" t="str">
        <f t="shared" si="333"/>
        <v>411</v>
      </c>
      <c r="J3073" t="s">
        <v>854</v>
      </c>
      <c r="K3073">
        <v>151</v>
      </c>
      <c r="L3073" t="s">
        <v>2326</v>
      </c>
      <c r="M3073" t="s">
        <v>2327</v>
      </c>
      <c r="N3073" s="7" t="str">
        <f t="shared" si="334"/>
        <v>2020-41</v>
      </c>
      <c r="O3073" s="7">
        <f t="shared" si="335"/>
        <v>-49308.86</v>
      </c>
      <c r="P3073">
        <v>49308.86</v>
      </c>
      <c r="Q3073">
        <v>0</v>
      </c>
    </row>
    <row r="3074" spans="1:17" x14ac:dyDescent="0.25">
      <c r="A3074" t="s">
        <v>2016</v>
      </c>
      <c r="B3074" t="s">
        <v>2017</v>
      </c>
      <c r="C3074" s="1">
        <v>44165</v>
      </c>
      <c r="D3074" s="2">
        <f t="shared" si="329"/>
        <v>11</v>
      </c>
      <c r="E3074" s="2">
        <f t="shared" si="330"/>
        <v>2020</v>
      </c>
      <c r="F3074">
        <v>70714</v>
      </c>
      <c r="G3074" s="8">
        <f t="shared" si="331"/>
        <v>7</v>
      </c>
      <c r="H3074" s="8" t="str">
        <f t="shared" si="332"/>
        <v>70</v>
      </c>
      <c r="I3074" s="8" t="str">
        <f t="shared" si="333"/>
        <v>707</v>
      </c>
      <c r="J3074" t="s">
        <v>2022</v>
      </c>
      <c r="K3074">
        <v>151</v>
      </c>
      <c r="L3074" t="s">
        <v>2326</v>
      </c>
      <c r="M3074" t="s">
        <v>2327</v>
      </c>
      <c r="N3074" s="7" t="str">
        <f t="shared" si="334"/>
        <v>2020-70</v>
      </c>
      <c r="O3074" s="7">
        <f t="shared" si="335"/>
        <v>2455.1999999999998</v>
      </c>
      <c r="P3074">
        <v>0</v>
      </c>
      <c r="Q3074">
        <v>2455.1999999999998</v>
      </c>
    </row>
    <row r="3075" spans="1:17" x14ac:dyDescent="0.25">
      <c r="A3075" t="s">
        <v>2016</v>
      </c>
      <c r="B3075" t="s">
        <v>2017</v>
      </c>
      <c r="C3075" s="1">
        <v>44165</v>
      </c>
      <c r="D3075" s="2">
        <f t="shared" ref="D3075:D3138" si="336">MONTH(C3075)</f>
        <v>11</v>
      </c>
      <c r="E3075" s="2">
        <f t="shared" ref="E3075:E3138" si="337">YEAR(C3075)</f>
        <v>2020</v>
      </c>
      <c r="F3075">
        <v>70711</v>
      </c>
      <c r="G3075" s="8">
        <f t="shared" ref="G3075:G3138" si="338">VALUE(LEFT($F3075,1))</f>
        <v>7</v>
      </c>
      <c r="H3075" s="8" t="str">
        <f t="shared" ref="H3075:H3138" si="339">LEFT($F3075,2)</f>
        <v>70</v>
      </c>
      <c r="I3075" s="8" t="str">
        <f t="shared" ref="I3075:I3138" si="340">LEFT($F3075,3)</f>
        <v>707</v>
      </c>
      <c r="J3075" t="s">
        <v>2025</v>
      </c>
      <c r="K3075">
        <v>151</v>
      </c>
      <c r="L3075" t="s">
        <v>2326</v>
      </c>
      <c r="M3075" t="s">
        <v>2327</v>
      </c>
      <c r="N3075" s="7" t="str">
        <f t="shared" ref="N3075:N3138" si="341">$E3075&amp;"-"&amp;H3075</f>
        <v>2020-70</v>
      </c>
      <c r="O3075" s="7">
        <f t="shared" ref="O3075:O3138" si="342">Q3075-P3075</f>
        <v>33904.639999999999</v>
      </c>
      <c r="P3075">
        <v>0</v>
      </c>
      <c r="Q3075">
        <v>33904.639999999999</v>
      </c>
    </row>
    <row r="3076" spans="1:17" x14ac:dyDescent="0.25">
      <c r="A3076" t="s">
        <v>2016</v>
      </c>
      <c r="B3076" t="s">
        <v>2017</v>
      </c>
      <c r="C3076" s="1">
        <v>44165</v>
      </c>
      <c r="D3076" s="2">
        <f t="shared" si="336"/>
        <v>11</v>
      </c>
      <c r="E3076" s="2">
        <f t="shared" si="337"/>
        <v>2020</v>
      </c>
      <c r="F3076">
        <v>70713</v>
      </c>
      <c r="G3076" s="8">
        <f t="shared" si="338"/>
        <v>7</v>
      </c>
      <c r="H3076" s="8" t="str">
        <f t="shared" si="339"/>
        <v>70</v>
      </c>
      <c r="I3076" s="8" t="str">
        <f t="shared" si="340"/>
        <v>707</v>
      </c>
      <c r="J3076" t="s">
        <v>2021</v>
      </c>
      <c r="K3076">
        <v>151</v>
      </c>
      <c r="L3076" t="s">
        <v>2326</v>
      </c>
      <c r="M3076" t="s">
        <v>2327</v>
      </c>
      <c r="N3076" s="7" t="str">
        <f t="shared" si="341"/>
        <v>2020-70</v>
      </c>
      <c r="O3076" s="7">
        <f t="shared" si="342"/>
        <v>4730.88</v>
      </c>
      <c r="P3076">
        <v>0</v>
      </c>
      <c r="Q3076">
        <v>4730.88</v>
      </c>
    </row>
    <row r="3077" spans="1:17" x14ac:dyDescent="0.25">
      <c r="A3077" t="s">
        <v>2016</v>
      </c>
      <c r="B3077" t="s">
        <v>2017</v>
      </c>
      <c r="C3077" s="1">
        <v>44165</v>
      </c>
      <c r="D3077" s="2">
        <f t="shared" si="336"/>
        <v>11</v>
      </c>
      <c r="E3077" s="2">
        <f t="shared" si="337"/>
        <v>2020</v>
      </c>
      <c r="F3077">
        <v>445711</v>
      </c>
      <c r="G3077" s="8">
        <f t="shared" si="338"/>
        <v>4</v>
      </c>
      <c r="H3077" s="8" t="str">
        <f t="shared" si="339"/>
        <v>44</v>
      </c>
      <c r="I3077" s="8" t="str">
        <f t="shared" si="340"/>
        <v>445</v>
      </c>
      <c r="J3077" t="s">
        <v>1501</v>
      </c>
      <c r="K3077">
        <v>151</v>
      </c>
      <c r="L3077" t="s">
        <v>2326</v>
      </c>
      <c r="M3077" t="s">
        <v>2327</v>
      </c>
      <c r="N3077" s="7" t="str">
        <f t="shared" si="341"/>
        <v>2020-44</v>
      </c>
      <c r="O3077" s="7">
        <f t="shared" si="342"/>
        <v>8218.14</v>
      </c>
      <c r="P3077">
        <v>0</v>
      </c>
      <c r="Q3077">
        <v>8218.14</v>
      </c>
    </row>
    <row r="3078" spans="1:17" x14ac:dyDescent="0.25">
      <c r="A3078" t="s">
        <v>2016</v>
      </c>
      <c r="B3078" t="s">
        <v>2017</v>
      </c>
      <c r="C3078" s="1">
        <v>44170</v>
      </c>
      <c r="D3078" s="2">
        <f t="shared" si="336"/>
        <v>12</v>
      </c>
      <c r="E3078" s="2">
        <f t="shared" si="337"/>
        <v>2020</v>
      </c>
      <c r="F3078" t="s">
        <v>1428</v>
      </c>
      <c r="G3078" s="8">
        <f t="shared" si="338"/>
        <v>4</v>
      </c>
      <c r="H3078" s="8" t="str">
        <f t="shared" si="339"/>
        <v>41</v>
      </c>
      <c r="I3078" s="8" t="str">
        <f t="shared" si="340"/>
        <v>411</v>
      </c>
      <c r="J3078" t="s">
        <v>1429</v>
      </c>
      <c r="K3078">
        <v>152</v>
      </c>
      <c r="L3078" t="s">
        <v>2328</v>
      </c>
      <c r="M3078" t="s">
        <v>2329</v>
      </c>
      <c r="N3078" s="7" t="str">
        <f t="shared" si="341"/>
        <v>2020-41</v>
      </c>
      <c r="O3078" s="7">
        <f t="shared" si="342"/>
        <v>-2742.6</v>
      </c>
      <c r="P3078">
        <v>2742.6</v>
      </c>
      <c r="Q3078">
        <v>0</v>
      </c>
    </row>
    <row r="3079" spans="1:17" x14ac:dyDescent="0.25">
      <c r="A3079" t="s">
        <v>2016</v>
      </c>
      <c r="B3079" t="s">
        <v>2017</v>
      </c>
      <c r="C3079" s="1">
        <v>44170</v>
      </c>
      <c r="D3079" s="2">
        <f t="shared" si="336"/>
        <v>12</v>
      </c>
      <c r="E3079" s="2">
        <f t="shared" si="337"/>
        <v>2020</v>
      </c>
      <c r="F3079">
        <v>70714</v>
      </c>
      <c r="G3079" s="8">
        <f t="shared" si="338"/>
        <v>7</v>
      </c>
      <c r="H3079" s="8" t="str">
        <f t="shared" si="339"/>
        <v>70</v>
      </c>
      <c r="I3079" s="8" t="str">
        <f t="shared" si="340"/>
        <v>707</v>
      </c>
      <c r="J3079" t="s">
        <v>2022</v>
      </c>
      <c r="K3079">
        <v>152</v>
      </c>
      <c r="L3079" t="s">
        <v>2328</v>
      </c>
      <c r="M3079" t="s">
        <v>2329</v>
      </c>
      <c r="N3079" s="7" t="str">
        <f t="shared" si="341"/>
        <v>2020-70</v>
      </c>
      <c r="O3079" s="7">
        <f t="shared" si="342"/>
        <v>2197.5</v>
      </c>
      <c r="P3079">
        <v>0</v>
      </c>
      <c r="Q3079">
        <v>2197.5</v>
      </c>
    </row>
    <row r="3080" spans="1:17" x14ac:dyDescent="0.25">
      <c r="A3080" t="s">
        <v>2016</v>
      </c>
      <c r="B3080" t="s">
        <v>2017</v>
      </c>
      <c r="C3080" s="1">
        <v>44170</v>
      </c>
      <c r="D3080" s="2">
        <f t="shared" si="336"/>
        <v>12</v>
      </c>
      <c r="E3080" s="2">
        <f t="shared" si="337"/>
        <v>2020</v>
      </c>
      <c r="F3080">
        <v>7085</v>
      </c>
      <c r="G3080" s="8">
        <f t="shared" si="338"/>
        <v>7</v>
      </c>
      <c r="H3080" s="8" t="str">
        <f t="shared" si="339"/>
        <v>70</v>
      </c>
      <c r="I3080" s="8" t="str">
        <f t="shared" si="340"/>
        <v>708</v>
      </c>
      <c r="J3080" t="s">
        <v>2028</v>
      </c>
      <c r="K3080">
        <v>152</v>
      </c>
      <c r="L3080" t="s">
        <v>2328</v>
      </c>
      <c r="M3080" t="s">
        <v>2329</v>
      </c>
      <c r="N3080" s="7" t="str">
        <f t="shared" si="341"/>
        <v>2020-70</v>
      </c>
      <c r="O3080" s="7">
        <f t="shared" si="342"/>
        <v>88</v>
      </c>
      <c r="P3080">
        <v>0</v>
      </c>
      <c r="Q3080">
        <v>88</v>
      </c>
    </row>
    <row r="3081" spans="1:17" x14ac:dyDescent="0.25">
      <c r="A3081" t="s">
        <v>2016</v>
      </c>
      <c r="B3081" t="s">
        <v>2017</v>
      </c>
      <c r="C3081" s="1">
        <v>44170</v>
      </c>
      <c r="D3081" s="2">
        <f t="shared" si="336"/>
        <v>12</v>
      </c>
      <c r="E3081" s="2">
        <f t="shared" si="337"/>
        <v>2020</v>
      </c>
      <c r="F3081">
        <v>445711</v>
      </c>
      <c r="G3081" s="8">
        <f t="shared" si="338"/>
        <v>4</v>
      </c>
      <c r="H3081" s="8" t="str">
        <f t="shared" si="339"/>
        <v>44</v>
      </c>
      <c r="I3081" s="8" t="str">
        <f t="shared" si="340"/>
        <v>445</v>
      </c>
      <c r="J3081" t="s">
        <v>1501</v>
      </c>
      <c r="K3081">
        <v>152</v>
      </c>
      <c r="L3081" t="s">
        <v>2328</v>
      </c>
      <c r="M3081" t="s">
        <v>2329</v>
      </c>
      <c r="N3081" s="7" t="str">
        <f t="shared" si="341"/>
        <v>2020-44</v>
      </c>
      <c r="O3081" s="7">
        <f t="shared" si="342"/>
        <v>457.1</v>
      </c>
      <c r="P3081">
        <v>0</v>
      </c>
      <c r="Q3081">
        <v>457.1</v>
      </c>
    </row>
    <row r="3082" spans="1:17" x14ac:dyDescent="0.25">
      <c r="A3082" t="s">
        <v>2016</v>
      </c>
      <c r="B3082" t="s">
        <v>2017</v>
      </c>
      <c r="C3082" s="1">
        <v>44171</v>
      </c>
      <c r="D3082" s="2">
        <f t="shared" si="336"/>
        <v>12</v>
      </c>
      <c r="E3082" s="2">
        <f t="shared" si="337"/>
        <v>2020</v>
      </c>
      <c r="F3082" t="s">
        <v>1276</v>
      </c>
      <c r="G3082" s="8">
        <f t="shared" si="338"/>
        <v>4</v>
      </c>
      <c r="H3082" s="8" t="str">
        <f t="shared" si="339"/>
        <v>41</v>
      </c>
      <c r="I3082" s="8" t="str">
        <f t="shared" si="340"/>
        <v>411</v>
      </c>
      <c r="J3082" t="s">
        <v>1277</v>
      </c>
      <c r="K3082">
        <v>153</v>
      </c>
      <c r="L3082" t="s">
        <v>2330</v>
      </c>
      <c r="M3082" t="s">
        <v>2331</v>
      </c>
      <c r="N3082" s="7" t="str">
        <f t="shared" si="341"/>
        <v>2020-41</v>
      </c>
      <c r="O3082" s="7">
        <f t="shared" si="342"/>
        <v>-11262.12</v>
      </c>
      <c r="P3082">
        <v>11262.12</v>
      </c>
      <c r="Q3082">
        <v>0</v>
      </c>
    </row>
    <row r="3083" spans="1:17" x14ac:dyDescent="0.25">
      <c r="A3083" t="s">
        <v>2016</v>
      </c>
      <c r="B3083" t="s">
        <v>2017</v>
      </c>
      <c r="C3083" s="1">
        <v>44171</v>
      </c>
      <c r="D3083" s="2">
        <f t="shared" si="336"/>
        <v>12</v>
      </c>
      <c r="E3083" s="2">
        <f t="shared" si="337"/>
        <v>2020</v>
      </c>
      <c r="F3083">
        <v>70711</v>
      </c>
      <c r="G3083" s="8">
        <f t="shared" si="338"/>
        <v>7</v>
      </c>
      <c r="H3083" s="8" t="str">
        <f t="shared" si="339"/>
        <v>70</v>
      </c>
      <c r="I3083" s="8" t="str">
        <f t="shared" si="340"/>
        <v>707</v>
      </c>
      <c r="J3083" t="s">
        <v>2025</v>
      </c>
      <c r="K3083">
        <v>153</v>
      </c>
      <c r="L3083" t="s">
        <v>2330</v>
      </c>
      <c r="M3083" t="s">
        <v>2331</v>
      </c>
      <c r="N3083" s="7" t="str">
        <f t="shared" si="341"/>
        <v>2020-70</v>
      </c>
      <c r="O3083" s="7">
        <f t="shared" si="342"/>
        <v>3912.3</v>
      </c>
      <c r="P3083">
        <v>0</v>
      </c>
      <c r="Q3083">
        <v>3912.3</v>
      </c>
    </row>
    <row r="3084" spans="1:17" x14ac:dyDescent="0.25">
      <c r="A3084" t="s">
        <v>2016</v>
      </c>
      <c r="B3084" t="s">
        <v>2017</v>
      </c>
      <c r="C3084" s="1">
        <v>44171</v>
      </c>
      <c r="D3084" s="2">
        <f t="shared" si="336"/>
        <v>12</v>
      </c>
      <c r="E3084" s="2">
        <f t="shared" si="337"/>
        <v>2020</v>
      </c>
      <c r="F3084">
        <v>70716</v>
      </c>
      <c r="G3084" s="8">
        <f t="shared" si="338"/>
        <v>7</v>
      </c>
      <c r="H3084" s="8" t="str">
        <f t="shared" si="339"/>
        <v>70</v>
      </c>
      <c r="I3084" s="8" t="str">
        <f t="shared" si="340"/>
        <v>707</v>
      </c>
      <c r="J3084" t="s">
        <v>2020</v>
      </c>
      <c r="K3084">
        <v>153</v>
      </c>
      <c r="L3084" t="s">
        <v>2330</v>
      </c>
      <c r="M3084" t="s">
        <v>2331</v>
      </c>
      <c r="N3084" s="7" t="str">
        <f t="shared" si="341"/>
        <v>2020-70</v>
      </c>
      <c r="O3084" s="7">
        <f t="shared" si="342"/>
        <v>5428.8</v>
      </c>
      <c r="P3084">
        <v>0</v>
      </c>
      <c r="Q3084">
        <v>5428.8</v>
      </c>
    </row>
    <row r="3085" spans="1:17" x14ac:dyDescent="0.25">
      <c r="A3085" t="s">
        <v>2016</v>
      </c>
      <c r="B3085" t="s">
        <v>2017</v>
      </c>
      <c r="C3085" s="1">
        <v>44171</v>
      </c>
      <c r="D3085" s="2">
        <f t="shared" si="336"/>
        <v>12</v>
      </c>
      <c r="E3085" s="2">
        <f t="shared" si="337"/>
        <v>2020</v>
      </c>
      <c r="F3085">
        <v>7085</v>
      </c>
      <c r="G3085" s="8">
        <f t="shared" si="338"/>
        <v>7</v>
      </c>
      <c r="H3085" s="8" t="str">
        <f t="shared" si="339"/>
        <v>70</v>
      </c>
      <c r="I3085" s="8" t="str">
        <f t="shared" si="340"/>
        <v>708</v>
      </c>
      <c r="J3085" t="s">
        <v>2028</v>
      </c>
      <c r="K3085">
        <v>153</v>
      </c>
      <c r="L3085" t="s">
        <v>2330</v>
      </c>
      <c r="M3085" t="s">
        <v>2331</v>
      </c>
      <c r="N3085" s="7" t="str">
        <f t="shared" si="341"/>
        <v>2020-70</v>
      </c>
      <c r="O3085" s="7">
        <f t="shared" si="342"/>
        <v>44</v>
      </c>
      <c r="P3085">
        <v>0</v>
      </c>
      <c r="Q3085">
        <v>44</v>
      </c>
    </row>
    <row r="3086" spans="1:17" x14ac:dyDescent="0.25">
      <c r="A3086" t="s">
        <v>2016</v>
      </c>
      <c r="B3086" t="s">
        <v>2017</v>
      </c>
      <c r="C3086" s="1">
        <v>44171</v>
      </c>
      <c r="D3086" s="2">
        <f t="shared" si="336"/>
        <v>12</v>
      </c>
      <c r="E3086" s="2">
        <f t="shared" si="337"/>
        <v>2020</v>
      </c>
      <c r="F3086">
        <v>445711</v>
      </c>
      <c r="G3086" s="8">
        <f t="shared" si="338"/>
        <v>4</v>
      </c>
      <c r="H3086" s="8" t="str">
        <f t="shared" si="339"/>
        <v>44</v>
      </c>
      <c r="I3086" s="8" t="str">
        <f t="shared" si="340"/>
        <v>445</v>
      </c>
      <c r="J3086" t="s">
        <v>1501</v>
      </c>
      <c r="K3086">
        <v>153</v>
      </c>
      <c r="L3086" t="s">
        <v>2330</v>
      </c>
      <c r="M3086" t="s">
        <v>2331</v>
      </c>
      <c r="N3086" s="7" t="str">
        <f t="shared" si="341"/>
        <v>2020-44</v>
      </c>
      <c r="O3086" s="7">
        <f t="shared" si="342"/>
        <v>1877.02</v>
      </c>
      <c r="P3086">
        <v>0</v>
      </c>
      <c r="Q3086">
        <v>1877.02</v>
      </c>
    </row>
    <row r="3087" spans="1:17" x14ac:dyDescent="0.25">
      <c r="A3087" t="s">
        <v>2016</v>
      </c>
      <c r="B3087" t="s">
        <v>2017</v>
      </c>
      <c r="C3087" s="1">
        <v>44171</v>
      </c>
      <c r="D3087" s="2">
        <f t="shared" si="336"/>
        <v>12</v>
      </c>
      <c r="E3087" s="2">
        <f t="shared" si="337"/>
        <v>2020</v>
      </c>
      <c r="F3087" t="s">
        <v>1424</v>
      </c>
      <c r="G3087" s="8">
        <f t="shared" si="338"/>
        <v>4</v>
      </c>
      <c r="H3087" s="8" t="str">
        <f t="shared" si="339"/>
        <v>41</v>
      </c>
      <c r="I3087" s="8" t="str">
        <f t="shared" si="340"/>
        <v>411</v>
      </c>
      <c r="J3087" t="s">
        <v>1425</v>
      </c>
      <c r="K3087">
        <v>154</v>
      </c>
      <c r="L3087" t="s">
        <v>2332</v>
      </c>
      <c r="M3087" t="s">
        <v>2333</v>
      </c>
      <c r="N3087" s="7" t="str">
        <f t="shared" si="341"/>
        <v>2020-41</v>
      </c>
      <c r="O3087" s="7">
        <f t="shared" si="342"/>
        <v>-4400.3999999999996</v>
      </c>
      <c r="P3087">
        <v>4400.3999999999996</v>
      </c>
      <c r="Q3087">
        <v>0</v>
      </c>
    </row>
    <row r="3088" spans="1:17" x14ac:dyDescent="0.25">
      <c r="A3088" t="s">
        <v>2016</v>
      </c>
      <c r="B3088" t="s">
        <v>2017</v>
      </c>
      <c r="C3088" s="1">
        <v>44171</v>
      </c>
      <c r="D3088" s="2">
        <f t="shared" si="336"/>
        <v>12</v>
      </c>
      <c r="E3088" s="2">
        <f t="shared" si="337"/>
        <v>2020</v>
      </c>
      <c r="F3088">
        <v>70711</v>
      </c>
      <c r="G3088" s="8">
        <f t="shared" si="338"/>
        <v>7</v>
      </c>
      <c r="H3088" s="8" t="str">
        <f t="shared" si="339"/>
        <v>70</v>
      </c>
      <c r="I3088" s="8" t="str">
        <f t="shared" si="340"/>
        <v>707</v>
      </c>
      <c r="J3088" t="s">
        <v>2025</v>
      </c>
      <c r="K3088">
        <v>154</v>
      </c>
      <c r="L3088" t="s">
        <v>2332</v>
      </c>
      <c r="M3088" t="s">
        <v>2333</v>
      </c>
      <c r="N3088" s="7" t="str">
        <f t="shared" si="341"/>
        <v>2020-70</v>
      </c>
      <c r="O3088" s="7">
        <f t="shared" si="342"/>
        <v>770</v>
      </c>
      <c r="P3088">
        <v>0</v>
      </c>
      <c r="Q3088">
        <v>770</v>
      </c>
    </row>
    <row r="3089" spans="1:17" x14ac:dyDescent="0.25">
      <c r="A3089" t="s">
        <v>2016</v>
      </c>
      <c r="B3089" t="s">
        <v>2017</v>
      </c>
      <c r="C3089" s="1">
        <v>44171</v>
      </c>
      <c r="D3089" s="2">
        <f t="shared" si="336"/>
        <v>12</v>
      </c>
      <c r="E3089" s="2">
        <f t="shared" si="337"/>
        <v>2020</v>
      </c>
      <c r="F3089">
        <v>70714</v>
      </c>
      <c r="G3089" s="8">
        <f t="shared" si="338"/>
        <v>7</v>
      </c>
      <c r="H3089" s="8" t="str">
        <f t="shared" si="339"/>
        <v>70</v>
      </c>
      <c r="I3089" s="8" t="str">
        <f t="shared" si="340"/>
        <v>707</v>
      </c>
      <c r="J3089" t="s">
        <v>2022</v>
      </c>
      <c r="K3089">
        <v>154</v>
      </c>
      <c r="L3089" t="s">
        <v>2332</v>
      </c>
      <c r="M3089" t="s">
        <v>2333</v>
      </c>
      <c r="N3089" s="7" t="str">
        <f t="shared" si="341"/>
        <v>2020-70</v>
      </c>
      <c r="O3089" s="7">
        <f t="shared" si="342"/>
        <v>2715</v>
      </c>
      <c r="P3089">
        <v>0</v>
      </c>
      <c r="Q3089">
        <v>2715</v>
      </c>
    </row>
    <row r="3090" spans="1:17" x14ac:dyDescent="0.25">
      <c r="A3090" t="s">
        <v>2016</v>
      </c>
      <c r="B3090" t="s">
        <v>2017</v>
      </c>
      <c r="C3090" s="1">
        <v>44171</v>
      </c>
      <c r="D3090" s="2">
        <f t="shared" si="336"/>
        <v>12</v>
      </c>
      <c r="E3090" s="2">
        <f t="shared" si="337"/>
        <v>2020</v>
      </c>
      <c r="F3090">
        <v>7085</v>
      </c>
      <c r="G3090" s="8">
        <f t="shared" si="338"/>
        <v>7</v>
      </c>
      <c r="H3090" s="8" t="str">
        <f t="shared" si="339"/>
        <v>70</v>
      </c>
      <c r="I3090" s="8" t="str">
        <f t="shared" si="340"/>
        <v>708</v>
      </c>
      <c r="J3090" t="s">
        <v>2028</v>
      </c>
      <c r="K3090">
        <v>154</v>
      </c>
      <c r="L3090" t="s">
        <v>2332</v>
      </c>
      <c r="M3090" t="s">
        <v>2333</v>
      </c>
      <c r="N3090" s="7" t="str">
        <f t="shared" si="341"/>
        <v>2020-70</v>
      </c>
      <c r="O3090" s="7">
        <f t="shared" si="342"/>
        <v>182</v>
      </c>
      <c r="P3090">
        <v>0</v>
      </c>
      <c r="Q3090">
        <v>182</v>
      </c>
    </row>
    <row r="3091" spans="1:17" x14ac:dyDescent="0.25">
      <c r="A3091" t="s">
        <v>2016</v>
      </c>
      <c r="B3091" t="s">
        <v>2017</v>
      </c>
      <c r="C3091" s="1">
        <v>44171</v>
      </c>
      <c r="D3091" s="2">
        <f t="shared" si="336"/>
        <v>12</v>
      </c>
      <c r="E3091" s="2">
        <f t="shared" si="337"/>
        <v>2020</v>
      </c>
      <c r="F3091">
        <v>445711</v>
      </c>
      <c r="G3091" s="8">
        <f t="shared" si="338"/>
        <v>4</v>
      </c>
      <c r="H3091" s="8" t="str">
        <f t="shared" si="339"/>
        <v>44</v>
      </c>
      <c r="I3091" s="8" t="str">
        <f t="shared" si="340"/>
        <v>445</v>
      </c>
      <c r="J3091" t="s">
        <v>1501</v>
      </c>
      <c r="K3091">
        <v>154</v>
      </c>
      <c r="L3091" t="s">
        <v>2332</v>
      </c>
      <c r="M3091" t="s">
        <v>2333</v>
      </c>
      <c r="N3091" s="7" t="str">
        <f t="shared" si="341"/>
        <v>2020-44</v>
      </c>
      <c r="O3091" s="7">
        <f t="shared" si="342"/>
        <v>733.4</v>
      </c>
      <c r="P3091">
        <v>0</v>
      </c>
      <c r="Q3091">
        <v>733.4</v>
      </c>
    </row>
    <row r="3092" spans="1:17" x14ac:dyDescent="0.25">
      <c r="A3092" t="s">
        <v>2016</v>
      </c>
      <c r="B3092" t="s">
        <v>2017</v>
      </c>
      <c r="C3092" s="1">
        <v>44171</v>
      </c>
      <c r="D3092" s="2">
        <f t="shared" si="336"/>
        <v>12</v>
      </c>
      <c r="E3092" s="2">
        <f t="shared" si="337"/>
        <v>2020</v>
      </c>
      <c r="F3092" t="s">
        <v>565</v>
      </c>
      <c r="G3092" s="8">
        <f t="shared" si="338"/>
        <v>4</v>
      </c>
      <c r="H3092" s="8" t="str">
        <f t="shared" si="339"/>
        <v>41</v>
      </c>
      <c r="I3092" s="8" t="str">
        <f t="shared" si="340"/>
        <v>411</v>
      </c>
      <c r="J3092" t="s">
        <v>566</v>
      </c>
      <c r="K3092">
        <v>155</v>
      </c>
      <c r="L3092" t="s">
        <v>2334</v>
      </c>
      <c r="M3092" t="s">
        <v>2335</v>
      </c>
      <c r="N3092" s="7" t="str">
        <f t="shared" si="341"/>
        <v>2020-41</v>
      </c>
      <c r="O3092" s="7">
        <f t="shared" si="342"/>
        <v>-38946.07</v>
      </c>
      <c r="P3092">
        <v>38946.07</v>
      </c>
      <c r="Q3092">
        <v>0</v>
      </c>
    </row>
    <row r="3093" spans="1:17" x14ac:dyDescent="0.25">
      <c r="A3093" t="s">
        <v>2016</v>
      </c>
      <c r="B3093" t="s">
        <v>2017</v>
      </c>
      <c r="C3093" s="1">
        <v>44171</v>
      </c>
      <c r="D3093" s="2">
        <f t="shared" si="336"/>
        <v>12</v>
      </c>
      <c r="E3093" s="2">
        <f t="shared" si="337"/>
        <v>2020</v>
      </c>
      <c r="F3093">
        <v>70716</v>
      </c>
      <c r="G3093" s="8">
        <f t="shared" si="338"/>
        <v>7</v>
      </c>
      <c r="H3093" s="8" t="str">
        <f t="shared" si="339"/>
        <v>70</v>
      </c>
      <c r="I3093" s="8" t="str">
        <f t="shared" si="340"/>
        <v>707</v>
      </c>
      <c r="J3093" t="s">
        <v>2020</v>
      </c>
      <c r="K3093">
        <v>155</v>
      </c>
      <c r="L3093" t="s">
        <v>2334</v>
      </c>
      <c r="M3093" t="s">
        <v>2335</v>
      </c>
      <c r="N3093" s="7" t="str">
        <f t="shared" si="341"/>
        <v>2020-70</v>
      </c>
      <c r="O3093" s="7">
        <f t="shared" si="342"/>
        <v>32455.06</v>
      </c>
      <c r="P3093">
        <v>0</v>
      </c>
      <c r="Q3093">
        <v>32455.06</v>
      </c>
    </row>
    <row r="3094" spans="1:17" x14ac:dyDescent="0.25">
      <c r="A3094" t="s">
        <v>2016</v>
      </c>
      <c r="B3094" t="s">
        <v>2017</v>
      </c>
      <c r="C3094" s="1">
        <v>44171</v>
      </c>
      <c r="D3094" s="2">
        <f t="shared" si="336"/>
        <v>12</v>
      </c>
      <c r="E3094" s="2">
        <f t="shared" si="337"/>
        <v>2020</v>
      </c>
      <c r="F3094">
        <v>445711</v>
      </c>
      <c r="G3094" s="8">
        <f t="shared" si="338"/>
        <v>4</v>
      </c>
      <c r="H3094" s="8" t="str">
        <f t="shared" si="339"/>
        <v>44</v>
      </c>
      <c r="I3094" s="8" t="str">
        <f t="shared" si="340"/>
        <v>445</v>
      </c>
      <c r="J3094" t="s">
        <v>1501</v>
      </c>
      <c r="K3094">
        <v>155</v>
      </c>
      <c r="L3094" t="s">
        <v>2334</v>
      </c>
      <c r="M3094" t="s">
        <v>2335</v>
      </c>
      <c r="N3094" s="7" t="str">
        <f t="shared" si="341"/>
        <v>2020-44</v>
      </c>
      <c r="O3094" s="7">
        <f t="shared" si="342"/>
        <v>6491.01</v>
      </c>
      <c r="P3094">
        <v>0</v>
      </c>
      <c r="Q3094">
        <v>6491.01</v>
      </c>
    </row>
    <row r="3095" spans="1:17" x14ac:dyDescent="0.25">
      <c r="A3095" t="s">
        <v>2016</v>
      </c>
      <c r="B3095" t="s">
        <v>2017</v>
      </c>
      <c r="C3095" s="1">
        <v>44174</v>
      </c>
      <c r="D3095" s="2">
        <f t="shared" si="336"/>
        <v>12</v>
      </c>
      <c r="E3095" s="2">
        <f t="shared" si="337"/>
        <v>2020</v>
      </c>
      <c r="F3095" t="s">
        <v>820</v>
      </c>
      <c r="G3095" s="8">
        <f t="shared" si="338"/>
        <v>4</v>
      </c>
      <c r="H3095" s="8" t="str">
        <f t="shared" si="339"/>
        <v>41</v>
      </c>
      <c r="I3095" s="8" t="str">
        <f t="shared" si="340"/>
        <v>411</v>
      </c>
      <c r="J3095" t="s">
        <v>821</v>
      </c>
      <c r="K3095">
        <v>156</v>
      </c>
      <c r="L3095" t="s">
        <v>2336</v>
      </c>
      <c r="M3095" t="s">
        <v>2337</v>
      </c>
      <c r="N3095" s="7" t="str">
        <f t="shared" si="341"/>
        <v>2020-41</v>
      </c>
      <c r="O3095" s="7">
        <f t="shared" si="342"/>
        <v>-56399.53</v>
      </c>
      <c r="P3095">
        <v>56399.53</v>
      </c>
      <c r="Q3095">
        <v>0</v>
      </c>
    </row>
    <row r="3096" spans="1:17" x14ac:dyDescent="0.25">
      <c r="A3096" t="s">
        <v>2016</v>
      </c>
      <c r="B3096" t="s">
        <v>2017</v>
      </c>
      <c r="C3096" s="1">
        <v>44174</v>
      </c>
      <c r="D3096" s="2">
        <f t="shared" si="336"/>
        <v>12</v>
      </c>
      <c r="E3096" s="2">
        <f t="shared" si="337"/>
        <v>2020</v>
      </c>
      <c r="F3096">
        <v>70716</v>
      </c>
      <c r="G3096" s="8">
        <f t="shared" si="338"/>
        <v>7</v>
      </c>
      <c r="H3096" s="8" t="str">
        <f t="shared" si="339"/>
        <v>70</v>
      </c>
      <c r="I3096" s="8" t="str">
        <f t="shared" si="340"/>
        <v>707</v>
      </c>
      <c r="J3096" t="s">
        <v>2020</v>
      </c>
      <c r="K3096">
        <v>156</v>
      </c>
      <c r="L3096" t="s">
        <v>2336</v>
      </c>
      <c r="M3096" t="s">
        <v>2337</v>
      </c>
      <c r="N3096" s="7" t="str">
        <f t="shared" si="341"/>
        <v>2020-70</v>
      </c>
      <c r="O3096" s="7">
        <f t="shared" si="342"/>
        <v>22231.13</v>
      </c>
      <c r="P3096">
        <v>0</v>
      </c>
      <c r="Q3096">
        <v>22231.13</v>
      </c>
    </row>
    <row r="3097" spans="1:17" x14ac:dyDescent="0.25">
      <c r="A3097" t="s">
        <v>2016</v>
      </c>
      <c r="B3097" t="s">
        <v>2017</v>
      </c>
      <c r="C3097" s="1">
        <v>44174</v>
      </c>
      <c r="D3097" s="2">
        <f t="shared" si="336"/>
        <v>12</v>
      </c>
      <c r="E3097" s="2">
        <f t="shared" si="337"/>
        <v>2020</v>
      </c>
      <c r="F3097">
        <v>70713</v>
      </c>
      <c r="G3097" s="8">
        <f t="shared" si="338"/>
        <v>7</v>
      </c>
      <c r="H3097" s="8" t="str">
        <f t="shared" si="339"/>
        <v>70</v>
      </c>
      <c r="I3097" s="8" t="str">
        <f t="shared" si="340"/>
        <v>707</v>
      </c>
      <c r="J3097" t="s">
        <v>2021</v>
      </c>
      <c r="K3097">
        <v>156</v>
      </c>
      <c r="L3097" t="s">
        <v>2336</v>
      </c>
      <c r="M3097" t="s">
        <v>2337</v>
      </c>
      <c r="N3097" s="7" t="str">
        <f t="shared" si="341"/>
        <v>2020-70</v>
      </c>
      <c r="O3097" s="7">
        <f t="shared" si="342"/>
        <v>1383.36</v>
      </c>
      <c r="P3097">
        <v>0</v>
      </c>
      <c r="Q3097">
        <v>1383.36</v>
      </c>
    </row>
    <row r="3098" spans="1:17" x14ac:dyDescent="0.25">
      <c r="A3098" t="s">
        <v>2016</v>
      </c>
      <c r="B3098" t="s">
        <v>2017</v>
      </c>
      <c r="C3098" s="1">
        <v>44174</v>
      </c>
      <c r="D3098" s="2">
        <f t="shared" si="336"/>
        <v>12</v>
      </c>
      <c r="E3098" s="2">
        <f t="shared" si="337"/>
        <v>2020</v>
      </c>
      <c r="F3098">
        <v>70714</v>
      </c>
      <c r="G3098" s="8">
        <f t="shared" si="338"/>
        <v>7</v>
      </c>
      <c r="H3098" s="8" t="str">
        <f t="shared" si="339"/>
        <v>70</v>
      </c>
      <c r="I3098" s="8" t="str">
        <f t="shared" si="340"/>
        <v>707</v>
      </c>
      <c r="J3098" t="s">
        <v>2022</v>
      </c>
      <c r="K3098">
        <v>156</v>
      </c>
      <c r="L3098" t="s">
        <v>2336</v>
      </c>
      <c r="M3098" t="s">
        <v>2337</v>
      </c>
      <c r="N3098" s="7" t="str">
        <f t="shared" si="341"/>
        <v>2020-70</v>
      </c>
      <c r="O3098" s="7">
        <f t="shared" si="342"/>
        <v>3630</v>
      </c>
      <c r="P3098">
        <v>0</v>
      </c>
      <c r="Q3098">
        <v>3630</v>
      </c>
    </row>
    <row r="3099" spans="1:17" x14ac:dyDescent="0.25">
      <c r="A3099" t="s">
        <v>2016</v>
      </c>
      <c r="B3099" t="s">
        <v>2017</v>
      </c>
      <c r="C3099" s="1">
        <v>44174</v>
      </c>
      <c r="D3099" s="2">
        <f t="shared" si="336"/>
        <v>12</v>
      </c>
      <c r="E3099" s="2">
        <f t="shared" si="337"/>
        <v>2020</v>
      </c>
      <c r="F3099">
        <v>70711</v>
      </c>
      <c r="G3099" s="8">
        <f t="shared" si="338"/>
        <v>7</v>
      </c>
      <c r="H3099" s="8" t="str">
        <f t="shared" si="339"/>
        <v>70</v>
      </c>
      <c r="I3099" s="8" t="str">
        <f t="shared" si="340"/>
        <v>707</v>
      </c>
      <c r="J3099" t="s">
        <v>2025</v>
      </c>
      <c r="K3099">
        <v>156</v>
      </c>
      <c r="L3099" t="s">
        <v>2336</v>
      </c>
      <c r="M3099" t="s">
        <v>2337</v>
      </c>
      <c r="N3099" s="7" t="str">
        <f t="shared" si="341"/>
        <v>2020-70</v>
      </c>
      <c r="O3099" s="7">
        <f t="shared" si="342"/>
        <v>19755.12</v>
      </c>
      <c r="P3099">
        <v>0</v>
      </c>
      <c r="Q3099">
        <v>19755.12</v>
      </c>
    </row>
    <row r="3100" spans="1:17" x14ac:dyDescent="0.25">
      <c r="A3100" t="s">
        <v>2016</v>
      </c>
      <c r="B3100" t="s">
        <v>2017</v>
      </c>
      <c r="C3100" s="1">
        <v>44174</v>
      </c>
      <c r="D3100" s="2">
        <f t="shared" si="336"/>
        <v>12</v>
      </c>
      <c r="E3100" s="2">
        <f t="shared" si="337"/>
        <v>2020</v>
      </c>
      <c r="F3100">
        <v>445711</v>
      </c>
      <c r="G3100" s="8">
        <f t="shared" si="338"/>
        <v>4</v>
      </c>
      <c r="H3100" s="8" t="str">
        <f t="shared" si="339"/>
        <v>44</v>
      </c>
      <c r="I3100" s="8" t="str">
        <f t="shared" si="340"/>
        <v>445</v>
      </c>
      <c r="J3100" t="s">
        <v>1501</v>
      </c>
      <c r="K3100">
        <v>156</v>
      </c>
      <c r="L3100" t="s">
        <v>2336</v>
      </c>
      <c r="M3100" t="s">
        <v>2337</v>
      </c>
      <c r="N3100" s="7" t="str">
        <f t="shared" si="341"/>
        <v>2020-44</v>
      </c>
      <c r="O3100" s="7">
        <f t="shared" si="342"/>
        <v>9399.92</v>
      </c>
      <c r="P3100">
        <v>0</v>
      </c>
      <c r="Q3100">
        <v>9399.92</v>
      </c>
    </row>
    <row r="3101" spans="1:17" x14ac:dyDescent="0.25">
      <c r="A3101" t="s">
        <v>2016</v>
      </c>
      <c r="B3101" t="s">
        <v>2017</v>
      </c>
      <c r="C3101" s="1">
        <v>44174</v>
      </c>
      <c r="D3101" s="2">
        <f t="shared" si="336"/>
        <v>12</v>
      </c>
      <c r="E3101" s="2">
        <f t="shared" si="337"/>
        <v>2020</v>
      </c>
      <c r="F3101" t="s">
        <v>951</v>
      </c>
      <c r="G3101" s="8">
        <f t="shared" si="338"/>
        <v>4</v>
      </c>
      <c r="H3101" s="8" t="str">
        <f t="shared" si="339"/>
        <v>41</v>
      </c>
      <c r="I3101" s="8" t="str">
        <f t="shared" si="340"/>
        <v>411</v>
      </c>
      <c r="J3101" t="s">
        <v>952</v>
      </c>
      <c r="K3101">
        <v>157</v>
      </c>
      <c r="L3101" t="s">
        <v>2338</v>
      </c>
      <c r="M3101" t="s">
        <v>2339</v>
      </c>
      <c r="N3101" s="7" t="str">
        <f t="shared" si="341"/>
        <v>2020-41</v>
      </c>
      <c r="O3101" s="7">
        <f t="shared" si="342"/>
        <v>-30225.360000000001</v>
      </c>
      <c r="P3101">
        <v>30225.360000000001</v>
      </c>
      <c r="Q3101">
        <v>0</v>
      </c>
    </row>
    <row r="3102" spans="1:17" x14ac:dyDescent="0.25">
      <c r="A3102" t="s">
        <v>2016</v>
      </c>
      <c r="B3102" t="s">
        <v>2017</v>
      </c>
      <c r="C3102" s="1">
        <v>44174</v>
      </c>
      <c r="D3102" s="2">
        <f t="shared" si="336"/>
        <v>12</v>
      </c>
      <c r="E3102" s="2">
        <f t="shared" si="337"/>
        <v>2020</v>
      </c>
      <c r="F3102">
        <v>70716</v>
      </c>
      <c r="G3102" s="8">
        <f t="shared" si="338"/>
        <v>7</v>
      </c>
      <c r="H3102" s="8" t="str">
        <f t="shared" si="339"/>
        <v>70</v>
      </c>
      <c r="I3102" s="8" t="str">
        <f t="shared" si="340"/>
        <v>707</v>
      </c>
      <c r="J3102" t="s">
        <v>2020</v>
      </c>
      <c r="K3102">
        <v>157</v>
      </c>
      <c r="L3102" t="s">
        <v>2338</v>
      </c>
      <c r="M3102" t="s">
        <v>2339</v>
      </c>
      <c r="N3102" s="7" t="str">
        <f t="shared" si="341"/>
        <v>2020-70</v>
      </c>
      <c r="O3102" s="7">
        <f t="shared" si="342"/>
        <v>13742.52</v>
      </c>
      <c r="P3102">
        <v>0</v>
      </c>
      <c r="Q3102">
        <v>13742.52</v>
      </c>
    </row>
    <row r="3103" spans="1:17" x14ac:dyDescent="0.25">
      <c r="A3103" t="s">
        <v>2016</v>
      </c>
      <c r="B3103" t="s">
        <v>2017</v>
      </c>
      <c r="C3103" s="1">
        <v>44174</v>
      </c>
      <c r="D3103" s="2">
        <f t="shared" si="336"/>
        <v>12</v>
      </c>
      <c r="E3103" s="2">
        <f t="shared" si="337"/>
        <v>2020</v>
      </c>
      <c r="F3103">
        <v>70711</v>
      </c>
      <c r="G3103" s="8">
        <f t="shared" si="338"/>
        <v>7</v>
      </c>
      <c r="H3103" s="8" t="str">
        <f t="shared" si="339"/>
        <v>70</v>
      </c>
      <c r="I3103" s="8" t="str">
        <f t="shared" si="340"/>
        <v>707</v>
      </c>
      <c r="J3103" t="s">
        <v>2025</v>
      </c>
      <c r="K3103">
        <v>157</v>
      </c>
      <c r="L3103" t="s">
        <v>2338</v>
      </c>
      <c r="M3103" t="s">
        <v>2339</v>
      </c>
      <c r="N3103" s="7" t="str">
        <f t="shared" si="341"/>
        <v>2020-70</v>
      </c>
      <c r="O3103" s="7">
        <f t="shared" si="342"/>
        <v>11445.28</v>
      </c>
      <c r="P3103">
        <v>0</v>
      </c>
      <c r="Q3103">
        <v>11445.28</v>
      </c>
    </row>
    <row r="3104" spans="1:17" x14ac:dyDescent="0.25">
      <c r="A3104" t="s">
        <v>2016</v>
      </c>
      <c r="B3104" t="s">
        <v>2017</v>
      </c>
      <c r="C3104" s="1">
        <v>44174</v>
      </c>
      <c r="D3104" s="2">
        <f t="shared" si="336"/>
        <v>12</v>
      </c>
      <c r="E3104" s="2">
        <f t="shared" si="337"/>
        <v>2020</v>
      </c>
      <c r="F3104">
        <v>445711</v>
      </c>
      <c r="G3104" s="8">
        <f t="shared" si="338"/>
        <v>4</v>
      </c>
      <c r="H3104" s="8" t="str">
        <f t="shared" si="339"/>
        <v>44</v>
      </c>
      <c r="I3104" s="8" t="str">
        <f t="shared" si="340"/>
        <v>445</v>
      </c>
      <c r="J3104" t="s">
        <v>1501</v>
      </c>
      <c r="K3104">
        <v>157</v>
      </c>
      <c r="L3104" t="s">
        <v>2338</v>
      </c>
      <c r="M3104" t="s">
        <v>2339</v>
      </c>
      <c r="N3104" s="7" t="str">
        <f t="shared" si="341"/>
        <v>2020-44</v>
      </c>
      <c r="O3104" s="7">
        <f t="shared" si="342"/>
        <v>5037.5600000000004</v>
      </c>
      <c r="P3104">
        <v>0</v>
      </c>
      <c r="Q3104">
        <v>5037.5600000000004</v>
      </c>
    </row>
    <row r="3105" spans="1:17" x14ac:dyDescent="0.25">
      <c r="A3105" t="s">
        <v>2016</v>
      </c>
      <c r="B3105" t="s">
        <v>2017</v>
      </c>
      <c r="C3105" s="1">
        <v>44178</v>
      </c>
      <c r="D3105" s="2">
        <f t="shared" si="336"/>
        <v>12</v>
      </c>
      <c r="E3105" s="2">
        <f t="shared" si="337"/>
        <v>2020</v>
      </c>
      <c r="F3105" t="s">
        <v>523</v>
      </c>
      <c r="G3105" s="8">
        <f t="shared" si="338"/>
        <v>4</v>
      </c>
      <c r="H3105" s="8" t="str">
        <f t="shared" si="339"/>
        <v>41</v>
      </c>
      <c r="I3105" s="8" t="str">
        <f t="shared" si="340"/>
        <v>411</v>
      </c>
      <c r="J3105" t="s">
        <v>524</v>
      </c>
      <c r="K3105">
        <v>158</v>
      </c>
      <c r="L3105" t="s">
        <v>2340</v>
      </c>
      <c r="M3105" t="s">
        <v>2341</v>
      </c>
      <c r="N3105" s="7" t="str">
        <f t="shared" si="341"/>
        <v>2020-41</v>
      </c>
      <c r="O3105" s="7">
        <f t="shared" si="342"/>
        <v>-55969.8</v>
      </c>
      <c r="P3105">
        <v>55969.8</v>
      </c>
      <c r="Q3105">
        <v>0</v>
      </c>
    </row>
    <row r="3106" spans="1:17" x14ac:dyDescent="0.25">
      <c r="A3106" t="s">
        <v>2016</v>
      </c>
      <c r="B3106" t="s">
        <v>2017</v>
      </c>
      <c r="C3106" s="1">
        <v>44178</v>
      </c>
      <c r="D3106" s="2">
        <f t="shared" si="336"/>
        <v>12</v>
      </c>
      <c r="E3106" s="2">
        <f t="shared" si="337"/>
        <v>2020</v>
      </c>
      <c r="F3106">
        <v>70711</v>
      </c>
      <c r="G3106" s="8">
        <f t="shared" si="338"/>
        <v>7</v>
      </c>
      <c r="H3106" s="8" t="str">
        <f t="shared" si="339"/>
        <v>70</v>
      </c>
      <c r="I3106" s="8" t="str">
        <f t="shared" si="340"/>
        <v>707</v>
      </c>
      <c r="J3106" t="s">
        <v>2025</v>
      </c>
      <c r="K3106">
        <v>158</v>
      </c>
      <c r="L3106" t="s">
        <v>2340</v>
      </c>
      <c r="M3106" t="s">
        <v>2341</v>
      </c>
      <c r="N3106" s="7" t="str">
        <f t="shared" si="341"/>
        <v>2020-70</v>
      </c>
      <c r="O3106" s="7">
        <f t="shared" si="342"/>
        <v>32694.82</v>
      </c>
      <c r="P3106">
        <v>0</v>
      </c>
      <c r="Q3106">
        <v>32694.82</v>
      </c>
    </row>
    <row r="3107" spans="1:17" x14ac:dyDescent="0.25">
      <c r="A3107" t="s">
        <v>2016</v>
      </c>
      <c r="B3107" t="s">
        <v>2017</v>
      </c>
      <c r="C3107" s="1">
        <v>44178</v>
      </c>
      <c r="D3107" s="2">
        <f t="shared" si="336"/>
        <v>12</v>
      </c>
      <c r="E3107" s="2">
        <f t="shared" si="337"/>
        <v>2020</v>
      </c>
      <c r="F3107">
        <v>70716</v>
      </c>
      <c r="G3107" s="8">
        <f t="shared" si="338"/>
        <v>7</v>
      </c>
      <c r="H3107" s="8" t="str">
        <f t="shared" si="339"/>
        <v>70</v>
      </c>
      <c r="I3107" s="8" t="str">
        <f t="shared" si="340"/>
        <v>707</v>
      </c>
      <c r="J3107" t="s">
        <v>2020</v>
      </c>
      <c r="K3107">
        <v>158</v>
      </c>
      <c r="L3107" t="s">
        <v>2340</v>
      </c>
      <c r="M3107" t="s">
        <v>2341</v>
      </c>
      <c r="N3107" s="7" t="str">
        <f t="shared" si="341"/>
        <v>2020-70</v>
      </c>
      <c r="O3107" s="7">
        <f t="shared" si="342"/>
        <v>13946.68</v>
      </c>
      <c r="P3107">
        <v>0</v>
      </c>
      <c r="Q3107">
        <v>13946.68</v>
      </c>
    </row>
    <row r="3108" spans="1:17" x14ac:dyDescent="0.25">
      <c r="A3108" t="s">
        <v>2016</v>
      </c>
      <c r="B3108" t="s">
        <v>2017</v>
      </c>
      <c r="C3108" s="1">
        <v>44178</v>
      </c>
      <c r="D3108" s="2">
        <f t="shared" si="336"/>
        <v>12</v>
      </c>
      <c r="E3108" s="2">
        <f t="shared" si="337"/>
        <v>2020</v>
      </c>
      <c r="F3108">
        <v>445711</v>
      </c>
      <c r="G3108" s="8">
        <f t="shared" si="338"/>
        <v>4</v>
      </c>
      <c r="H3108" s="8" t="str">
        <f t="shared" si="339"/>
        <v>44</v>
      </c>
      <c r="I3108" s="8" t="str">
        <f t="shared" si="340"/>
        <v>445</v>
      </c>
      <c r="J3108" t="s">
        <v>1501</v>
      </c>
      <c r="K3108">
        <v>158</v>
      </c>
      <c r="L3108" t="s">
        <v>2340</v>
      </c>
      <c r="M3108" t="s">
        <v>2341</v>
      </c>
      <c r="N3108" s="7" t="str">
        <f t="shared" si="341"/>
        <v>2020-44</v>
      </c>
      <c r="O3108" s="7">
        <f t="shared" si="342"/>
        <v>9328.2999999999993</v>
      </c>
      <c r="P3108">
        <v>0</v>
      </c>
      <c r="Q3108">
        <v>9328.2999999999993</v>
      </c>
    </row>
    <row r="3109" spans="1:17" x14ac:dyDescent="0.25">
      <c r="A3109" t="s">
        <v>2016</v>
      </c>
      <c r="B3109" t="s">
        <v>2017</v>
      </c>
      <c r="C3109" s="1">
        <v>44181</v>
      </c>
      <c r="D3109" s="2">
        <f t="shared" si="336"/>
        <v>12</v>
      </c>
      <c r="E3109" s="2">
        <f t="shared" si="337"/>
        <v>2020</v>
      </c>
      <c r="F3109" t="s">
        <v>820</v>
      </c>
      <c r="G3109" s="8">
        <f t="shared" si="338"/>
        <v>4</v>
      </c>
      <c r="H3109" s="8" t="str">
        <f t="shared" si="339"/>
        <v>41</v>
      </c>
      <c r="I3109" s="8" t="str">
        <f t="shared" si="340"/>
        <v>411</v>
      </c>
      <c r="J3109" t="s">
        <v>821</v>
      </c>
      <c r="K3109">
        <v>159</v>
      </c>
      <c r="L3109" t="s">
        <v>2342</v>
      </c>
      <c r="M3109" t="s">
        <v>2343</v>
      </c>
      <c r="N3109" s="7" t="str">
        <f t="shared" si="341"/>
        <v>2020-41</v>
      </c>
      <c r="O3109" s="7">
        <f t="shared" si="342"/>
        <v>3246.14</v>
      </c>
      <c r="P3109">
        <v>0</v>
      </c>
      <c r="Q3109">
        <v>3246.14</v>
      </c>
    </row>
    <row r="3110" spans="1:17" x14ac:dyDescent="0.25">
      <c r="A3110" t="s">
        <v>2016</v>
      </c>
      <c r="B3110" t="s">
        <v>2017</v>
      </c>
      <c r="C3110" s="1">
        <v>44181</v>
      </c>
      <c r="D3110" s="2">
        <f t="shared" si="336"/>
        <v>12</v>
      </c>
      <c r="E3110" s="2">
        <f t="shared" si="337"/>
        <v>2020</v>
      </c>
      <c r="F3110">
        <v>70716</v>
      </c>
      <c r="G3110" s="8">
        <f t="shared" si="338"/>
        <v>7</v>
      </c>
      <c r="H3110" s="8" t="str">
        <f t="shared" si="339"/>
        <v>70</v>
      </c>
      <c r="I3110" s="8" t="str">
        <f t="shared" si="340"/>
        <v>707</v>
      </c>
      <c r="J3110" t="s">
        <v>2020</v>
      </c>
      <c r="K3110">
        <v>159</v>
      </c>
      <c r="L3110" t="s">
        <v>2342</v>
      </c>
      <c r="M3110" t="s">
        <v>2343</v>
      </c>
      <c r="N3110" s="7" t="str">
        <f t="shared" si="341"/>
        <v>2020-70</v>
      </c>
      <c r="O3110" s="7">
        <f t="shared" si="342"/>
        <v>-2705.12</v>
      </c>
      <c r="P3110">
        <v>2705.12</v>
      </c>
      <c r="Q3110">
        <v>0</v>
      </c>
    </row>
    <row r="3111" spans="1:17" x14ac:dyDescent="0.25">
      <c r="A3111" t="s">
        <v>2016</v>
      </c>
      <c r="B3111" t="s">
        <v>2017</v>
      </c>
      <c r="C3111" s="1">
        <v>44181</v>
      </c>
      <c r="D3111" s="2">
        <f t="shared" si="336"/>
        <v>12</v>
      </c>
      <c r="E3111" s="2">
        <f t="shared" si="337"/>
        <v>2020</v>
      </c>
      <c r="F3111">
        <v>445711</v>
      </c>
      <c r="G3111" s="8">
        <f t="shared" si="338"/>
        <v>4</v>
      </c>
      <c r="H3111" s="8" t="str">
        <f t="shared" si="339"/>
        <v>44</v>
      </c>
      <c r="I3111" s="8" t="str">
        <f t="shared" si="340"/>
        <v>445</v>
      </c>
      <c r="J3111" t="s">
        <v>1501</v>
      </c>
      <c r="K3111">
        <v>159</v>
      </c>
      <c r="L3111" t="s">
        <v>2342</v>
      </c>
      <c r="M3111" t="s">
        <v>2343</v>
      </c>
      <c r="N3111" s="7" t="str">
        <f t="shared" si="341"/>
        <v>2020-44</v>
      </c>
      <c r="O3111" s="7">
        <f t="shared" si="342"/>
        <v>-541.02</v>
      </c>
      <c r="P3111">
        <v>541.02</v>
      </c>
      <c r="Q3111">
        <v>0</v>
      </c>
    </row>
    <row r="3112" spans="1:17" x14ac:dyDescent="0.25">
      <c r="A3112" t="s">
        <v>2016</v>
      </c>
      <c r="B3112" t="s">
        <v>2017</v>
      </c>
      <c r="C3112" s="1">
        <v>44183</v>
      </c>
      <c r="D3112" s="2">
        <f t="shared" si="336"/>
        <v>12</v>
      </c>
      <c r="E3112" s="2">
        <f t="shared" si="337"/>
        <v>2020</v>
      </c>
      <c r="F3112" t="s">
        <v>652</v>
      </c>
      <c r="G3112" s="8">
        <f t="shared" si="338"/>
        <v>4</v>
      </c>
      <c r="H3112" s="8" t="str">
        <f t="shared" si="339"/>
        <v>41</v>
      </c>
      <c r="I3112" s="8" t="str">
        <f t="shared" si="340"/>
        <v>411</v>
      </c>
      <c r="J3112" t="s">
        <v>653</v>
      </c>
      <c r="K3112">
        <v>160</v>
      </c>
      <c r="L3112" t="s">
        <v>2344</v>
      </c>
      <c r="M3112" t="s">
        <v>2345</v>
      </c>
      <c r="N3112" s="7" t="str">
        <f t="shared" si="341"/>
        <v>2020-41</v>
      </c>
      <c r="O3112" s="7">
        <f t="shared" si="342"/>
        <v>-44173.8</v>
      </c>
      <c r="P3112">
        <v>44173.8</v>
      </c>
      <c r="Q3112">
        <v>0</v>
      </c>
    </row>
    <row r="3113" spans="1:17" x14ac:dyDescent="0.25">
      <c r="A3113" t="s">
        <v>2016</v>
      </c>
      <c r="B3113" t="s">
        <v>2017</v>
      </c>
      <c r="C3113" s="1">
        <v>44183</v>
      </c>
      <c r="D3113" s="2">
        <f t="shared" si="336"/>
        <v>12</v>
      </c>
      <c r="E3113" s="2">
        <f t="shared" si="337"/>
        <v>2020</v>
      </c>
      <c r="F3113">
        <v>70711</v>
      </c>
      <c r="G3113" s="8">
        <f t="shared" si="338"/>
        <v>7</v>
      </c>
      <c r="H3113" s="8" t="str">
        <f t="shared" si="339"/>
        <v>70</v>
      </c>
      <c r="I3113" s="8" t="str">
        <f t="shared" si="340"/>
        <v>707</v>
      </c>
      <c r="J3113" t="s">
        <v>2025</v>
      </c>
      <c r="K3113">
        <v>160</v>
      </c>
      <c r="L3113" t="s">
        <v>2344</v>
      </c>
      <c r="M3113" t="s">
        <v>2345</v>
      </c>
      <c r="N3113" s="7" t="str">
        <f t="shared" si="341"/>
        <v>2020-70</v>
      </c>
      <c r="O3113" s="7">
        <f t="shared" si="342"/>
        <v>21824.880000000001</v>
      </c>
      <c r="P3113">
        <v>0</v>
      </c>
      <c r="Q3113">
        <v>21824.880000000001</v>
      </c>
    </row>
    <row r="3114" spans="1:17" x14ac:dyDescent="0.25">
      <c r="A3114" t="s">
        <v>2016</v>
      </c>
      <c r="B3114" t="s">
        <v>2017</v>
      </c>
      <c r="C3114" s="1">
        <v>44183</v>
      </c>
      <c r="D3114" s="2">
        <f t="shared" si="336"/>
        <v>12</v>
      </c>
      <c r="E3114" s="2">
        <f t="shared" si="337"/>
        <v>2020</v>
      </c>
      <c r="F3114">
        <v>70716</v>
      </c>
      <c r="G3114" s="8">
        <f t="shared" si="338"/>
        <v>7</v>
      </c>
      <c r="H3114" s="8" t="str">
        <f t="shared" si="339"/>
        <v>70</v>
      </c>
      <c r="I3114" s="8" t="str">
        <f t="shared" si="340"/>
        <v>707</v>
      </c>
      <c r="J3114" t="s">
        <v>2020</v>
      </c>
      <c r="K3114">
        <v>160</v>
      </c>
      <c r="L3114" t="s">
        <v>2344</v>
      </c>
      <c r="M3114" t="s">
        <v>2345</v>
      </c>
      <c r="N3114" s="7" t="str">
        <f t="shared" si="341"/>
        <v>2020-70</v>
      </c>
      <c r="O3114" s="7">
        <f t="shared" si="342"/>
        <v>14986.62</v>
      </c>
      <c r="P3114">
        <v>0</v>
      </c>
      <c r="Q3114">
        <v>14986.62</v>
      </c>
    </row>
    <row r="3115" spans="1:17" x14ac:dyDescent="0.25">
      <c r="A3115" t="s">
        <v>2016</v>
      </c>
      <c r="B3115" t="s">
        <v>2017</v>
      </c>
      <c r="C3115" s="1">
        <v>44183</v>
      </c>
      <c r="D3115" s="2">
        <f t="shared" si="336"/>
        <v>12</v>
      </c>
      <c r="E3115" s="2">
        <f t="shared" si="337"/>
        <v>2020</v>
      </c>
      <c r="F3115">
        <v>445711</v>
      </c>
      <c r="G3115" s="8">
        <f t="shared" si="338"/>
        <v>4</v>
      </c>
      <c r="H3115" s="8" t="str">
        <f t="shared" si="339"/>
        <v>44</v>
      </c>
      <c r="I3115" s="8" t="str">
        <f t="shared" si="340"/>
        <v>445</v>
      </c>
      <c r="J3115" t="s">
        <v>1501</v>
      </c>
      <c r="K3115">
        <v>160</v>
      </c>
      <c r="L3115" t="s">
        <v>2344</v>
      </c>
      <c r="M3115" t="s">
        <v>2345</v>
      </c>
      <c r="N3115" s="7" t="str">
        <f t="shared" si="341"/>
        <v>2020-44</v>
      </c>
      <c r="O3115" s="7">
        <f t="shared" si="342"/>
        <v>7362.3</v>
      </c>
      <c r="P3115">
        <v>0</v>
      </c>
      <c r="Q3115">
        <v>7362.3</v>
      </c>
    </row>
    <row r="3116" spans="1:17" x14ac:dyDescent="0.25">
      <c r="A3116" t="s">
        <v>2016</v>
      </c>
      <c r="B3116" t="s">
        <v>2017</v>
      </c>
      <c r="C3116" s="1">
        <v>44185</v>
      </c>
      <c r="D3116" s="2">
        <f t="shared" si="336"/>
        <v>12</v>
      </c>
      <c r="E3116" s="2">
        <f t="shared" si="337"/>
        <v>2020</v>
      </c>
      <c r="F3116" t="s">
        <v>692</v>
      </c>
      <c r="G3116" s="8">
        <f t="shared" si="338"/>
        <v>4</v>
      </c>
      <c r="H3116" s="8" t="str">
        <f t="shared" si="339"/>
        <v>41</v>
      </c>
      <c r="I3116" s="8" t="str">
        <f t="shared" si="340"/>
        <v>411</v>
      </c>
      <c r="J3116" t="s">
        <v>693</v>
      </c>
      <c r="K3116">
        <v>161</v>
      </c>
      <c r="L3116" t="s">
        <v>2346</v>
      </c>
      <c r="M3116" t="s">
        <v>2347</v>
      </c>
      <c r="N3116" s="7" t="str">
        <f t="shared" si="341"/>
        <v>2020-41</v>
      </c>
      <c r="O3116" s="7">
        <f t="shared" si="342"/>
        <v>-62848.42</v>
      </c>
      <c r="P3116">
        <v>62848.42</v>
      </c>
      <c r="Q3116">
        <v>0</v>
      </c>
    </row>
    <row r="3117" spans="1:17" x14ac:dyDescent="0.25">
      <c r="A3117" t="s">
        <v>2016</v>
      </c>
      <c r="B3117" t="s">
        <v>2017</v>
      </c>
      <c r="C3117" s="1">
        <v>44185</v>
      </c>
      <c r="D3117" s="2">
        <f t="shared" si="336"/>
        <v>12</v>
      </c>
      <c r="E3117" s="2">
        <f t="shared" si="337"/>
        <v>2020</v>
      </c>
      <c r="F3117">
        <v>70716</v>
      </c>
      <c r="G3117" s="8">
        <f t="shared" si="338"/>
        <v>7</v>
      </c>
      <c r="H3117" s="8" t="str">
        <f t="shared" si="339"/>
        <v>70</v>
      </c>
      <c r="I3117" s="8" t="str">
        <f t="shared" si="340"/>
        <v>707</v>
      </c>
      <c r="J3117" t="s">
        <v>2020</v>
      </c>
      <c r="K3117">
        <v>161</v>
      </c>
      <c r="L3117" t="s">
        <v>2346</v>
      </c>
      <c r="M3117" t="s">
        <v>2347</v>
      </c>
      <c r="N3117" s="7" t="str">
        <f t="shared" si="341"/>
        <v>2020-70</v>
      </c>
      <c r="O3117" s="7">
        <f t="shared" si="342"/>
        <v>23725.62</v>
      </c>
      <c r="P3117">
        <v>0</v>
      </c>
      <c r="Q3117">
        <v>23725.62</v>
      </c>
    </row>
    <row r="3118" spans="1:17" x14ac:dyDescent="0.25">
      <c r="A3118" t="s">
        <v>2016</v>
      </c>
      <c r="B3118" t="s">
        <v>2017</v>
      </c>
      <c r="C3118" s="1">
        <v>44185</v>
      </c>
      <c r="D3118" s="2">
        <f t="shared" si="336"/>
        <v>12</v>
      </c>
      <c r="E3118" s="2">
        <f t="shared" si="337"/>
        <v>2020</v>
      </c>
      <c r="F3118">
        <v>70711</v>
      </c>
      <c r="G3118" s="8">
        <f t="shared" si="338"/>
        <v>7</v>
      </c>
      <c r="H3118" s="8" t="str">
        <f t="shared" si="339"/>
        <v>70</v>
      </c>
      <c r="I3118" s="8" t="str">
        <f t="shared" si="340"/>
        <v>707</v>
      </c>
      <c r="J3118" t="s">
        <v>2025</v>
      </c>
      <c r="K3118">
        <v>161</v>
      </c>
      <c r="L3118" t="s">
        <v>2346</v>
      </c>
      <c r="M3118" t="s">
        <v>2347</v>
      </c>
      <c r="N3118" s="7" t="str">
        <f t="shared" si="341"/>
        <v>2020-70</v>
      </c>
      <c r="O3118" s="7">
        <f t="shared" si="342"/>
        <v>12935.3</v>
      </c>
      <c r="P3118">
        <v>0</v>
      </c>
      <c r="Q3118">
        <v>12935.3</v>
      </c>
    </row>
    <row r="3119" spans="1:17" x14ac:dyDescent="0.25">
      <c r="A3119" t="s">
        <v>2016</v>
      </c>
      <c r="B3119" t="s">
        <v>2017</v>
      </c>
      <c r="C3119" s="1">
        <v>44185</v>
      </c>
      <c r="D3119" s="2">
        <f t="shared" si="336"/>
        <v>12</v>
      </c>
      <c r="E3119" s="2">
        <f t="shared" si="337"/>
        <v>2020</v>
      </c>
      <c r="F3119">
        <v>70713</v>
      </c>
      <c r="G3119" s="8">
        <f t="shared" si="338"/>
        <v>7</v>
      </c>
      <c r="H3119" s="8" t="str">
        <f t="shared" si="339"/>
        <v>70</v>
      </c>
      <c r="I3119" s="8" t="str">
        <f t="shared" si="340"/>
        <v>707</v>
      </c>
      <c r="J3119" t="s">
        <v>2021</v>
      </c>
      <c r="K3119">
        <v>161</v>
      </c>
      <c r="L3119" t="s">
        <v>2346</v>
      </c>
      <c r="M3119" t="s">
        <v>2347</v>
      </c>
      <c r="N3119" s="7" t="str">
        <f t="shared" si="341"/>
        <v>2020-70</v>
      </c>
      <c r="O3119" s="7">
        <f t="shared" si="342"/>
        <v>15712.76</v>
      </c>
      <c r="P3119">
        <v>0</v>
      </c>
      <c r="Q3119">
        <v>15712.76</v>
      </c>
    </row>
    <row r="3120" spans="1:17" x14ac:dyDescent="0.25">
      <c r="A3120" t="s">
        <v>2016</v>
      </c>
      <c r="B3120" t="s">
        <v>2017</v>
      </c>
      <c r="C3120" s="1">
        <v>44185</v>
      </c>
      <c r="D3120" s="2">
        <f t="shared" si="336"/>
        <v>12</v>
      </c>
      <c r="E3120" s="2">
        <f t="shared" si="337"/>
        <v>2020</v>
      </c>
      <c r="F3120">
        <v>445711</v>
      </c>
      <c r="G3120" s="8">
        <f t="shared" si="338"/>
        <v>4</v>
      </c>
      <c r="H3120" s="8" t="str">
        <f t="shared" si="339"/>
        <v>44</v>
      </c>
      <c r="I3120" s="8" t="str">
        <f t="shared" si="340"/>
        <v>445</v>
      </c>
      <c r="J3120" t="s">
        <v>1501</v>
      </c>
      <c r="K3120">
        <v>161</v>
      </c>
      <c r="L3120" t="s">
        <v>2346</v>
      </c>
      <c r="M3120" t="s">
        <v>2347</v>
      </c>
      <c r="N3120" s="7" t="str">
        <f t="shared" si="341"/>
        <v>2020-44</v>
      </c>
      <c r="O3120" s="7">
        <f t="shared" si="342"/>
        <v>10474.74</v>
      </c>
      <c r="P3120">
        <v>0</v>
      </c>
      <c r="Q3120">
        <v>10474.74</v>
      </c>
    </row>
    <row r="3121" spans="1:17" x14ac:dyDescent="0.25">
      <c r="A3121" t="s">
        <v>2016</v>
      </c>
      <c r="B3121" t="s">
        <v>2017</v>
      </c>
      <c r="C3121" s="1">
        <v>44187</v>
      </c>
      <c r="D3121" s="2">
        <f t="shared" si="336"/>
        <v>12</v>
      </c>
      <c r="E3121" s="2">
        <f t="shared" si="337"/>
        <v>2020</v>
      </c>
      <c r="F3121" t="s">
        <v>1255</v>
      </c>
      <c r="G3121" s="8">
        <f t="shared" si="338"/>
        <v>4</v>
      </c>
      <c r="H3121" s="8" t="str">
        <f t="shared" si="339"/>
        <v>41</v>
      </c>
      <c r="I3121" s="8" t="str">
        <f t="shared" si="340"/>
        <v>411</v>
      </c>
      <c r="J3121" t="s">
        <v>1256</v>
      </c>
      <c r="K3121">
        <v>162</v>
      </c>
      <c r="L3121" t="s">
        <v>2348</v>
      </c>
      <c r="M3121" t="s">
        <v>2349</v>
      </c>
      <c r="N3121" s="7" t="str">
        <f t="shared" si="341"/>
        <v>2020-41</v>
      </c>
      <c r="O3121" s="7">
        <f t="shared" si="342"/>
        <v>-23772.75</v>
      </c>
      <c r="P3121">
        <v>23772.75</v>
      </c>
      <c r="Q3121">
        <v>0</v>
      </c>
    </row>
    <row r="3122" spans="1:17" x14ac:dyDescent="0.25">
      <c r="A3122" t="s">
        <v>2016</v>
      </c>
      <c r="B3122" t="s">
        <v>2017</v>
      </c>
      <c r="C3122" s="1">
        <v>44187</v>
      </c>
      <c r="D3122" s="2">
        <f t="shared" si="336"/>
        <v>12</v>
      </c>
      <c r="E3122" s="2">
        <f t="shared" si="337"/>
        <v>2020</v>
      </c>
      <c r="F3122">
        <v>70726</v>
      </c>
      <c r="G3122" s="8">
        <f t="shared" si="338"/>
        <v>7</v>
      </c>
      <c r="H3122" s="8" t="str">
        <f t="shared" si="339"/>
        <v>70</v>
      </c>
      <c r="I3122" s="8" t="str">
        <f t="shared" si="340"/>
        <v>707</v>
      </c>
      <c r="J3122" t="s">
        <v>2221</v>
      </c>
      <c r="K3122">
        <v>162</v>
      </c>
      <c r="L3122" t="s">
        <v>2348</v>
      </c>
      <c r="M3122" t="s">
        <v>2349</v>
      </c>
      <c r="N3122" s="7" t="str">
        <f t="shared" si="341"/>
        <v>2020-70</v>
      </c>
      <c r="O3122" s="7">
        <f t="shared" si="342"/>
        <v>23772.75</v>
      </c>
      <c r="P3122">
        <v>0</v>
      </c>
      <c r="Q3122">
        <v>23772.75</v>
      </c>
    </row>
    <row r="3123" spans="1:17" x14ac:dyDescent="0.25">
      <c r="A3123" t="s">
        <v>2016</v>
      </c>
      <c r="B3123" t="s">
        <v>2017</v>
      </c>
      <c r="C3123" s="1">
        <v>44189</v>
      </c>
      <c r="D3123" s="2">
        <f t="shared" si="336"/>
        <v>12</v>
      </c>
      <c r="E3123" s="2">
        <f t="shared" si="337"/>
        <v>2020</v>
      </c>
      <c r="F3123" t="s">
        <v>519</v>
      </c>
      <c r="G3123" s="8">
        <f t="shared" si="338"/>
        <v>4</v>
      </c>
      <c r="H3123" s="8" t="str">
        <f t="shared" si="339"/>
        <v>41</v>
      </c>
      <c r="I3123" s="8" t="str">
        <f t="shared" si="340"/>
        <v>411</v>
      </c>
      <c r="J3123" t="s">
        <v>520</v>
      </c>
      <c r="K3123">
        <v>163</v>
      </c>
      <c r="L3123" t="s">
        <v>2350</v>
      </c>
      <c r="M3123" t="s">
        <v>2351</v>
      </c>
      <c r="N3123" s="7" t="str">
        <f t="shared" si="341"/>
        <v>2020-41</v>
      </c>
      <c r="O3123" s="7">
        <f t="shared" si="342"/>
        <v>-66320.44</v>
      </c>
      <c r="P3123">
        <v>66320.44</v>
      </c>
      <c r="Q3123">
        <v>0</v>
      </c>
    </row>
    <row r="3124" spans="1:17" x14ac:dyDescent="0.25">
      <c r="A3124" t="s">
        <v>2016</v>
      </c>
      <c r="B3124" t="s">
        <v>2017</v>
      </c>
      <c r="C3124" s="1">
        <v>44189</v>
      </c>
      <c r="D3124" s="2">
        <f t="shared" si="336"/>
        <v>12</v>
      </c>
      <c r="E3124" s="2">
        <f t="shared" si="337"/>
        <v>2020</v>
      </c>
      <c r="F3124">
        <v>70711</v>
      </c>
      <c r="G3124" s="8">
        <f t="shared" si="338"/>
        <v>7</v>
      </c>
      <c r="H3124" s="8" t="str">
        <f t="shared" si="339"/>
        <v>70</v>
      </c>
      <c r="I3124" s="8" t="str">
        <f t="shared" si="340"/>
        <v>707</v>
      </c>
      <c r="J3124" t="s">
        <v>2025</v>
      </c>
      <c r="K3124">
        <v>163</v>
      </c>
      <c r="L3124" t="s">
        <v>2350</v>
      </c>
      <c r="M3124" t="s">
        <v>2351</v>
      </c>
      <c r="N3124" s="7" t="str">
        <f t="shared" si="341"/>
        <v>2020-70</v>
      </c>
      <c r="O3124" s="7">
        <f t="shared" si="342"/>
        <v>55267.03</v>
      </c>
      <c r="P3124">
        <v>0</v>
      </c>
      <c r="Q3124">
        <v>55267.03</v>
      </c>
    </row>
    <row r="3125" spans="1:17" x14ac:dyDescent="0.25">
      <c r="A3125" t="s">
        <v>2016</v>
      </c>
      <c r="B3125" t="s">
        <v>2017</v>
      </c>
      <c r="C3125" s="1">
        <v>44189</v>
      </c>
      <c r="D3125" s="2">
        <f t="shared" si="336"/>
        <v>12</v>
      </c>
      <c r="E3125" s="2">
        <f t="shared" si="337"/>
        <v>2020</v>
      </c>
      <c r="F3125">
        <v>445711</v>
      </c>
      <c r="G3125" s="8">
        <f t="shared" si="338"/>
        <v>4</v>
      </c>
      <c r="H3125" s="8" t="str">
        <f t="shared" si="339"/>
        <v>44</v>
      </c>
      <c r="I3125" s="8" t="str">
        <f t="shared" si="340"/>
        <v>445</v>
      </c>
      <c r="J3125" t="s">
        <v>1501</v>
      </c>
      <c r="K3125">
        <v>163</v>
      </c>
      <c r="L3125" t="s">
        <v>2350</v>
      </c>
      <c r="M3125" t="s">
        <v>2351</v>
      </c>
      <c r="N3125" s="7" t="str">
        <f t="shared" si="341"/>
        <v>2020-44</v>
      </c>
      <c r="O3125" s="7">
        <f t="shared" si="342"/>
        <v>11053.41</v>
      </c>
      <c r="P3125">
        <v>0</v>
      </c>
      <c r="Q3125">
        <v>11053.41</v>
      </c>
    </row>
    <row r="3126" spans="1:17" x14ac:dyDescent="0.25">
      <c r="A3126" t="s">
        <v>2016</v>
      </c>
      <c r="B3126" t="s">
        <v>2017</v>
      </c>
      <c r="C3126" s="1">
        <v>44191</v>
      </c>
      <c r="D3126" s="2">
        <f t="shared" si="336"/>
        <v>12</v>
      </c>
      <c r="E3126" s="2">
        <f t="shared" si="337"/>
        <v>2020</v>
      </c>
      <c r="F3126" t="s">
        <v>627</v>
      </c>
      <c r="G3126" s="8">
        <f t="shared" si="338"/>
        <v>4</v>
      </c>
      <c r="H3126" s="8" t="str">
        <f t="shared" si="339"/>
        <v>41</v>
      </c>
      <c r="I3126" s="8" t="str">
        <f t="shared" si="340"/>
        <v>411</v>
      </c>
      <c r="J3126" t="s">
        <v>628</v>
      </c>
      <c r="K3126">
        <v>164</v>
      </c>
      <c r="L3126" t="s">
        <v>2352</v>
      </c>
      <c r="M3126" t="s">
        <v>2353</v>
      </c>
      <c r="N3126" s="7" t="str">
        <f t="shared" si="341"/>
        <v>2020-41</v>
      </c>
      <c r="O3126" s="7">
        <f t="shared" si="342"/>
        <v>-34230.550000000003</v>
      </c>
      <c r="P3126">
        <v>34230.550000000003</v>
      </c>
      <c r="Q3126">
        <v>0</v>
      </c>
    </row>
    <row r="3127" spans="1:17" x14ac:dyDescent="0.25">
      <c r="A3127" t="s">
        <v>2016</v>
      </c>
      <c r="B3127" t="s">
        <v>2017</v>
      </c>
      <c r="C3127" s="1">
        <v>44191</v>
      </c>
      <c r="D3127" s="2">
        <f t="shared" si="336"/>
        <v>12</v>
      </c>
      <c r="E3127" s="2">
        <f t="shared" si="337"/>
        <v>2020</v>
      </c>
      <c r="F3127">
        <v>70712</v>
      </c>
      <c r="G3127" s="8">
        <f t="shared" si="338"/>
        <v>7</v>
      </c>
      <c r="H3127" s="8" t="str">
        <f t="shared" si="339"/>
        <v>70</v>
      </c>
      <c r="I3127" s="8" t="str">
        <f t="shared" si="340"/>
        <v>707</v>
      </c>
      <c r="J3127" t="s">
        <v>2250</v>
      </c>
      <c r="K3127">
        <v>164</v>
      </c>
      <c r="L3127" t="s">
        <v>2352</v>
      </c>
      <c r="M3127" t="s">
        <v>2353</v>
      </c>
      <c r="N3127" s="7" t="str">
        <f t="shared" si="341"/>
        <v>2020-70</v>
      </c>
      <c r="O3127" s="7">
        <f t="shared" si="342"/>
        <v>1548.8</v>
      </c>
      <c r="P3127">
        <v>0</v>
      </c>
      <c r="Q3127">
        <v>1548.8</v>
      </c>
    </row>
    <row r="3128" spans="1:17" x14ac:dyDescent="0.25">
      <c r="A3128" t="s">
        <v>2016</v>
      </c>
      <c r="B3128" t="s">
        <v>2017</v>
      </c>
      <c r="C3128" s="1">
        <v>44191</v>
      </c>
      <c r="D3128" s="2">
        <f t="shared" si="336"/>
        <v>12</v>
      </c>
      <c r="E3128" s="2">
        <f t="shared" si="337"/>
        <v>2020</v>
      </c>
      <c r="F3128">
        <v>70716</v>
      </c>
      <c r="G3128" s="8">
        <f t="shared" si="338"/>
        <v>7</v>
      </c>
      <c r="H3128" s="8" t="str">
        <f t="shared" si="339"/>
        <v>70</v>
      </c>
      <c r="I3128" s="8" t="str">
        <f t="shared" si="340"/>
        <v>707</v>
      </c>
      <c r="J3128" t="s">
        <v>2020</v>
      </c>
      <c r="K3128">
        <v>164</v>
      </c>
      <c r="L3128" t="s">
        <v>2352</v>
      </c>
      <c r="M3128" t="s">
        <v>2353</v>
      </c>
      <c r="N3128" s="7" t="str">
        <f t="shared" si="341"/>
        <v>2020-70</v>
      </c>
      <c r="O3128" s="7">
        <f t="shared" si="342"/>
        <v>10705.64</v>
      </c>
      <c r="P3128">
        <v>0</v>
      </c>
      <c r="Q3128">
        <v>10705.64</v>
      </c>
    </row>
    <row r="3129" spans="1:17" x14ac:dyDescent="0.25">
      <c r="A3129" t="s">
        <v>2016</v>
      </c>
      <c r="B3129" t="s">
        <v>2017</v>
      </c>
      <c r="C3129" s="1">
        <v>44191</v>
      </c>
      <c r="D3129" s="2">
        <f t="shared" si="336"/>
        <v>12</v>
      </c>
      <c r="E3129" s="2">
        <f t="shared" si="337"/>
        <v>2020</v>
      </c>
      <c r="F3129">
        <v>70714</v>
      </c>
      <c r="G3129" s="8">
        <f t="shared" si="338"/>
        <v>7</v>
      </c>
      <c r="H3129" s="8" t="str">
        <f t="shared" si="339"/>
        <v>70</v>
      </c>
      <c r="I3129" s="8" t="str">
        <f t="shared" si="340"/>
        <v>707</v>
      </c>
      <c r="J3129" t="s">
        <v>2022</v>
      </c>
      <c r="K3129">
        <v>164</v>
      </c>
      <c r="L3129" t="s">
        <v>2352</v>
      </c>
      <c r="M3129" t="s">
        <v>2353</v>
      </c>
      <c r="N3129" s="7" t="str">
        <f t="shared" si="341"/>
        <v>2020-70</v>
      </c>
      <c r="O3129" s="7">
        <f t="shared" si="342"/>
        <v>12891.12</v>
      </c>
      <c r="P3129">
        <v>0</v>
      </c>
      <c r="Q3129">
        <v>12891.12</v>
      </c>
    </row>
    <row r="3130" spans="1:17" x14ac:dyDescent="0.25">
      <c r="A3130" t="s">
        <v>2016</v>
      </c>
      <c r="B3130" t="s">
        <v>2017</v>
      </c>
      <c r="C3130" s="1">
        <v>44191</v>
      </c>
      <c r="D3130" s="2">
        <f t="shared" si="336"/>
        <v>12</v>
      </c>
      <c r="E3130" s="2">
        <f t="shared" si="337"/>
        <v>2020</v>
      </c>
      <c r="F3130">
        <v>70713</v>
      </c>
      <c r="G3130" s="8">
        <f t="shared" si="338"/>
        <v>7</v>
      </c>
      <c r="H3130" s="8" t="str">
        <f t="shared" si="339"/>
        <v>70</v>
      </c>
      <c r="I3130" s="8" t="str">
        <f t="shared" si="340"/>
        <v>707</v>
      </c>
      <c r="J3130" t="s">
        <v>2021</v>
      </c>
      <c r="K3130">
        <v>164</v>
      </c>
      <c r="L3130" t="s">
        <v>2352</v>
      </c>
      <c r="M3130" t="s">
        <v>2353</v>
      </c>
      <c r="N3130" s="7" t="str">
        <f t="shared" si="341"/>
        <v>2020-70</v>
      </c>
      <c r="O3130" s="7">
        <f t="shared" si="342"/>
        <v>3362.3</v>
      </c>
      <c r="P3130">
        <v>0</v>
      </c>
      <c r="Q3130">
        <v>3362.3</v>
      </c>
    </row>
    <row r="3131" spans="1:17" x14ac:dyDescent="0.25">
      <c r="A3131" t="s">
        <v>2016</v>
      </c>
      <c r="B3131" t="s">
        <v>2017</v>
      </c>
      <c r="C3131" s="1">
        <v>44191</v>
      </c>
      <c r="D3131" s="2">
        <f t="shared" si="336"/>
        <v>12</v>
      </c>
      <c r="E3131" s="2">
        <f t="shared" si="337"/>
        <v>2020</v>
      </c>
      <c r="F3131">
        <v>7041</v>
      </c>
      <c r="G3131" s="8">
        <f t="shared" si="338"/>
        <v>7</v>
      </c>
      <c r="H3131" s="8" t="str">
        <f t="shared" si="339"/>
        <v>70</v>
      </c>
      <c r="I3131" s="8" t="str">
        <f t="shared" si="340"/>
        <v>704</v>
      </c>
      <c r="J3131" t="s">
        <v>2035</v>
      </c>
      <c r="K3131">
        <v>164</v>
      </c>
      <c r="L3131" t="s">
        <v>2352</v>
      </c>
      <c r="M3131" t="s">
        <v>2353</v>
      </c>
      <c r="N3131" s="7" t="str">
        <f t="shared" si="341"/>
        <v>2020-70</v>
      </c>
      <c r="O3131" s="7">
        <f t="shared" si="342"/>
        <v>17.600000000000001</v>
      </c>
      <c r="P3131">
        <v>0</v>
      </c>
      <c r="Q3131">
        <v>17.600000000000001</v>
      </c>
    </row>
    <row r="3132" spans="1:17" x14ac:dyDescent="0.25">
      <c r="A3132" t="s">
        <v>2016</v>
      </c>
      <c r="B3132" t="s">
        <v>2017</v>
      </c>
      <c r="C3132" s="1">
        <v>44191</v>
      </c>
      <c r="D3132" s="2">
        <f t="shared" si="336"/>
        <v>12</v>
      </c>
      <c r="E3132" s="2">
        <f t="shared" si="337"/>
        <v>2020</v>
      </c>
      <c r="F3132">
        <v>445711</v>
      </c>
      <c r="G3132" s="8">
        <f t="shared" si="338"/>
        <v>4</v>
      </c>
      <c r="H3132" s="8" t="str">
        <f t="shared" si="339"/>
        <v>44</v>
      </c>
      <c r="I3132" s="8" t="str">
        <f t="shared" si="340"/>
        <v>445</v>
      </c>
      <c r="J3132" t="s">
        <v>1501</v>
      </c>
      <c r="K3132">
        <v>164</v>
      </c>
      <c r="L3132" t="s">
        <v>2352</v>
      </c>
      <c r="M3132" t="s">
        <v>2353</v>
      </c>
      <c r="N3132" s="7" t="str">
        <f t="shared" si="341"/>
        <v>2020-44</v>
      </c>
      <c r="O3132" s="7">
        <f t="shared" si="342"/>
        <v>5705.09</v>
      </c>
      <c r="P3132">
        <v>0</v>
      </c>
      <c r="Q3132">
        <v>5705.09</v>
      </c>
    </row>
    <row r="3133" spans="1:17" x14ac:dyDescent="0.25">
      <c r="A3133" t="s">
        <v>2016</v>
      </c>
      <c r="B3133" t="s">
        <v>2017</v>
      </c>
      <c r="C3133" s="1">
        <v>44193</v>
      </c>
      <c r="D3133" s="2">
        <f t="shared" si="336"/>
        <v>12</v>
      </c>
      <c r="E3133" s="2">
        <f t="shared" si="337"/>
        <v>2020</v>
      </c>
      <c r="F3133" t="s">
        <v>944</v>
      </c>
      <c r="G3133" s="8">
        <f t="shared" si="338"/>
        <v>4</v>
      </c>
      <c r="H3133" s="8" t="str">
        <f t="shared" si="339"/>
        <v>41</v>
      </c>
      <c r="I3133" s="8" t="str">
        <f t="shared" si="340"/>
        <v>411</v>
      </c>
      <c r="J3133" t="s">
        <v>945</v>
      </c>
      <c r="K3133">
        <v>165</v>
      </c>
      <c r="L3133" t="s">
        <v>2354</v>
      </c>
      <c r="M3133" t="s">
        <v>2355</v>
      </c>
      <c r="N3133" s="7" t="str">
        <f t="shared" si="341"/>
        <v>2020-41</v>
      </c>
      <c r="O3133" s="7">
        <f t="shared" si="342"/>
        <v>-57347.14</v>
      </c>
      <c r="P3133">
        <v>57347.14</v>
      </c>
      <c r="Q3133">
        <v>0</v>
      </c>
    </row>
    <row r="3134" spans="1:17" x14ac:dyDescent="0.25">
      <c r="A3134" t="s">
        <v>2016</v>
      </c>
      <c r="B3134" t="s">
        <v>2017</v>
      </c>
      <c r="C3134" s="1">
        <v>44193</v>
      </c>
      <c r="D3134" s="2">
        <f t="shared" si="336"/>
        <v>12</v>
      </c>
      <c r="E3134" s="2">
        <f t="shared" si="337"/>
        <v>2020</v>
      </c>
      <c r="F3134">
        <v>70711</v>
      </c>
      <c r="G3134" s="8">
        <f t="shared" si="338"/>
        <v>7</v>
      </c>
      <c r="H3134" s="8" t="str">
        <f t="shared" si="339"/>
        <v>70</v>
      </c>
      <c r="I3134" s="8" t="str">
        <f t="shared" si="340"/>
        <v>707</v>
      </c>
      <c r="J3134" t="s">
        <v>2025</v>
      </c>
      <c r="K3134">
        <v>165</v>
      </c>
      <c r="L3134" t="s">
        <v>2354</v>
      </c>
      <c r="M3134" t="s">
        <v>2355</v>
      </c>
      <c r="N3134" s="7" t="str">
        <f t="shared" si="341"/>
        <v>2020-70</v>
      </c>
      <c r="O3134" s="7">
        <f t="shared" si="342"/>
        <v>47789.279999999999</v>
      </c>
      <c r="P3134">
        <v>0</v>
      </c>
      <c r="Q3134">
        <v>47789.279999999999</v>
      </c>
    </row>
    <row r="3135" spans="1:17" x14ac:dyDescent="0.25">
      <c r="A3135" t="s">
        <v>2016</v>
      </c>
      <c r="B3135" t="s">
        <v>2017</v>
      </c>
      <c r="C3135" s="1">
        <v>44193</v>
      </c>
      <c r="D3135" s="2">
        <f t="shared" si="336"/>
        <v>12</v>
      </c>
      <c r="E3135" s="2">
        <f t="shared" si="337"/>
        <v>2020</v>
      </c>
      <c r="F3135">
        <v>445711</v>
      </c>
      <c r="G3135" s="8">
        <f t="shared" si="338"/>
        <v>4</v>
      </c>
      <c r="H3135" s="8" t="str">
        <f t="shared" si="339"/>
        <v>44</v>
      </c>
      <c r="I3135" s="8" t="str">
        <f t="shared" si="340"/>
        <v>445</v>
      </c>
      <c r="J3135" t="s">
        <v>1501</v>
      </c>
      <c r="K3135">
        <v>165</v>
      </c>
      <c r="L3135" t="s">
        <v>2354</v>
      </c>
      <c r="M3135" t="s">
        <v>2355</v>
      </c>
      <c r="N3135" s="7" t="str">
        <f t="shared" si="341"/>
        <v>2020-44</v>
      </c>
      <c r="O3135" s="7">
        <f t="shared" si="342"/>
        <v>9557.86</v>
      </c>
      <c r="P3135">
        <v>0</v>
      </c>
      <c r="Q3135">
        <v>9557.86</v>
      </c>
    </row>
    <row r="3136" spans="1:17" x14ac:dyDescent="0.25">
      <c r="A3136" t="s">
        <v>2016</v>
      </c>
      <c r="B3136" t="s">
        <v>2017</v>
      </c>
      <c r="C3136" s="1">
        <v>44194</v>
      </c>
      <c r="D3136" s="2">
        <f t="shared" si="336"/>
        <v>12</v>
      </c>
      <c r="E3136" s="2">
        <f t="shared" si="337"/>
        <v>2020</v>
      </c>
      <c r="F3136" t="s">
        <v>1267</v>
      </c>
      <c r="G3136" s="8">
        <f t="shared" si="338"/>
        <v>4</v>
      </c>
      <c r="H3136" s="8" t="str">
        <f t="shared" si="339"/>
        <v>41</v>
      </c>
      <c r="I3136" s="8" t="str">
        <f t="shared" si="340"/>
        <v>411</v>
      </c>
      <c r="J3136" t="s">
        <v>1268</v>
      </c>
      <c r="K3136">
        <v>166</v>
      </c>
      <c r="L3136" t="s">
        <v>2356</v>
      </c>
      <c r="M3136" t="s">
        <v>2357</v>
      </c>
      <c r="N3136" s="7" t="str">
        <f t="shared" si="341"/>
        <v>2020-41</v>
      </c>
      <c r="O3136" s="7">
        <f t="shared" si="342"/>
        <v>-6352.42</v>
      </c>
      <c r="P3136">
        <v>6352.42</v>
      </c>
      <c r="Q3136">
        <v>0</v>
      </c>
    </row>
    <row r="3137" spans="1:17" x14ac:dyDescent="0.25">
      <c r="A3137" t="s">
        <v>2016</v>
      </c>
      <c r="B3137" t="s">
        <v>2017</v>
      </c>
      <c r="C3137" s="1">
        <v>44194</v>
      </c>
      <c r="D3137" s="2">
        <f t="shared" si="336"/>
        <v>12</v>
      </c>
      <c r="E3137" s="2">
        <f t="shared" si="337"/>
        <v>2020</v>
      </c>
      <c r="F3137">
        <v>70711</v>
      </c>
      <c r="G3137" s="8">
        <f t="shared" si="338"/>
        <v>7</v>
      </c>
      <c r="H3137" s="8" t="str">
        <f t="shared" si="339"/>
        <v>70</v>
      </c>
      <c r="I3137" s="8" t="str">
        <f t="shared" si="340"/>
        <v>707</v>
      </c>
      <c r="J3137" t="s">
        <v>2025</v>
      </c>
      <c r="K3137">
        <v>166</v>
      </c>
      <c r="L3137" t="s">
        <v>2356</v>
      </c>
      <c r="M3137" t="s">
        <v>2357</v>
      </c>
      <c r="N3137" s="7" t="str">
        <f t="shared" si="341"/>
        <v>2020-70</v>
      </c>
      <c r="O3137" s="7">
        <f t="shared" si="342"/>
        <v>5293.68</v>
      </c>
      <c r="P3137">
        <v>0</v>
      </c>
      <c r="Q3137">
        <v>5293.68</v>
      </c>
    </row>
    <row r="3138" spans="1:17" x14ac:dyDescent="0.25">
      <c r="A3138" t="s">
        <v>2016</v>
      </c>
      <c r="B3138" t="s">
        <v>2017</v>
      </c>
      <c r="C3138" s="1">
        <v>44194</v>
      </c>
      <c r="D3138" s="2">
        <f t="shared" si="336"/>
        <v>12</v>
      </c>
      <c r="E3138" s="2">
        <f t="shared" si="337"/>
        <v>2020</v>
      </c>
      <c r="F3138">
        <v>445711</v>
      </c>
      <c r="G3138" s="8">
        <f t="shared" si="338"/>
        <v>4</v>
      </c>
      <c r="H3138" s="8" t="str">
        <f t="shared" si="339"/>
        <v>44</v>
      </c>
      <c r="I3138" s="8" t="str">
        <f t="shared" si="340"/>
        <v>445</v>
      </c>
      <c r="J3138" t="s">
        <v>1501</v>
      </c>
      <c r="K3138">
        <v>166</v>
      </c>
      <c r="L3138" t="s">
        <v>2356</v>
      </c>
      <c r="M3138" t="s">
        <v>2357</v>
      </c>
      <c r="N3138" s="7" t="str">
        <f t="shared" si="341"/>
        <v>2020-44</v>
      </c>
      <c r="O3138" s="7">
        <f t="shared" si="342"/>
        <v>1058.74</v>
      </c>
      <c r="P3138">
        <v>0</v>
      </c>
      <c r="Q3138">
        <v>1058.74</v>
      </c>
    </row>
    <row r="3139" spans="1:17" x14ac:dyDescent="0.25">
      <c r="A3139" t="s">
        <v>2016</v>
      </c>
      <c r="B3139" t="s">
        <v>2017</v>
      </c>
      <c r="C3139" s="1">
        <v>44196</v>
      </c>
      <c r="D3139" s="2">
        <f t="shared" ref="D3139:D3202" si="343">MONTH(C3139)</f>
        <v>12</v>
      </c>
      <c r="E3139" s="2">
        <f t="shared" ref="E3139:E3202" si="344">YEAR(C3139)</f>
        <v>2020</v>
      </c>
      <c r="F3139" t="s">
        <v>872</v>
      </c>
      <c r="G3139" s="8">
        <f t="shared" ref="G3139:G3202" si="345">VALUE(LEFT($F3139,1))</f>
        <v>4</v>
      </c>
      <c r="H3139" s="8" t="str">
        <f t="shared" ref="H3139:H3202" si="346">LEFT($F3139,2)</f>
        <v>41</v>
      </c>
      <c r="I3139" s="8" t="str">
        <f t="shared" ref="I3139:I3202" si="347">LEFT($F3139,3)</f>
        <v>411</v>
      </c>
      <c r="J3139" t="s">
        <v>873</v>
      </c>
      <c r="K3139">
        <v>167</v>
      </c>
      <c r="L3139" t="s">
        <v>2358</v>
      </c>
      <c r="M3139" t="s">
        <v>2359</v>
      </c>
      <c r="N3139" s="7" t="str">
        <f t="shared" ref="N3139:N3202" si="348">$E3139&amp;"-"&amp;H3139</f>
        <v>2020-41</v>
      </c>
      <c r="O3139" s="7">
        <f t="shared" ref="O3139:O3202" si="349">Q3139-P3139</f>
        <v>-2681.28</v>
      </c>
      <c r="P3139">
        <v>2681.28</v>
      </c>
      <c r="Q3139">
        <v>0</v>
      </c>
    </row>
    <row r="3140" spans="1:17" x14ac:dyDescent="0.25">
      <c r="A3140" t="s">
        <v>2016</v>
      </c>
      <c r="B3140" t="s">
        <v>2017</v>
      </c>
      <c r="C3140" s="1">
        <v>44196</v>
      </c>
      <c r="D3140" s="2">
        <f t="shared" si="343"/>
        <v>12</v>
      </c>
      <c r="E3140" s="2">
        <f t="shared" si="344"/>
        <v>2020</v>
      </c>
      <c r="F3140">
        <v>70711</v>
      </c>
      <c r="G3140" s="8">
        <f t="shared" si="345"/>
        <v>7</v>
      </c>
      <c r="H3140" s="8" t="str">
        <f t="shared" si="346"/>
        <v>70</v>
      </c>
      <c r="I3140" s="8" t="str">
        <f t="shared" si="347"/>
        <v>707</v>
      </c>
      <c r="J3140" t="s">
        <v>2025</v>
      </c>
      <c r="K3140">
        <v>167</v>
      </c>
      <c r="L3140" t="s">
        <v>2358</v>
      </c>
      <c r="M3140" t="s">
        <v>2359</v>
      </c>
      <c r="N3140" s="7" t="str">
        <f t="shared" si="348"/>
        <v>2020-70</v>
      </c>
      <c r="O3140" s="7">
        <f t="shared" si="349"/>
        <v>2234.4</v>
      </c>
      <c r="P3140">
        <v>0</v>
      </c>
      <c r="Q3140">
        <v>2234.4</v>
      </c>
    </row>
    <row r="3141" spans="1:17" x14ac:dyDescent="0.25">
      <c r="A3141" t="s">
        <v>2016</v>
      </c>
      <c r="B3141" t="s">
        <v>2017</v>
      </c>
      <c r="C3141" s="1">
        <v>44196</v>
      </c>
      <c r="D3141" s="2">
        <f t="shared" si="343"/>
        <v>12</v>
      </c>
      <c r="E3141" s="2">
        <f t="shared" si="344"/>
        <v>2020</v>
      </c>
      <c r="F3141">
        <v>445711</v>
      </c>
      <c r="G3141" s="8">
        <f t="shared" si="345"/>
        <v>4</v>
      </c>
      <c r="H3141" s="8" t="str">
        <f t="shared" si="346"/>
        <v>44</v>
      </c>
      <c r="I3141" s="8" t="str">
        <f t="shared" si="347"/>
        <v>445</v>
      </c>
      <c r="J3141" t="s">
        <v>1501</v>
      </c>
      <c r="K3141">
        <v>167</v>
      </c>
      <c r="L3141" t="s">
        <v>2358</v>
      </c>
      <c r="M3141" t="s">
        <v>2359</v>
      </c>
      <c r="N3141" s="7" t="str">
        <f t="shared" si="348"/>
        <v>2020-44</v>
      </c>
      <c r="O3141" s="7">
        <f t="shared" si="349"/>
        <v>446.88</v>
      </c>
      <c r="P3141">
        <v>0</v>
      </c>
      <c r="Q3141">
        <v>446.88</v>
      </c>
    </row>
    <row r="3142" spans="1:17" x14ac:dyDescent="0.25">
      <c r="A3142" t="s">
        <v>2016</v>
      </c>
      <c r="B3142" t="s">
        <v>2017</v>
      </c>
      <c r="C3142" s="1">
        <v>44201</v>
      </c>
      <c r="D3142" s="2">
        <f t="shared" si="343"/>
        <v>1</v>
      </c>
      <c r="E3142" s="2">
        <f t="shared" si="344"/>
        <v>2021</v>
      </c>
      <c r="F3142" t="s">
        <v>769</v>
      </c>
      <c r="G3142" s="8">
        <f t="shared" si="345"/>
        <v>4</v>
      </c>
      <c r="H3142" s="8" t="str">
        <f t="shared" si="346"/>
        <v>41</v>
      </c>
      <c r="I3142" s="8" t="str">
        <f t="shared" si="347"/>
        <v>411</v>
      </c>
      <c r="J3142" t="s">
        <v>770</v>
      </c>
      <c r="K3142">
        <v>168</v>
      </c>
      <c r="L3142" t="s">
        <v>2360</v>
      </c>
      <c r="M3142" t="s">
        <v>2361</v>
      </c>
      <c r="N3142" s="7" t="str">
        <f t="shared" si="348"/>
        <v>2021-41</v>
      </c>
      <c r="O3142" s="7">
        <f t="shared" si="349"/>
        <v>-29546.75</v>
      </c>
      <c r="P3142">
        <v>29546.75</v>
      </c>
      <c r="Q3142">
        <v>0</v>
      </c>
    </row>
    <row r="3143" spans="1:17" x14ac:dyDescent="0.25">
      <c r="A3143" t="s">
        <v>2016</v>
      </c>
      <c r="B3143" t="s">
        <v>2017</v>
      </c>
      <c r="C3143" s="1">
        <v>44201</v>
      </c>
      <c r="D3143" s="2">
        <f t="shared" si="343"/>
        <v>1</v>
      </c>
      <c r="E3143" s="2">
        <f t="shared" si="344"/>
        <v>2021</v>
      </c>
      <c r="F3143">
        <v>70711</v>
      </c>
      <c r="G3143" s="8">
        <f t="shared" si="345"/>
        <v>7</v>
      </c>
      <c r="H3143" s="8" t="str">
        <f t="shared" si="346"/>
        <v>70</v>
      </c>
      <c r="I3143" s="8" t="str">
        <f t="shared" si="347"/>
        <v>707</v>
      </c>
      <c r="J3143" t="s">
        <v>2025</v>
      </c>
      <c r="K3143">
        <v>168</v>
      </c>
      <c r="L3143" t="s">
        <v>2360</v>
      </c>
      <c r="M3143" t="s">
        <v>2361</v>
      </c>
      <c r="N3143" s="7" t="str">
        <f t="shared" si="348"/>
        <v>2021-70</v>
      </c>
      <c r="O3143" s="7">
        <f t="shared" si="349"/>
        <v>24622.29</v>
      </c>
      <c r="P3143">
        <v>0</v>
      </c>
      <c r="Q3143">
        <v>24622.29</v>
      </c>
    </row>
    <row r="3144" spans="1:17" x14ac:dyDescent="0.25">
      <c r="A3144" t="s">
        <v>2016</v>
      </c>
      <c r="B3144" t="s">
        <v>2017</v>
      </c>
      <c r="C3144" s="1">
        <v>44201</v>
      </c>
      <c r="D3144" s="2">
        <f t="shared" si="343"/>
        <v>1</v>
      </c>
      <c r="E3144" s="2">
        <f t="shared" si="344"/>
        <v>2021</v>
      </c>
      <c r="F3144">
        <v>445711</v>
      </c>
      <c r="G3144" s="8">
        <f t="shared" si="345"/>
        <v>4</v>
      </c>
      <c r="H3144" s="8" t="str">
        <f t="shared" si="346"/>
        <v>44</v>
      </c>
      <c r="I3144" s="8" t="str">
        <f t="shared" si="347"/>
        <v>445</v>
      </c>
      <c r="J3144" t="s">
        <v>1501</v>
      </c>
      <c r="K3144">
        <v>168</v>
      </c>
      <c r="L3144" t="s">
        <v>2360</v>
      </c>
      <c r="M3144" t="s">
        <v>2361</v>
      </c>
      <c r="N3144" s="7" t="str">
        <f t="shared" si="348"/>
        <v>2021-44</v>
      </c>
      <c r="O3144" s="7">
        <f t="shared" si="349"/>
        <v>4924.46</v>
      </c>
      <c r="P3144">
        <v>0</v>
      </c>
      <c r="Q3144">
        <v>4924.46</v>
      </c>
    </row>
    <row r="3145" spans="1:17" x14ac:dyDescent="0.25">
      <c r="A3145" t="s">
        <v>2016</v>
      </c>
      <c r="B3145" t="s">
        <v>2017</v>
      </c>
      <c r="C3145" s="1">
        <v>44202</v>
      </c>
      <c r="D3145" s="2">
        <f t="shared" si="343"/>
        <v>1</v>
      </c>
      <c r="E3145" s="2">
        <f t="shared" si="344"/>
        <v>2021</v>
      </c>
      <c r="F3145" t="s">
        <v>944</v>
      </c>
      <c r="G3145" s="8">
        <f t="shared" si="345"/>
        <v>4</v>
      </c>
      <c r="H3145" s="8" t="str">
        <f t="shared" si="346"/>
        <v>41</v>
      </c>
      <c r="I3145" s="8" t="str">
        <f t="shared" si="347"/>
        <v>411</v>
      </c>
      <c r="J3145" t="s">
        <v>945</v>
      </c>
      <c r="K3145">
        <v>169</v>
      </c>
      <c r="L3145" t="s">
        <v>2362</v>
      </c>
      <c r="M3145" t="s">
        <v>2363</v>
      </c>
      <c r="N3145" s="7" t="str">
        <f t="shared" si="348"/>
        <v>2021-41</v>
      </c>
      <c r="O3145" s="7">
        <f t="shared" si="349"/>
        <v>-44286.95</v>
      </c>
      <c r="P3145">
        <v>44286.95</v>
      </c>
      <c r="Q3145">
        <v>0</v>
      </c>
    </row>
    <row r="3146" spans="1:17" x14ac:dyDescent="0.25">
      <c r="A3146" t="s">
        <v>2016</v>
      </c>
      <c r="B3146" t="s">
        <v>2017</v>
      </c>
      <c r="C3146" s="1">
        <v>44202</v>
      </c>
      <c r="D3146" s="2">
        <f t="shared" si="343"/>
        <v>1</v>
      </c>
      <c r="E3146" s="2">
        <f t="shared" si="344"/>
        <v>2021</v>
      </c>
      <c r="F3146">
        <v>70711</v>
      </c>
      <c r="G3146" s="8">
        <f t="shared" si="345"/>
        <v>7</v>
      </c>
      <c r="H3146" s="8" t="str">
        <f t="shared" si="346"/>
        <v>70</v>
      </c>
      <c r="I3146" s="8" t="str">
        <f t="shared" si="347"/>
        <v>707</v>
      </c>
      <c r="J3146" t="s">
        <v>2025</v>
      </c>
      <c r="K3146">
        <v>169</v>
      </c>
      <c r="L3146" t="s">
        <v>2362</v>
      </c>
      <c r="M3146" t="s">
        <v>2363</v>
      </c>
      <c r="N3146" s="7" t="str">
        <f t="shared" si="348"/>
        <v>2021-70</v>
      </c>
      <c r="O3146" s="7">
        <f t="shared" si="349"/>
        <v>36905.79</v>
      </c>
      <c r="P3146">
        <v>0</v>
      </c>
      <c r="Q3146">
        <v>36905.79</v>
      </c>
    </row>
    <row r="3147" spans="1:17" x14ac:dyDescent="0.25">
      <c r="A3147" t="s">
        <v>2016</v>
      </c>
      <c r="B3147" t="s">
        <v>2017</v>
      </c>
      <c r="C3147" s="1">
        <v>44202</v>
      </c>
      <c r="D3147" s="2">
        <f t="shared" si="343"/>
        <v>1</v>
      </c>
      <c r="E3147" s="2">
        <f t="shared" si="344"/>
        <v>2021</v>
      </c>
      <c r="F3147">
        <v>445711</v>
      </c>
      <c r="G3147" s="8">
        <f t="shared" si="345"/>
        <v>4</v>
      </c>
      <c r="H3147" s="8" t="str">
        <f t="shared" si="346"/>
        <v>44</v>
      </c>
      <c r="I3147" s="8" t="str">
        <f t="shared" si="347"/>
        <v>445</v>
      </c>
      <c r="J3147" t="s">
        <v>1501</v>
      </c>
      <c r="K3147">
        <v>169</v>
      </c>
      <c r="L3147" t="s">
        <v>2362</v>
      </c>
      <c r="M3147" t="s">
        <v>2363</v>
      </c>
      <c r="N3147" s="7" t="str">
        <f t="shared" si="348"/>
        <v>2021-44</v>
      </c>
      <c r="O3147" s="7">
        <f t="shared" si="349"/>
        <v>7381.16</v>
      </c>
      <c r="P3147">
        <v>0</v>
      </c>
      <c r="Q3147">
        <v>7381.16</v>
      </c>
    </row>
    <row r="3148" spans="1:17" x14ac:dyDescent="0.25">
      <c r="A3148" t="s">
        <v>2016</v>
      </c>
      <c r="B3148" t="s">
        <v>2017</v>
      </c>
      <c r="C3148" s="1">
        <v>44204</v>
      </c>
      <c r="D3148" s="2">
        <f t="shared" si="343"/>
        <v>1</v>
      </c>
      <c r="E3148" s="2">
        <f t="shared" si="344"/>
        <v>2021</v>
      </c>
      <c r="F3148" t="s">
        <v>959</v>
      </c>
      <c r="G3148" s="8">
        <f t="shared" si="345"/>
        <v>4</v>
      </c>
      <c r="H3148" s="8" t="str">
        <f t="shared" si="346"/>
        <v>41</v>
      </c>
      <c r="I3148" s="8" t="str">
        <f t="shared" si="347"/>
        <v>411</v>
      </c>
      <c r="J3148" t="s">
        <v>960</v>
      </c>
      <c r="K3148">
        <v>170</v>
      </c>
      <c r="L3148" t="s">
        <v>2364</v>
      </c>
      <c r="M3148" t="s">
        <v>2365</v>
      </c>
      <c r="N3148" s="7" t="str">
        <f t="shared" si="348"/>
        <v>2021-41</v>
      </c>
      <c r="O3148" s="7">
        <f t="shared" si="349"/>
        <v>-2678.29</v>
      </c>
      <c r="P3148">
        <v>2678.29</v>
      </c>
      <c r="Q3148">
        <v>0</v>
      </c>
    </row>
    <row r="3149" spans="1:17" x14ac:dyDescent="0.25">
      <c r="A3149" t="s">
        <v>2016</v>
      </c>
      <c r="B3149" t="s">
        <v>2017</v>
      </c>
      <c r="C3149" s="1">
        <v>44204</v>
      </c>
      <c r="D3149" s="2">
        <f t="shared" si="343"/>
        <v>1</v>
      </c>
      <c r="E3149" s="2">
        <f t="shared" si="344"/>
        <v>2021</v>
      </c>
      <c r="F3149">
        <v>70712</v>
      </c>
      <c r="G3149" s="8">
        <f t="shared" si="345"/>
        <v>7</v>
      </c>
      <c r="H3149" s="8" t="str">
        <f t="shared" si="346"/>
        <v>70</v>
      </c>
      <c r="I3149" s="8" t="str">
        <f t="shared" si="347"/>
        <v>707</v>
      </c>
      <c r="J3149" t="s">
        <v>2250</v>
      </c>
      <c r="K3149">
        <v>170</v>
      </c>
      <c r="L3149" t="s">
        <v>2364</v>
      </c>
      <c r="M3149" t="s">
        <v>2365</v>
      </c>
      <c r="N3149" s="7" t="str">
        <f t="shared" si="348"/>
        <v>2021-70</v>
      </c>
      <c r="O3149" s="7">
        <f t="shared" si="349"/>
        <v>316.8</v>
      </c>
      <c r="P3149">
        <v>0</v>
      </c>
      <c r="Q3149">
        <v>316.8</v>
      </c>
    </row>
    <row r="3150" spans="1:17" x14ac:dyDescent="0.25">
      <c r="A3150" t="s">
        <v>2016</v>
      </c>
      <c r="B3150" t="s">
        <v>2017</v>
      </c>
      <c r="C3150" s="1">
        <v>44204</v>
      </c>
      <c r="D3150" s="2">
        <f t="shared" si="343"/>
        <v>1</v>
      </c>
      <c r="E3150" s="2">
        <f t="shared" si="344"/>
        <v>2021</v>
      </c>
      <c r="F3150">
        <v>70713</v>
      </c>
      <c r="G3150" s="8">
        <f t="shared" si="345"/>
        <v>7</v>
      </c>
      <c r="H3150" s="8" t="str">
        <f t="shared" si="346"/>
        <v>70</v>
      </c>
      <c r="I3150" s="8" t="str">
        <f t="shared" si="347"/>
        <v>707</v>
      </c>
      <c r="J3150" t="s">
        <v>2021</v>
      </c>
      <c r="K3150">
        <v>170</v>
      </c>
      <c r="L3150" t="s">
        <v>2364</v>
      </c>
      <c r="M3150" t="s">
        <v>2365</v>
      </c>
      <c r="N3150" s="7" t="str">
        <f t="shared" si="348"/>
        <v>2021-70</v>
      </c>
      <c r="O3150" s="7">
        <f t="shared" si="349"/>
        <v>1048.32</v>
      </c>
      <c r="P3150">
        <v>0</v>
      </c>
      <c r="Q3150">
        <v>1048.32</v>
      </c>
    </row>
    <row r="3151" spans="1:17" x14ac:dyDescent="0.25">
      <c r="A3151" t="s">
        <v>2016</v>
      </c>
      <c r="B3151" t="s">
        <v>2017</v>
      </c>
      <c r="C3151" s="1">
        <v>44204</v>
      </c>
      <c r="D3151" s="2">
        <f t="shared" si="343"/>
        <v>1</v>
      </c>
      <c r="E3151" s="2">
        <f t="shared" si="344"/>
        <v>2021</v>
      </c>
      <c r="F3151">
        <v>70716</v>
      </c>
      <c r="G3151" s="8">
        <f t="shared" si="345"/>
        <v>7</v>
      </c>
      <c r="H3151" s="8" t="str">
        <f t="shared" si="346"/>
        <v>70</v>
      </c>
      <c r="I3151" s="8" t="str">
        <f t="shared" si="347"/>
        <v>707</v>
      </c>
      <c r="J3151" t="s">
        <v>2020</v>
      </c>
      <c r="K3151">
        <v>170</v>
      </c>
      <c r="L3151" t="s">
        <v>2364</v>
      </c>
      <c r="M3151" t="s">
        <v>2365</v>
      </c>
      <c r="N3151" s="7" t="str">
        <f t="shared" si="348"/>
        <v>2021-70</v>
      </c>
      <c r="O3151" s="7">
        <f t="shared" si="349"/>
        <v>728.19</v>
      </c>
      <c r="P3151">
        <v>0</v>
      </c>
      <c r="Q3151">
        <v>728.19</v>
      </c>
    </row>
    <row r="3152" spans="1:17" x14ac:dyDescent="0.25">
      <c r="A3152" t="s">
        <v>2016</v>
      </c>
      <c r="B3152" t="s">
        <v>2017</v>
      </c>
      <c r="C3152" s="1">
        <v>44204</v>
      </c>
      <c r="D3152" s="2">
        <f t="shared" si="343"/>
        <v>1</v>
      </c>
      <c r="E3152" s="2">
        <f t="shared" si="344"/>
        <v>2021</v>
      </c>
      <c r="F3152">
        <v>70711</v>
      </c>
      <c r="G3152" s="8">
        <f t="shared" si="345"/>
        <v>7</v>
      </c>
      <c r="H3152" s="8" t="str">
        <f t="shared" si="346"/>
        <v>70</v>
      </c>
      <c r="I3152" s="8" t="str">
        <f t="shared" si="347"/>
        <v>707</v>
      </c>
      <c r="J3152" t="s">
        <v>2025</v>
      </c>
      <c r="K3152">
        <v>170</v>
      </c>
      <c r="L3152" t="s">
        <v>2364</v>
      </c>
      <c r="M3152" t="s">
        <v>2365</v>
      </c>
      <c r="N3152" s="7" t="str">
        <f t="shared" si="348"/>
        <v>2021-70</v>
      </c>
      <c r="O3152" s="7">
        <f t="shared" si="349"/>
        <v>138.6</v>
      </c>
      <c r="P3152">
        <v>0</v>
      </c>
      <c r="Q3152">
        <v>138.6</v>
      </c>
    </row>
    <row r="3153" spans="1:17" x14ac:dyDescent="0.25">
      <c r="A3153" t="s">
        <v>2016</v>
      </c>
      <c r="B3153" t="s">
        <v>2017</v>
      </c>
      <c r="C3153" s="1">
        <v>44204</v>
      </c>
      <c r="D3153" s="2">
        <f t="shared" si="343"/>
        <v>1</v>
      </c>
      <c r="E3153" s="2">
        <f t="shared" si="344"/>
        <v>2021</v>
      </c>
      <c r="F3153">
        <v>445711</v>
      </c>
      <c r="G3153" s="8">
        <f t="shared" si="345"/>
        <v>4</v>
      </c>
      <c r="H3153" s="8" t="str">
        <f t="shared" si="346"/>
        <v>44</v>
      </c>
      <c r="I3153" s="8" t="str">
        <f t="shared" si="347"/>
        <v>445</v>
      </c>
      <c r="J3153" t="s">
        <v>1501</v>
      </c>
      <c r="K3153">
        <v>170</v>
      </c>
      <c r="L3153" t="s">
        <v>2364</v>
      </c>
      <c r="M3153" t="s">
        <v>2365</v>
      </c>
      <c r="N3153" s="7" t="str">
        <f t="shared" si="348"/>
        <v>2021-44</v>
      </c>
      <c r="O3153" s="7">
        <f t="shared" si="349"/>
        <v>446.38</v>
      </c>
      <c r="P3153">
        <v>0</v>
      </c>
      <c r="Q3153">
        <v>446.38</v>
      </c>
    </row>
    <row r="3154" spans="1:17" x14ac:dyDescent="0.25">
      <c r="A3154" t="s">
        <v>2016</v>
      </c>
      <c r="B3154" t="s">
        <v>2017</v>
      </c>
      <c r="C3154" s="1">
        <v>44204</v>
      </c>
      <c r="D3154" s="2">
        <f t="shared" si="343"/>
        <v>1</v>
      </c>
      <c r="E3154" s="2">
        <f t="shared" si="344"/>
        <v>2021</v>
      </c>
      <c r="F3154" t="s">
        <v>664</v>
      </c>
      <c r="G3154" s="8">
        <f t="shared" si="345"/>
        <v>4</v>
      </c>
      <c r="H3154" s="8" t="str">
        <f t="shared" si="346"/>
        <v>41</v>
      </c>
      <c r="I3154" s="8" t="str">
        <f t="shared" si="347"/>
        <v>411</v>
      </c>
      <c r="J3154" t="s">
        <v>665</v>
      </c>
      <c r="K3154">
        <v>171</v>
      </c>
      <c r="L3154" t="s">
        <v>2366</v>
      </c>
      <c r="M3154" t="s">
        <v>2367</v>
      </c>
      <c r="N3154" s="7" t="str">
        <f t="shared" si="348"/>
        <v>2021-41</v>
      </c>
      <c r="O3154" s="7">
        <f t="shared" si="349"/>
        <v>-10909.08</v>
      </c>
      <c r="P3154">
        <v>10909.08</v>
      </c>
      <c r="Q3154">
        <v>0</v>
      </c>
    </row>
    <row r="3155" spans="1:17" x14ac:dyDescent="0.25">
      <c r="A3155" t="s">
        <v>2016</v>
      </c>
      <c r="B3155" t="s">
        <v>2017</v>
      </c>
      <c r="C3155" s="1">
        <v>44204</v>
      </c>
      <c r="D3155" s="2">
        <f t="shared" si="343"/>
        <v>1</v>
      </c>
      <c r="E3155" s="2">
        <f t="shared" si="344"/>
        <v>2021</v>
      </c>
      <c r="F3155">
        <v>70711</v>
      </c>
      <c r="G3155" s="8">
        <f t="shared" si="345"/>
        <v>7</v>
      </c>
      <c r="H3155" s="8" t="str">
        <f t="shared" si="346"/>
        <v>70</v>
      </c>
      <c r="I3155" s="8" t="str">
        <f t="shared" si="347"/>
        <v>707</v>
      </c>
      <c r="J3155" t="s">
        <v>2025</v>
      </c>
      <c r="K3155">
        <v>171</v>
      </c>
      <c r="L3155" t="s">
        <v>2366</v>
      </c>
      <c r="M3155" t="s">
        <v>2367</v>
      </c>
      <c r="N3155" s="7" t="str">
        <f t="shared" si="348"/>
        <v>2021-70</v>
      </c>
      <c r="O3155" s="7">
        <f t="shared" si="349"/>
        <v>9090.9</v>
      </c>
      <c r="P3155">
        <v>0</v>
      </c>
      <c r="Q3155">
        <v>9090.9</v>
      </c>
    </row>
    <row r="3156" spans="1:17" x14ac:dyDescent="0.25">
      <c r="A3156" t="s">
        <v>2016</v>
      </c>
      <c r="B3156" t="s">
        <v>2017</v>
      </c>
      <c r="C3156" s="1">
        <v>44204</v>
      </c>
      <c r="D3156" s="2">
        <f t="shared" si="343"/>
        <v>1</v>
      </c>
      <c r="E3156" s="2">
        <f t="shared" si="344"/>
        <v>2021</v>
      </c>
      <c r="F3156">
        <v>445711</v>
      </c>
      <c r="G3156" s="8">
        <f t="shared" si="345"/>
        <v>4</v>
      </c>
      <c r="H3156" s="8" t="str">
        <f t="shared" si="346"/>
        <v>44</v>
      </c>
      <c r="I3156" s="8" t="str">
        <f t="shared" si="347"/>
        <v>445</v>
      </c>
      <c r="J3156" t="s">
        <v>1501</v>
      </c>
      <c r="K3156">
        <v>171</v>
      </c>
      <c r="L3156" t="s">
        <v>2366</v>
      </c>
      <c r="M3156" t="s">
        <v>2367</v>
      </c>
      <c r="N3156" s="7" t="str">
        <f t="shared" si="348"/>
        <v>2021-44</v>
      </c>
      <c r="O3156" s="7">
        <f t="shared" si="349"/>
        <v>1818.18</v>
      </c>
      <c r="P3156">
        <v>0</v>
      </c>
      <c r="Q3156">
        <v>1818.18</v>
      </c>
    </row>
    <row r="3157" spans="1:17" x14ac:dyDescent="0.25">
      <c r="A3157" t="s">
        <v>2016</v>
      </c>
      <c r="B3157" t="s">
        <v>2017</v>
      </c>
      <c r="C3157" s="1">
        <v>44205</v>
      </c>
      <c r="D3157" s="2">
        <f t="shared" si="343"/>
        <v>1</v>
      </c>
      <c r="E3157" s="2">
        <f t="shared" si="344"/>
        <v>2021</v>
      </c>
      <c r="F3157" t="s">
        <v>992</v>
      </c>
      <c r="G3157" s="8">
        <f t="shared" si="345"/>
        <v>4</v>
      </c>
      <c r="H3157" s="8" t="str">
        <f t="shared" si="346"/>
        <v>41</v>
      </c>
      <c r="I3157" s="8" t="str">
        <f t="shared" si="347"/>
        <v>411</v>
      </c>
      <c r="J3157" t="s">
        <v>993</v>
      </c>
      <c r="K3157">
        <v>172</v>
      </c>
      <c r="L3157" t="s">
        <v>2368</v>
      </c>
      <c r="M3157" t="s">
        <v>2369</v>
      </c>
      <c r="N3157" s="7" t="str">
        <f t="shared" si="348"/>
        <v>2021-41</v>
      </c>
      <c r="O3157" s="7">
        <f t="shared" si="349"/>
        <v>-31884.59</v>
      </c>
      <c r="P3157">
        <v>31884.59</v>
      </c>
      <c r="Q3157">
        <v>0</v>
      </c>
    </row>
    <row r="3158" spans="1:17" x14ac:dyDescent="0.25">
      <c r="A3158" t="s">
        <v>2016</v>
      </c>
      <c r="B3158" t="s">
        <v>2017</v>
      </c>
      <c r="C3158" s="1">
        <v>44205</v>
      </c>
      <c r="D3158" s="2">
        <f t="shared" si="343"/>
        <v>1</v>
      </c>
      <c r="E3158" s="2">
        <f t="shared" si="344"/>
        <v>2021</v>
      </c>
      <c r="F3158">
        <v>70712</v>
      </c>
      <c r="G3158" s="8">
        <f t="shared" si="345"/>
        <v>7</v>
      </c>
      <c r="H3158" s="8" t="str">
        <f t="shared" si="346"/>
        <v>70</v>
      </c>
      <c r="I3158" s="8" t="str">
        <f t="shared" si="347"/>
        <v>707</v>
      </c>
      <c r="J3158" t="s">
        <v>2250</v>
      </c>
      <c r="K3158">
        <v>172</v>
      </c>
      <c r="L3158" t="s">
        <v>2368</v>
      </c>
      <c r="M3158" t="s">
        <v>2369</v>
      </c>
      <c r="N3158" s="7" t="str">
        <f t="shared" si="348"/>
        <v>2021-70</v>
      </c>
      <c r="O3158" s="7">
        <f t="shared" si="349"/>
        <v>1548.8</v>
      </c>
      <c r="P3158">
        <v>0</v>
      </c>
      <c r="Q3158">
        <v>1548.8</v>
      </c>
    </row>
    <row r="3159" spans="1:17" x14ac:dyDescent="0.25">
      <c r="A3159" t="s">
        <v>2016</v>
      </c>
      <c r="B3159" t="s">
        <v>2017</v>
      </c>
      <c r="C3159" s="1">
        <v>44205</v>
      </c>
      <c r="D3159" s="2">
        <f t="shared" si="343"/>
        <v>1</v>
      </c>
      <c r="E3159" s="2">
        <f t="shared" si="344"/>
        <v>2021</v>
      </c>
      <c r="F3159">
        <v>70716</v>
      </c>
      <c r="G3159" s="8">
        <f t="shared" si="345"/>
        <v>7</v>
      </c>
      <c r="H3159" s="8" t="str">
        <f t="shared" si="346"/>
        <v>70</v>
      </c>
      <c r="I3159" s="8" t="str">
        <f t="shared" si="347"/>
        <v>707</v>
      </c>
      <c r="J3159" t="s">
        <v>2020</v>
      </c>
      <c r="K3159">
        <v>172</v>
      </c>
      <c r="L3159" t="s">
        <v>2368</v>
      </c>
      <c r="M3159" t="s">
        <v>2369</v>
      </c>
      <c r="N3159" s="7" t="str">
        <f t="shared" si="348"/>
        <v>2021-70</v>
      </c>
      <c r="O3159" s="7">
        <f t="shared" si="349"/>
        <v>3608.53</v>
      </c>
      <c r="P3159">
        <v>0</v>
      </c>
      <c r="Q3159">
        <v>3608.53</v>
      </c>
    </row>
    <row r="3160" spans="1:17" x14ac:dyDescent="0.25">
      <c r="A3160" t="s">
        <v>2016</v>
      </c>
      <c r="B3160" t="s">
        <v>2017</v>
      </c>
      <c r="C3160" s="1">
        <v>44205</v>
      </c>
      <c r="D3160" s="2">
        <f t="shared" si="343"/>
        <v>1</v>
      </c>
      <c r="E3160" s="2">
        <f t="shared" si="344"/>
        <v>2021</v>
      </c>
      <c r="F3160">
        <v>70711</v>
      </c>
      <c r="G3160" s="8">
        <f t="shared" si="345"/>
        <v>7</v>
      </c>
      <c r="H3160" s="8" t="str">
        <f t="shared" si="346"/>
        <v>70</v>
      </c>
      <c r="I3160" s="8" t="str">
        <f t="shared" si="347"/>
        <v>707</v>
      </c>
      <c r="J3160" t="s">
        <v>2025</v>
      </c>
      <c r="K3160">
        <v>172</v>
      </c>
      <c r="L3160" t="s">
        <v>2368</v>
      </c>
      <c r="M3160" t="s">
        <v>2369</v>
      </c>
      <c r="N3160" s="7" t="str">
        <f t="shared" si="348"/>
        <v>2021-70</v>
      </c>
      <c r="O3160" s="7">
        <f t="shared" si="349"/>
        <v>21258.16</v>
      </c>
      <c r="P3160">
        <v>0</v>
      </c>
      <c r="Q3160">
        <v>21258.16</v>
      </c>
    </row>
    <row r="3161" spans="1:17" x14ac:dyDescent="0.25">
      <c r="A3161" t="s">
        <v>2016</v>
      </c>
      <c r="B3161" t="s">
        <v>2017</v>
      </c>
      <c r="C3161" s="1">
        <v>44205</v>
      </c>
      <c r="D3161" s="2">
        <f t="shared" si="343"/>
        <v>1</v>
      </c>
      <c r="E3161" s="2">
        <f t="shared" si="344"/>
        <v>2021</v>
      </c>
      <c r="F3161">
        <v>7085</v>
      </c>
      <c r="G3161" s="8">
        <f t="shared" si="345"/>
        <v>7</v>
      </c>
      <c r="H3161" s="8" t="str">
        <f t="shared" si="346"/>
        <v>70</v>
      </c>
      <c r="I3161" s="8" t="str">
        <f t="shared" si="347"/>
        <v>708</v>
      </c>
      <c r="J3161" t="s">
        <v>2028</v>
      </c>
      <c r="K3161">
        <v>172</v>
      </c>
      <c r="L3161" t="s">
        <v>2368</v>
      </c>
      <c r="M3161" t="s">
        <v>2369</v>
      </c>
      <c r="N3161" s="7" t="str">
        <f t="shared" si="348"/>
        <v>2021-70</v>
      </c>
      <c r="O3161" s="7">
        <f t="shared" si="349"/>
        <v>155</v>
      </c>
      <c r="P3161">
        <v>0</v>
      </c>
      <c r="Q3161">
        <v>155</v>
      </c>
    </row>
    <row r="3162" spans="1:17" x14ac:dyDescent="0.25">
      <c r="A3162" t="s">
        <v>2016</v>
      </c>
      <c r="B3162" t="s">
        <v>2017</v>
      </c>
      <c r="C3162" s="1">
        <v>44205</v>
      </c>
      <c r="D3162" s="2">
        <f t="shared" si="343"/>
        <v>1</v>
      </c>
      <c r="E3162" s="2">
        <f t="shared" si="344"/>
        <v>2021</v>
      </c>
      <c r="F3162">
        <v>445711</v>
      </c>
      <c r="G3162" s="8">
        <f t="shared" si="345"/>
        <v>4</v>
      </c>
      <c r="H3162" s="8" t="str">
        <f t="shared" si="346"/>
        <v>44</v>
      </c>
      <c r="I3162" s="8" t="str">
        <f t="shared" si="347"/>
        <v>445</v>
      </c>
      <c r="J3162" t="s">
        <v>1501</v>
      </c>
      <c r="K3162">
        <v>172</v>
      </c>
      <c r="L3162" t="s">
        <v>2368</v>
      </c>
      <c r="M3162" t="s">
        <v>2369</v>
      </c>
      <c r="N3162" s="7" t="str">
        <f t="shared" si="348"/>
        <v>2021-44</v>
      </c>
      <c r="O3162" s="7">
        <f t="shared" si="349"/>
        <v>5314.1</v>
      </c>
      <c r="P3162">
        <v>0</v>
      </c>
      <c r="Q3162">
        <v>5314.1</v>
      </c>
    </row>
    <row r="3163" spans="1:17" x14ac:dyDescent="0.25">
      <c r="A3163" t="s">
        <v>2016</v>
      </c>
      <c r="B3163" t="s">
        <v>2017</v>
      </c>
      <c r="C3163" s="1">
        <v>44207</v>
      </c>
      <c r="D3163" s="2">
        <f t="shared" si="343"/>
        <v>1</v>
      </c>
      <c r="E3163" s="2">
        <f t="shared" si="344"/>
        <v>2021</v>
      </c>
      <c r="F3163" t="s">
        <v>692</v>
      </c>
      <c r="G3163" s="8">
        <f t="shared" si="345"/>
        <v>4</v>
      </c>
      <c r="H3163" s="8" t="str">
        <f t="shared" si="346"/>
        <v>41</v>
      </c>
      <c r="I3163" s="8" t="str">
        <f t="shared" si="347"/>
        <v>411</v>
      </c>
      <c r="J3163" t="s">
        <v>693</v>
      </c>
      <c r="K3163">
        <v>173</v>
      </c>
      <c r="L3163" t="s">
        <v>2370</v>
      </c>
      <c r="M3163" t="s">
        <v>2371</v>
      </c>
      <c r="N3163" s="7" t="str">
        <f t="shared" si="348"/>
        <v>2021-41</v>
      </c>
      <c r="O3163" s="7">
        <f t="shared" si="349"/>
        <v>-43641.95</v>
      </c>
      <c r="P3163">
        <v>43641.95</v>
      </c>
      <c r="Q3163">
        <v>0</v>
      </c>
    </row>
    <row r="3164" spans="1:17" x14ac:dyDescent="0.25">
      <c r="A3164" t="s">
        <v>2016</v>
      </c>
      <c r="B3164" t="s">
        <v>2017</v>
      </c>
      <c r="C3164" s="1">
        <v>44207</v>
      </c>
      <c r="D3164" s="2">
        <f t="shared" si="343"/>
        <v>1</v>
      </c>
      <c r="E3164" s="2">
        <f t="shared" si="344"/>
        <v>2021</v>
      </c>
      <c r="F3164">
        <v>70711</v>
      </c>
      <c r="G3164" s="8">
        <f t="shared" si="345"/>
        <v>7</v>
      </c>
      <c r="H3164" s="8" t="str">
        <f t="shared" si="346"/>
        <v>70</v>
      </c>
      <c r="I3164" s="8" t="str">
        <f t="shared" si="347"/>
        <v>707</v>
      </c>
      <c r="J3164" t="s">
        <v>2025</v>
      </c>
      <c r="K3164">
        <v>173</v>
      </c>
      <c r="L3164" t="s">
        <v>2370</v>
      </c>
      <c r="M3164" t="s">
        <v>2371</v>
      </c>
      <c r="N3164" s="7" t="str">
        <f t="shared" si="348"/>
        <v>2021-70</v>
      </c>
      <c r="O3164" s="7">
        <f t="shared" si="349"/>
        <v>35164.6</v>
      </c>
      <c r="P3164">
        <v>0</v>
      </c>
      <c r="Q3164">
        <v>35164.6</v>
      </c>
    </row>
    <row r="3165" spans="1:17" x14ac:dyDescent="0.25">
      <c r="A3165" t="s">
        <v>2016</v>
      </c>
      <c r="B3165" t="s">
        <v>2017</v>
      </c>
      <c r="C3165" s="1">
        <v>44207</v>
      </c>
      <c r="D3165" s="2">
        <f t="shared" si="343"/>
        <v>1</v>
      </c>
      <c r="E3165" s="2">
        <f t="shared" si="344"/>
        <v>2021</v>
      </c>
      <c r="F3165">
        <v>70715</v>
      </c>
      <c r="G3165" s="8">
        <f t="shared" si="345"/>
        <v>7</v>
      </c>
      <c r="H3165" s="8" t="str">
        <f t="shared" si="346"/>
        <v>70</v>
      </c>
      <c r="I3165" s="8" t="str">
        <f t="shared" si="347"/>
        <v>707</v>
      </c>
      <c r="J3165" t="s">
        <v>2305</v>
      </c>
      <c r="K3165">
        <v>173</v>
      </c>
      <c r="L3165" t="s">
        <v>2370</v>
      </c>
      <c r="M3165" t="s">
        <v>2371</v>
      </c>
      <c r="N3165" s="7" t="str">
        <f t="shared" si="348"/>
        <v>2021-70</v>
      </c>
      <c r="O3165" s="7">
        <f t="shared" si="349"/>
        <v>1042.19</v>
      </c>
      <c r="P3165">
        <v>0</v>
      </c>
      <c r="Q3165">
        <v>1042.19</v>
      </c>
    </row>
    <row r="3166" spans="1:17" x14ac:dyDescent="0.25">
      <c r="A3166" t="s">
        <v>2016</v>
      </c>
      <c r="B3166" t="s">
        <v>2017</v>
      </c>
      <c r="C3166" s="1">
        <v>44207</v>
      </c>
      <c r="D3166" s="2">
        <f t="shared" si="343"/>
        <v>1</v>
      </c>
      <c r="E3166" s="2">
        <f t="shared" si="344"/>
        <v>2021</v>
      </c>
      <c r="F3166">
        <v>70712</v>
      </c>
      <c r="G3166" s="8">
        <f t="shared" si="345"/>
        <v>7</v>
      </c>
      <c r="H3166" s="8" t="str">
        <f t="shared" si="346"/>
        <v>70</v>
      </c>
      <c r="I3166" s="8" t="str">
        <f t="shared" si="347"/>
        <v>707</v>
      </c>
      <c r="J3166" t="s">
        <v>2250</v>
      </c>
      <c r="K3166">
        <v>173</v>
      </c>
      <c r="L3166" t="s">
        <v>2370</v>
      </c>
      <c r="M3166" t="s">
        <v>2371</v>
      </c>
      <c r="N3166" s="7" t="str">
        <f t="shared" si="348"/>
        <v>2021-70</v>
      </c>
      <c r="O3166" s="7">
        <f t="shared" si="349"/>
        <v>161.5</v>
      </c>
      <c r="P3166">
        <v>0</v>
      </c>
      <c r="Q3166">
        <v>161.5</v>
      </c>
    </row>
    <row r="3167" spans="1:17" x14ac:dyDescent="0.25">
      <c r="A3167" t="s">
        <v>2016</v>
      </c>
      <c r="B3167" t="s">
        <v>2017</v>
      </c>
      <c r="C3167" s="1">
        <v>44207</v>
      </c>
      <c r="D3167" s="2">
        <f t="shared" si="343"/>
        <v>1</v>
      </c>
      <c r="E3167" s="2">
        <f t="shared" si="344"/>
        <v>2021</v>
      </c>
      <c r="F3167">
        <v>445711</v>
      </c>
      <c r="G3167" s="8">
        <f t="shared" si="345"/>
        <v>4</v>
      </c>
      <c r="H3167" s="8" t="str">
        <f t="shared" si="346"/>
        <v>44</v>
      </c>
      <c r="I3167" s="8" t="str">
        <f t="shared" si="347"/>
        <v>445</v>
      </c>
      <c r="J3167" t="s">
        <v>1501</v>
      </c>
      <c r="K3167">
        <v>173</v>
      </c>
      <c r="L3167" t="s">
        <v>2370</v>
      </c>
      <c r="M3167" t="s">
        <v>2371</v>
      </c>
      <c r="N3167" s="7" t="str">
        <f t="shared" si="348"/>
        <v>2021-44</v>
      </c>
      <c r="O3167" s="7">
        <f t="shared" si="349"/>
        <v>7273.66</v>
      </c>
      <c r="P3167">
        <v>0</v>
      </c>
      <c r="Q3167">
        <v>7273.66</v>
      </c>
    </row>
    <row r="3168" spans="1:17" x14ac:dyDescent="0.25">
      <c r="A3168" t="s">
        <v>2016</v>
      </c>
      <c r="B3168" t="s">
        <v>2017</v>
      </c>
      <c r="C3168" s="1">
        <v>44208</v>
      </c>
      <c r="D3168" s="2">
        <f t="shared" si="343"/>
        <v>1</v>
      </c>
      <c r="E3168" s="2">
        <f t="shared" si="344"/>
        <v>2021</v>
      </c>
      <c r="F3168" t="s">
        <v>1281</v>
      </c>
      <c r="G3168" s="8">
        <f t="shared" si="345"/>
        <v>4</v>
      </c>
      <c r="H3168" s="8" t="str">
        <f t="shared" si="346"/>
        <v>41</v>
      </c>
      <c r="I3168" s="8" t="str">
        <f t="shared" si="347"/>
        <v>411</v>
      </c>
      <c r="J3168" t="s">
        <v>1282</v>
      </c>
      <c r="K3168">
        <v>174</v>
      </c>
      <c r="L3168" t="s">
        <v>2372</v>
      </c>
      <c r="M3168" t="s">
        <v>2373</v>
      </c>
      <c r="N3168" s="7" t="str">
        <f t="shared" si="348"/>
        <v>2021-41</v>
      </c>
      <c r="O3168" s="7">
        <f t="shared" si="349"/>
        <v>-17233.02</v>
      </c>
      <c r="P3168">
        <v>17233.02</v>
      </c>
      <c r="Q3168">
        <v>0</v>
      </c>
    </row>
    <row r="3169" spans="1:17" x14ac:dyDescent="0.25">
      <c r="A3169" t="s">
        <v>2016</v>
      </c>
      <c r="B3169" t="s">
        <v>2017</v>
      </c>
      <c r="C3169" s="1">
        <v>44208</v>
      </c>
      <c r="D3169" s="2">
        <f t="shared" si="343"/>
        <v>1</v>
      </c>
      <c r="E3169" s="2">
        <f t="shared" si="344"/>
        <v>2021</v>
      </c>
      <c r="F3169">
        <v>70711</v>
      </c>
      <c r="G3169" s="8">
        <f t="shared" si="345"/>
        <v>7</v>
      </c>
      <c r="H3169" s="8" t="str">
        <f t="shared" si="346"/>
        <v>70</v>
      </c>
      <c r="I3169" s="8" t="str">
        <f t="shared" si="347"/>
        <v>707</v>
      </c>
      <c r="J3169" t="s">
        <v>2025</v>
      </c>
      <c r="K3169">
        <v>174</v>
      </c>
      <c r="L3169" t="s">
        <v>2372</v>
      </c>
      <c r="M3169" t="s">
        <v>2373</v>
      </c>
      <c r="N3169" s="7" t="str">
        <f t="shared" si="348"/>
        <v>2021-70</v>
      </c>
      <c r="O3169" s="7">
        <f t="shared" si="349"/>
        <v>14360.85</v>
      </c>
      <c r="P3169">
        <v>0</v>
      </c>
      <c r="Q3169">
        <v>14360.85</v>
      </c>
    </row>
    <row r="3170" spans="1:17" x14ac:dyDescent="0.25">
      <c r="A3170" t="s">
        <v>2016</v>
      </c>
      <c r="B3170" t="s">
        <v>2017</v>
      </c>
      <c r="C3170" s="1">
        <v>44208</v>
      </c>
      <c r="D3170" s="2">
        <f t="shared" si="343"/>
        <v>1</v>
      </c>
      <c r="E3170" s="2">
        <f t="shared" si="344"/>
        <v>2021</v>
      </c>
      <c r="F3170">
        <v>445711</v>
      </c>
      <c r="G3170" s="8">
        <f t="shared" si="345"/>
        <v>4</v>
      </c>
      <c r="H3170" s="8" t="str">
        <f t="shared" si="346"/>
        <v>44</v>
      </c>
      <c r="I3170" s="8" t="str">
        <f t="shared" si="347"/>
        <v>445</v>
      </c>
      <c r="J3170" t="s">
        <v>1501</v>
      </c>
      <c r="K3170">
        <v>174</v>
      </c>
      <c r="L3170" t="s">
        <v>2372</v>
      </c>
      <c r="M3170" t="s">
        <v>2373</v>
      </c>
      <c r="N3170" s="7" t="str">
        <f t="shared" si="348"/>
        <v>2021-44</v>
      </c>
      <c r="O3170" s="7">
        <f t="shared" si="349"/>
        <v>2872.17</v>
      </c>
      <c r="P3170">
        <v>0</v>
      </c>
      <c r="Q3170">
        <v>2872.17</v>
      </c>
    </row>
    <row r="3171" spans="1:17" x14ac:dyDescent="0.25">
      <c r="A3171" t="s">
        <v>2016</v>
      </c>
      <c r="B3171" t="s">
        <v>2017</v>
      </c>
      <c r="C3171" s="1">
        <v>44213</v>
      </c>
      <c r="D3171" s="2">
        <f t="shared" si="343"/>
        <v>1</v>
      </c>
      <c r="E3171" s="2">
        <f t="shared" si="344"/>
        <v>2021</v>
      </c>
      <c r="F3171" t="s">
        <v>581</v>
      </c>
      <c r="G3171" s="8">
        <f t="shared" si="345"/>
        <v>4</v>
      </c>
      <c r="H3171" s="8" t="str">
        <f t="shared" si="346"/>
        <v>41</v>
      </c>
      <c r="I3171" s="8" t="str">
        <f t="shared" si="347"/>
        <v>411</v>
      </c>
      <c r="J3171" t="s">
        <v>582</v>
      </c>
      <c r="K3171">
        <v>175</v>
      </c>
      <c r="L3171" t="s">
        <v>2374</v>
      </c>
      <c r="M3171" t="s">
        <v>2375</v>
      </c>
      <c r="N3171" s="7" t="str">
        <f t="shared" si="348"/>
        <v>2021-41</v>
      </c>
      <c r="O3171" s="7">
        <f t="shared" si="349"/>
        <v>-4844.96</v>
      </c>
      <c r="P3171">
        <v>4844.96</v>
      </c>
      <c r="Q3171">
        <v>0</v>
      </c>
    </row>
    <row r="3172" spans="1:17" x14ac:dyDescent="0.25">
      <c r="A3172" t="s">
        <v>2016</v>
      </c>
      <c r="B3172" t="s">
        <v>2017</v>
      </c>
      <c r="C3172" s="1">
        <v>44213</v>
      </c>
      <c r="D3172" s="2">
        <f t="shared" si="343"/>
        <v>1</v>
      </c>
      <c r="E3172" s="2">
        <f t="shared" si="344"/>
        <v>2021</v>
      </c>
      <c r="F3172">
        <v>70715</v>
      </c>
      <c r="G3172" s="8">
        <f t="shared" si="345"/>
        <v>7</v>
      </c>
      <c r="H3172" s="8" t="str">
        <f t="shared" si="346"/>
        <v>70</v>
      </c>
      <c r="I3172" s="8" t="str">
        <f t="shared" si="347"/>
        <v>707</v>
      </c>
      <c r="J3172" t="s">
        <v>2305</v>
      </c>
      <c r="K3172">
        <v>175</v>
      </c>
      <c r="L3172" t="s">
        <v>2374</v>
      </c>
      <c r="M3172" t="s">
        <v>2375</v>
      </c>
      <c r="N3172" s="7" t="str">
        <f t="shared" si="348"/>
        <v>2021-70</v>
      </c>
      <c r="O3172" s="7">
        <f t="shared" si="349"/>
        <v>547.24</v>
      </c>
      <c r="P3172">
        <v>0</v>
      </c>
      <c r="Q3172">
        <v>547.24</v>
      </c>
    </row>
    <row r="3173" spans="1:17" x14ac:dyDescent="0.25">
      <c r="A3173" t="s">
        <v>2016</v>
      </c>
      <c r="B3173" t="s">
        <v>2017</v>
      </c>
      <c r="C3173" s="1">
        <v>44213</v>
      </c>
      <c r="D3173" s="2">
        <f t="shared" si="343"/>
        <v>1</v>
      </c>
      <c r="E3173" s="2">
        <f t="shared" si="344"/>
        <v>2021</v>
      </c>
      <c r="F3173">
        <v>70712</v>
      </c>
      <c r="G3173" s="8">
        <f t="shared" si="345"/>
        <v>7</v>
      </c>
      <c r="H3173" s="8" t="str">
        <f t="shared" si="346"/>
        <v>70</v>
      </c>
      <c r="I3173" s="8" t="str">
        <f t="shared" si="347"/>
        <v>707</v>
      </c>
      <c r="J3173" t="s">
        <v>2250</v>
      </c>
      <c r="K3173">
        <v>175</v>
      </c>
      <c r="L3173" t="s">
        <v>2374</v>
      </c>
      <c r="M3173" t="s">
        <v>2375</v>
      </c>
      <c r="N3173" s="7" t="str">
        <f t="shared" si="348"/>
        <v>2021-70</v>
      </c>
      <c r="O3173" s="7">
        <f t="shared" si="349"/>
        <v>860.4</v>
      </c>
      <c r="P3173">
        <v>0</v>
      </c>
      <c r="Q3173">
        <v>860.4</v>
      </c>
    </row>
    <row r="3174" spans="1:17" x14ac:dyDescent="0.25">
      <c r="A3174" t="s">
        <v>2016</v>
      </c>
      <c r="B3174" t="s">
        <v>2017</v>
      </c>
      <c r="C3174" s="1">
        <v>44213</v>
      </c>
      <c r="D3174" s="2">
        <f t="shared" si="343"/>
        <v>1</v>
      </c>
      <c r="E3174" s="2">
        <f t="shared" si="344"/>
        <v>2021</v>
      </c>
      <c r="F3174">
        <v>70714</v>
      </c>
      <c r="G3174" s="8">
        <f t="shared" si="345"/>
        <v>7</v>
      </c>
      <c r="H3174" s="8" t="str">
        <f t="shared" si="346"/>
        <v>70</v>
      </c>
      <c r="I3174" s="8" t="str">
        <f t="shared" si="347"/>
        <v>707</v>
      </c>
      <c r="J3174" t="s">
        <v>2022</v>
      </c>
      <c r="K3174">
        <v>175</v>
      </c>
      <c r="L3174" t="s">
        <v>2374</v>
      </c>
      <c r="M3174" t="s">
        <v>2375</v>
      </c>
      <c r="N3174" s="7" t="str">
        <f t="shared" si="348"/>
        <v>2021-70</v>
      </c>
      <c r="O3174" s="7">
        <f t="shared" si="349"/>
        <v>2577.83</v>
      </c>
      <c r="P3174">
        <v>0</v>
      </c>
      <c r="Q3174">
        <v>2577.83</v>
      </c>
    </row>
    <row r="3175" spans="1:17" x14ac:dyDescent="0.25">
      <c r="A3175" t="s">
        <v>2016</v>
      </c>
      <c r="B3175" t="s">
        <v>2017</v>
      </c>
      <c r="C3175" s="1">
        <v>44213</v>
      </c>
      <c r="D3175" s="2">
        <f t="shared" si="343"/>
        <v>1</v>
      </c>
      <c r="E3175" s="2">
        <f t="shared" si="344"/>
        <v>2021</v>
      </c>
      <c r="F3175">
        <v>7085</v>
      </c>
      <c r="G3175" s="8">
        <f t="shared" si="345"/>
        <v>7</v>
      </c>
      <c r="H3175" s="8" t="str">
        <f t="shared" si="346"/>
        <v>70</v>
      </c>
      <c r="I3175" s="8" t="str">
        <f t="shared" si="347"/>
        <v>708</v>
      </c>
      <c r="J3175" t="s">
        <v>2028</v>
      </c>
      <c r="K3175">
        <v>175</v>
      </c>
      <c r="L3175" t="s">
        <v>2374</v>
      </c>
      <c r="M3175" t="s">
        <v>2375</v>
      </c>
      <c r="N3175" s="7" t="str">
        <f t="shared" si="348"/>
        <v>2021-70</v>
      </c>
      <c r="O3175" s="7">
        <f t="shared" si="349"/>
        <v>52</v>
      </c>
      <c r="P3175">
        <v>0</v>
      </c>
      <c r="Q3175">
        <v>52</v>
      </c>
    </row>
    <row r="3176" spans="1:17" x14ac:dyDescent="0.25">
      <c r="A3176" t="s">
        <v>2016</v>
      </c>
      <c r="B3176" t="s">
        <v>2017</v>
      </c>
      <c r="C3176" s="1">
        <v>44213</v>
      </c>
      <c r="D3176" s="2">
        <f t="shared" si="343"/>
        <v>1</v>
      </c>
      <c r="E3176" s="2">
        <f t="shared" si="344"/>
        <v>2021</v>
      </c>
      <c r="F3176">
        <v>445711</v>
      </c>
      <c r="G3176" s="8">
        <f t="shared" si="345"/>
        <v>4</v>
      </c>
      <c r="H3176" s="8" t="str">
        <f t="shared" si="346"/>
        <v>44</v>
      </c>
      <c r="I3176" s="8" t="str">
        <f t="shared" si="347"/>
        <v>445</v>
      </c>
      <c r="J3176" t="s">
        <v>1501</v>
      </c>
      <c r="K3176">
        <v>175</v>
      </c>
      <c r="L3176" t="s">
        <v>2374</v>
      </c>
      <c r="M3176" t="s">
        <v>2375</v>
      </c>
      <c r="N3176" s="7" t="str">
        <f t="shared" si="348"/>
        <v>2021-44</v>
      </c>
      <c r="O3176" s="7">
        <f t="shared" si="349"/>
        <v>807.49</v>
      </c>
      <c r="P3176">
        <v>0</v>
      </c>
      <c r="Q3176">
        <v>807.49</v>
      </c>
    </row>
    <row r="3177" spans="1:17" x14ac:dyDescent="0.25">
      <c r="A3177" t="s">
        <v>2016</v>
      </c>
      <c r="B3177" t="s">
        <v>2017</v>
      </c>
      <c r="C3177" s="1">
        <v>44214</v>
      </c>
      <c r="D3177" s="2">
        <f t="shared" si="343"/>
        <v>1</v>
      </c>
      <c r="E3177" s="2">
        <f t="shared" si="344"/>
        <v>2021</v>
      </c>
      <c r="F3177" t="s">
        <v>986</v>
      </c>
      <c r="G3177" s="8">
        <f t="shared" si="345"/>
        <v>4</v>
      </c>
      <c r="H3177" s="8" t="str">
        <f t="shared" si="346"/>
        <v>41</v>
      </c>
      <c r="I3177" s="8" t="str">
        <f t="shared" si="347"/>
        <v>411</v>
      </c>
      <c r="J3177" t="s">
        <v>987</v>
      </c>
      <c r="K3177">
        <v>176</v>
      </c>
      <c r="L3177" t="s">
        <v>2376</v>
      </c>
      <c r="M3177" t="s">
        <v>2377</v>
      </c>
      <c r="N3177" s="7" t="str">
        <f t="shared" si="348"/>
        <v>2021-41</v>
      </c>
      <c r="O3177" s="7">
        <f t="shared" si="349"/>
        <v>-19834.78</v>
      </c>
      <c r="P3177">
        <v>19834.78</v>
      </c>
      <c r="Q3177">
        <v>0</v>
      </c>
    </row>
    <row r="3178" spans="1:17" x14ac:dyDescent="0.25">
      <c r="A3178" t="s">
        <v>2016</v>
      </c>
      <c r="B3178" t="s">
        <v>2017</v>
      </c>
      <c r="C3178" s="1">
        <v>44214</v>
      </c>
      <c r="D3178" s="2">
        <f t="shared" si="343"/>
        <v>1</v>
      </c>
      <c r="E3178" s="2">
        <f t="shared" si="344"/>
        <v>2021</v>
      </c>
      <c r="F3178">
        <v>70714</v>
      </c>
      <c r="G3178" s="8">
        <f t="shared" si="345"/>
        <v>7</v>
      </c>
      <c r="H3178" s="8" t="str">
        <f t="shared" si="346"/>
        <v>70</v>
      </c>
      <c r="I3178" s="8" t="str">
        <f t="shared" si="347"/>
        <v>707</v>
      </c>
      <c r="J3178" t="s">
        <v>2022</v>
      </c>
      <c r="K3178">
        <v>176</v>
      </c>
      <c r="L3178" t="s">
        <v>2376</v>
      </c>
      <c r="M3178" t="s">
        <v>2377</v>
      </c>
      <c r="N3178" s="7" t="str">
        <f t="shared" si="348"/>
        <v>2021-70</v>
      </c>
      <c r="O3178" s="7">
        <f t="shared" si="349"/>
        <v>966.9</v>
      </c>
      <c r="P3178">
        <v>0</v>
      </c>
      <c r="Q3178">
        <v>966.9</v>
      </c>
    </row>
    <row r="3179" spans="1:17" x14ac:dyDescent="0.25">
      <c r="A3179" t="s">
        <v>2016</v>
      </c>
      <c r="B3179" t="s">
        <v>2017</v>
      </c>
      <c r="C3179" s="1">
        <v>44214</v>
      </c>
      <c r="D3179" s="2">
        <f t="shared" si="343"/>
        <v>1</v>
      </c>
      <c r="E3179" s="2">
        <f t="shared" si="344"/>
        <v>2021</v>
      </c>
      <c r="F3179">
        <v>70713</v>
      </c>
      <c r="G3179" s="8">
        <f t="shared" si="345"/>
        <v>7</v>
      </c>
      <c r="H3179" s="8" t="str">
        <f t="shared" si="346"/>
        <v>70</v>
      </c>
      <c r="I3179" s="8" t="str">
        <f t="shared" si="347"/>
        <v>707</v>
      </c>
      <c r="J3179" t="s">
        <v>2021</v>
      </c>
      <c r="K3179">
        <v>176</v>
      </c>
      <c r="L3179" t="s">
        <v>2376</v>
      </c>
      <c r="M3179" t="s">
        <v>2377</v>
      </c>
      <c r="N3179" s="7" t="str">
        <f t="shared" si="348"/>
        <v>2021-70</v>
      </c>
      <c r="O3179" s="7">
        <f t="shared" si="349"/>
        <v>2632.96</v>
      </c>
      <c r="P3179">
        <v>0</v>
      </c>
      <c r="Q3179">
        <v>2632.96</v>
      </c>
    </row>
    <row r="3180" spans="1:17" x14ac:dyDescent="0.25">
      <c r="A3180" t="s">
        <v>2016</v>
      </c>
      <c r="B3180" t="s">
        <v>2017</v>
      </c>
      <c r="C3180" s="1">
        <v>44214</v>
      </c>
      <c r="D3180" s="2">
        <f t="shared" si="343"/>
        <v>1</v>
      </c>
      <c r="E3180" s="2">
        <f t="shared" si="344"/>
        <v>2021</v>
      </c>
      <c r="F3180">
        <v>70715</v>
      </c>
      <c r="G3180" s="8">
        <f t="shared" si="345"/>
        <v>7</v>
      </c>
      <c r="H3180" s="8" t="str">
        <f t="shared" si="346"/>
        <v>70</v>
      </c>
      <c r="I3180" s="8" t="str">
        <f t="shared" si="347"/>
        <v>707</v>
      </c>
      <c r="J3180" t="s">
        <v>2305</v>
      </c>
      <c r="K3180">
        <v>176</v>
      </c>
      <c r="L3180" t="s">
        <v>2376</v>
      </c>
      <c r="M3180" t="s">
        <v>2377</v>
      </c>
      <c r="N3180" s="7" t="str">
        <f t="shared" si="348"/>
        <v>2021-70</v>
      </c>
      <c r="O3180" s="7">
        <f t="shared" si="349"/>
        <v>228.71</v>
      </c>
      <c r="P3180">
        <v>0</v>
      </c>
      <c r="Q3180">
        <v>228.71</v>
      </c>
    </row>
    <row r="3181" spans="1:17" x14ac:dyDescent="0.25">
      <c r="A3181" t="s">
        <v>2016</v>
      </c>
      <c r="B3181" t="s">
        <v>2017</v>
      </c>
      <c r="C3181" s="1">
        <v>44214</v>
      </c>
      <c r="D3181" s="2">
        <f t="shared" si="343"/>
        <v>1</v>
      </c>
      <c r="E3181" s="2">
        <f t="shared" si="344"/>
        <v>2021</v>
      </c>
      <c r="F3181">
        <v>70711</v>
      </c>
      <c r="G3181" s="8">
        <f t="shared" si="345"/>
        <v>7</v>
      </c>
      <c r="H3181" s="8" t="str">
        <f t="shared" si="346"/>
        <v>70</v>
      </c>
      <c r="I3181" s="8" t="str">
        <f t="shared" si="347"/>
        <v>707</v>
      </c>
      <c r="J3181" t="s">
        <v>2025</v>
      </c>
      <c r="K3181">
        <v>176</v>
      </c>
      <c r="L3181" t="s">
        <v>2376</v>
      </c>
      <c r="M3181" t="s">
        <v>2377</v>
      </c>
      <c r="N3181" s="7" t="str">
        <f t="shared" si="348"/>
        <v>2021-70</v>
      </c>
      <c r="O3181" s="7">
        <f t="shared" si="349"/>
        <v>10393.77</v>
      </c>
      <c r="P3181">
        <v>0</v>
      </c>
      <c r="Q3181">
        <v>10393.77</v>
      </c>
    </row>
    <row r="3182" spans="1:17" x14ac:dyDescent="0.25">
      <c r="A3182" t="s">
        <v>2016</v>
      </c>
      <c r="B3182" t="s">
        <v>2017</v>
      </c>
      <c r="C3182" s="1">
        <v>44214</v>
      </c>
      <c r="D3182" s="2">
        <f t="shared" si="343"/>
        <v>1</v>
      </c>
      <c r="E3182" s="2">
        <f t="shared" si="344"/>
        <v>2021</v>
      </c>
      <c r="F3182">
        <v>706</v>
      </c>
      <c r="G3182" s="8">
        <f t="shared" si="345"/>
        <v>7</v>
      </c>
      <c r="H3182" s="8" t="str">
        <f t="shared" si="346"/>
        <v>70</v>
      </c>
      <c r="I3182" s="8" t="str">
        <f t="shared" si="347"/>
        <v>706</v>
      </c>
      <c r="J3182" t="s">
        <v>2378</v>
      </c>
      <c r="K3182">
        <v>176</v>
      </c>
      <c r="L3182" t="s">
        <v>2376</v>
      </c>
      <c r="M3182" t="s">
        <v>2377</v>
      </c>
      <c r="N3182" s="7" t="str">
        <f t="shared" si="348"/>
        <v>2021-70</v>
      </c>
      <c r="O3182" s="7">
        <f t="shared" si="349"/>
        <v>2048.64</v>
      </c>
      <c r="P3182">
        <v>0</v>
      </c>
      <c r="Q3182">
        <v>2048.64</v>
      </c>
    </row>
    <row r="3183" spans="1:17" x14ac:dyDescent="0.25">
      <c r="A3183" t="s">
        <v>2016</v>
      </c>
      <c r="B3183" t="s">
        <v>2017</v>
      </c>
      <c r="C3183" s="1">
        <v>44214</v>
      </c>
      <c r="D3183" s="2">
        <f t="shared" si="343"/>
        <v>1</v>
      </c>
      <c r="E3183" s="2">
        <f t="shared" si="344"/>
        <v>2021</v>
      </c>
      <c r="F3183">
        <v>7085</v>
      </c>
      <c r="G3183" s="8">
        <f t="shared" si="345"/>
        <v>7</v>
      </c>
      <c r="H3183" s="8" t="str">
        <f t="shared" si="346"/>
        <v>70</v>
      </c>
      <c r="I3183" s="8" t="str">
        <f t="shared" si="347"/>
        <v>708</v>
      </c>
      <c r="J3183" t="s">
        <v>2028</v>
      </c>
      <c r="K3183">
        <v>176</v>
      </c>
      <c r="L3183" t="s">
        <v>2376</v>
      </c>
      <c r="M3183" t="s">
        <v>2377</v>
      </c>
      <c r="N3183" s="7" t="str">
        <f t="shared" si="348"/>
        <v>2021-70</v>
      </c>
      <c r="O3183" s="7">
        <f t="shared" si="349"/>
        <v>258</v>
      </c>
      <c r="P3183">
        <v>0</v>
      </c>
      <c r="Q3183">
        <v>258</v>
      </c>
    </row>
    <row r="3184" spans="1:17" x14ac:dyDescent="0.25">
      <c r="A3184" t="s">
        <v>2016</v>
      </c>
      <c r="B3184" t="s">
        <v>2017</v>
      </c>
      <c r="C3184" s="1">
        <v>44214</v>
      </c>
      <c r="D3184" s="2">
        <f t="shared" si="343"/>
        <v>1</v>
      </c>
      <c r="E3184" s="2">
        <f t="shared" si="344"/>
        <v>2021</v>
      </c>
      <c r="F3184">
        <v>445711</v>
      </c>
      <c r="G3184" s="8">
        <f t="shared" si="345"/>
        <v>4</v>
      </c>
      <c r="H3184" s="8" t="str">
        <f t="shared" si="346"/>
        <v>44</v>
      </c>
      <c r="I3184" s="8" t="str">
        <f t="shared" si="347"/>
        <v>445</v>
      </c>
      <c r="J3184" t="s">
        <v>1501</v>
      </c>
      <c r="K3184">
        <v>176</v>
      </c>
      <c r="L3184" t="s">
        <v>2376</v>
      </c>
      <c r="M3184" t="s">
        <v>2377</v>
      </c>
      <c r="N3184" s="7" t="str">
        <f t="shared" si="348"/>
        <v>2021-44</v>
      </c>
      <c r="O3184" s="7">
        <f t="shared" si="349"/>
        <v>3305.8</v>
      </c>
      <c r="P3184">
        <v>0</v>
      </c>
      <c r="Q3184">
        <v>3305.8</v>
      </c>
    </row>
    <row r="3185" spans="1:17" x14ac:dyDescent="0.25">
      <c r="A3185" t="s">
        <v>2016</v>
      </c>
      <c r="B3185" t="s">
        <v>2017</v>
      </c>
      <c r="C3185" s="1">
        <v>44215</v>
      </c>
      <c r="D3185" s="2">
        <f t="shared" si="343"/>
        <v>1</v>
      </c>
      <c r="E3185" s="2">
        <f t="shared" si="344"/>
        <v>2021</v>
      </c>
      <c r="F3185" t="s">
        <v>523</v>
      </c>
      <c r="G3185" s="8">
        <f t="shared" si="345"/>
        <v>4</v>
      </c>
      <c r="H3185" s="8" t="str">
        <f t="shared" si="346"/>
        <v>41</v>
      </c>
      <c r="I3185" s="8" t="str">
        <f t="shared" si="347"/>
        <v>411</v>
      </c>
      <c r="J3185" t="s">
        <v>524</v>
      </c>
      <c r="K3185">
        <v>177</v>
      </c>
      <c r="L3185" t="s">
        <v>2379</v>
      </c>
      <c r="M3185" t="s">
        <v>2380</v>
      </c>
      <c r="N3185" s="7" t="str">
        <f t="shared" si="348"/>
        <v>2021-41</v>
      </c>
      <c r="O3185" s="7">
        <f t="shared" si="349"/>
        <v>-57573.760000000002</v>
      </c>
      <c r="P3185">
        <v>57573.760000000002</v>
      </c>
      <c r="Q3185">
        <v>0</v>
      </c>
    </row>
    <row r="3186" spans="1:17" x14ac:dyDescent="0.25">
      <c r="A3186" t="s">
        <v>2016</v>
      </c>
      <c r="B3186" t="s">
        <v>2017</v>
      </c>
      <c r="C3186" s="1">
        <v>44215</v>
      </c>
      <c r="D3186" s="2">
        <f t="shared" si="343"/>
        <v>1</v>
      </c>
      <c r="E3186" s="2">
        <f t="shared" si="344"/>
        <v>2021</v>
      </c>
      <c r="F3186">
        <v>70711</v>
      </c>
      <c r="G3186" s="8">
        <f t="shared" si="345"/>
        <v>7</v>
      </c>
      <c r="H3186" s="8" t="str">
        <f t="shared" si="346"/>
        <v>70</v>
      </c>
      <c r="I3186" s="8" t="str">
        <f t="shared" si="347"/>
        <v>707</v>
      </c>
      <c r="J3186" t="s">
        <v>2025</v>
      </c>
      <c r="K3186">
        <v>177</v>
      </c>
      <c r="L3186" t="s">
        <v>2379</v>
      </c>
      <c r="M3186" t="s">
        <v>2380</v>
      </c>
      <c r="N3186" s="7" t="str">
        <f t="shared" si="348"/>
        <v>2021-70</v>
      </c>
      <c r="O3186" s="7">
        <f t="shared" si="349"/>
        <v>47978.13</v>
      </c>
      <c r="P3186">
        <v>0</v>
      </c>
      <c r="Q3186">
        <v>47978.13</v>
      </c>
    </row>
    <row r="3187" spans="1:17" x14ac:dyDescent="0.25">
      <c r="A3187" t="s">
        <v>2016</v>
      </c>
      <c r="B3187" t="s">
        <v>2017</v>
      </c>
      <c r="C3187" s="1">
        <v>44215</v>
      </c>
      <c r="D3187" s="2">
        <f t="shared" si="343"/>
        <v>1</v>
      </c>
      <c r="E3187" s="2">
        <f t="shared" si="344"/>
        <v>2021</v>
      </c>
      <c r="F3187">
        <v>445711</v>
      </c>
      <c r="G3187" s="8">
        <f t="shared" si="345"/>
        <v>4</v>
      </c>
      <c r="H3187" s="8" t="str">
        <f t="shared" si="346"/>
        <v>44</v>
      </c>
      <c r="I3187" s="8" t="str">
        <f t="shared" si="347"/>
        <v>445</v>
      </c>
      <c r="J3187" t="s">
        <v>1501</v>
      </c>
      <c r="K3187">
        <v>177</v>
      </c>
      <c r="L3187" t="s">
        <v>2379</v>
      </c>
      <c r="M3187" t="s">
        <v>2380</v>
      </c>
      <c r="N3187" s="7" t="str">
        <f t="shared" si="348"/>
        <v>2021-44</v>
      </c>
      <c r="O3187" s="7">
        <f t="shared" si="349"/>
        <v>9595.6299999999992</v>
      </c>
      <c r="P3187">
        <v>0</v>
      </c>
      <c r="Q3187">
        <v>9595.6299999999992</v>
      </c>
    </row>
    <row r="3188" spans="1:17" x14ac:dyDescent="0.25">
      <c r="A3188" t="s">
        <v>2016</v>
      </c>
      <c r="B3188" t="s">
        <v>2017</v>
      </c>
      <c r="C3188" s="1">
        <v>44218</v>
      </c>
      <c r="D3188" s="2">
        <f t="shared" si="343"/>
        <v>1</v>
      </c>
      <c r="E3188" s="2">
        <f t="shared" si="344"/>
        <v>2021</v>
      </c>
      <c r="F3188" t="s">
        <v>523</v>
      </c>
      <c r="G3188" s="8">
        <f t="shared" si="345"/>
        <v>4</v>
      </c>
      <c r="H3188" s="8" t="str">
        <f t="shared" si="346"/>
        <v>41</v>
      </c>
      <c r="I3188" s="8" t="str">
        <f t="shared" si="347"/>
        <v>411</v>
      </c>
      <c r="J3188" t="s">
        <v>524</v>
      </c>
      <c r="K3188">
        <v>178</v>
      </c>
      <c r="L3188" t="s">
        <v>2381</v>
      </c>
      <c r="M3188" t="s">
        <v>2382</v>
      </c>
      <c r="N3188" s="7" t="str">
        <f t="shared" si="348"/>
        <v>2021-41</v>
      </c>
      <c r="O3188" s="7">
        <f t="shared" si="349"/>
        <v>1295.26</v>
      </c>
      <c r="P3188">
        <v>0</v>
      </c>
      <c r="Q3188">
        <v>1295.26</v>
      </c>
    </row>
    <row r="3189" spans="1:17" x14ac:dyDescent="0.25">
      <c r="A3189" t="s">
        <v>2016</v>
      </c>
      <c r="B3189" t="s">
        <v>2017</v>
      </c>
      <c r="C3189" s="1">
        <v>44218</v>
      </c>
      <c r="D3189" s="2">
        <f t="shared" si="343"/>
        <v>1</v>
      </c>
      <c r="E3189" s="2">
        <f t="shared" si="344"/>
        <v>2021</v>
      </c>
      <c r="F3189">
        <v>70711</v>
      </c>
      <c r="G3189" s="8">
        <f t="shared" si="345"/>
        <v>7</v>
      </c>
      <c r="H3189" s="8" t="str">
        <f t="shared" si="346"/>
        <v>70</v>
      </c>
      <c r="I3189" s="8" t="str">
        <f t="shared" si="347"/>
        <v>707</v>
      </c>
      <c r="J3189" t="s">
        <v>2025</v>
      </c>
      <c r="K3189">
        <v>178</v>
      </c>
      <c r="L3189" t="s">
        <v>2381</v>
      </c>
      <c r="M3189" t="s">
        <v>2382</v>
      </c>
      <c r="N3189" s="7" t="str">
        <f t="shared" si="348"/>
        <v>2021-70</v>
      </c>
      <c r="O3189" s="7">
        <f t="shared" si="349"/>
        <v>-1079.3800000000001</v>
      </c>
      <c r="P3189">
        <v>1079.3800000000001</v>
      </c>
      <c r="Q3189">
        <v>0</v>
      </c>
    </row>
    <row r="3190" spans="1:17" x14ac:dyDescent="0.25">
      <c r="A3190" t="s">
        <v>2016</v>
      </c>
      <c r="B3190" t="s">
        <v>2017</v>
      </c>
      <c r="C3190" s="1">
        <v>44218</v>
      </c>
      <c r="D3190" s="2">
        <f t="shared" si="343"/>
        <v>1</v>
      </c>
      <c r="E3190" s="2">
        <f t="shared" si="344"/>
        <v>2021</v>
      </c>
      <c r="F3190">
        <v>445711</v>
      </c>
      <c r="G3190" s="8">
        <f t="shared" si="345"/>
        <v>4</v>
      </c>
      <c r="H3190" s="8" t="str">
        <f t="shared" si="346"/>
        <v>44</v>
      </c>
      <c r="I3190" s="8" t="str">
        <f t="shared" si="347"/>
        <v>445</v>
      </c>
      <c r="J3190" t="s">
        <v>1501</v>
      </c>
      <c r="K3190">
        <v>178</v>
      </c>
      <c r="L3190" t="s">
        <v>2381</v>
      </c>
      <c r="M3190" t="s">
        <v>2382</v>
      </c>
      <c r="N3190" s="7" t="str">
        <f t="shared" si="348"/>
        <v>2021-44</v>
      </c>
      <c r="O3190" s="7">
        <f t="shared" si="349"/>
        <v>-215.88</v>
      </c>
      <c r="P3190">
        <v>215.88</v>
      </c>
      <c r="Q3190">
        <v>0</v>
      </c>
    </row>
    <row r="3191" spans="1:17" x14ac:dyDescent="0.25">
      <c r="A3191" t="s">
        <v>2016</v>
      </c>
      <c r="B3191" t="s">
        <v>2017</v>
      </c>
      <c r="C3191" s="1">
        <v>44220</v>
      </c>
      <c r="D3191" s="2">
        <f t="shared" si="343"/>
        <v>1</v>
      </c>
      <c r="E3191" s="2">
        <f t="shared" si="344"/>
        <v>2021</v>
      </c>
      <c r="F3191" t="s">
        <v>869</v>
      </c>
      <c r="G3191" s="8">
        <f t="shared" si="345"/>
        <v>4</v>
      </c>
      <c r="H3191" s="8" t="str">
        <f t="shared" si="346"/>
        <v>41</v>
      </c>
      <c r="I3191" s="8" t="str">
        <f t="shared" si="347"/>
        <v>411</v>
      </c>
      <c r="J3191" t="s">
        <v>870</v>
      </c>
      <c r="K3191">
        <v>179</v>
      </c>
      <c r="L3191" t="s">
        <v>2383</v>
      </c>
      <c r="M3191" t="s">
        <v>2384</v>
      </c>
      <c r="N3191" s="7" t="str">
        <f t="shared" si="348"/>
        <v>2021-41</v>
      </c>
      <c r="O3191" s="7">
        <f t="shared" si="349"/>
        <v>-57652</v>
      </c>
      <c r="P3191">
        <v>57652</v>
      </c>
      <c r="Q3191">
        <v>0</v>
      </c>
    </row>
    <row r="3192" spans="1:17" x14ac:dyDescent="0.25">
      <c r="A3192" t="s">
        <v>2016</v>
      </c>
      <c r="B3192" t="s">
        <v>2017</v>
      </c>
      <c r="C3192" s="1">
        <v>44220</v>
      </c>
      <c r="D3192" s="2">
        <f t="shared" si="343"/>
        <v>1</v>
      </c>
      <c r="E3192" s="2">
        <f t="shared" si="344"/>
        <v>2021</v>
      </c>
      <c r="F3192">
        <v>70732</v>
      </c>
      <c r="G3192" s="8">
        <f t="shared" si="345"/>
        <v>7</v>
      </c>
      <c r="H3192" s="8" t="str">
        <f t="shared" si="346"/>
        <v>70</v>
      </c>
      <c r="I3192" s="8" t="str">
        <f t="shared" si="347"/>
        <v>707</v>
      </c>
      <c r="J3192" t="s">
        <v>2127</v>
      </c>
      <c r="K3192">
        <v>179</v>
      </c>
      <c r="L3192" t="s">
        <v>2383</v>
      </c>
      <c r="M3192" t="s">
        <v>2384</v>
      </c>
      <c r="N3192" s="7" t="str">
        <f t="shared" si="348"/>
        <v>2021-70</v>
      </c>
      <c r="O3192" s="7">
        <f t="shared" si="349"/>
        <v>53984</v>
      </c>
      <c r="P3192">
        <v>0</v>
      </c>
      <c r="Q3192">
        <v>53984</v>
      </c>
    </row>
    <row r="3193" spans="1:17" x14ac:dyDescent="0.25">
      <c r="A3193" t="s">
        <v>2016</v>
      </c>
      <c r="B3193" t="s">
        <v>2017</v>
      </c>
      <c r="C3193" s="1">
        <v>44220</v>
      </c>
      <c r="D3193" s="2">
        <f t="shared" si="343"/>
        <v>1</v>
      </c>
      <c r="E3193" s="2">
        <f t="shared" si="344"/>
        <v>2021</v>
      </c>
      <c r="F3193">
        <v>70721</v>
      </c>
      <c r="G3193" s="8">
        <f t="shared" si="345"/>
        <v>7</v>
      </c>
      <c r="H3193" s="8" t="str">
        <f t="shared" si="346"/>
        <v>70</v>
      </c>
      <c r="I3193" s="8" t="str">
        <f t="shared" si="347"/>
        <v>707</v>
      </c>
      <c r="J3193" t="s">
        <v>2164</v>
      </c>
      <c r="K3193">
        <v>179</v>
      </c>
      <c r="L3193" t="s">
        <v>2383</v>
      </c>
      <c r="M3193" t="s">
        <v>2384</v>
      </c>
      <c r="N3193" s="7" t="str">
        <f t="shared" si="348"/>
        <v>2021-70</v>
      </c>
      <c r="O3193" s="7">
        <f t="shared" si="349"/>
        <v>3668</v>
      </c>
      <c r="P3193">
        <v>0</v>
      </c>
      <c r="Q3193">
        <v>3668</v>
      </c>
    </row>
    <row r="3194" spans="1:17" x14ac:dyDescent="0.25">
      <c r="A3194" t="s">
        <v>2016</v>
      </c>
      <c r="B3194" t="s">
        <v>2017</v>
      </c>
      <c r="C3194" s="1">
        <v>44221</v>
      </c>
      <c r="D3194" s="2">
        <f t="shared" si="343"/>
        <v>1</v>
      </c>
      <c r="E3194" s="2">
        <f t="shared" si="344"/>
        <v>2021</v>
      </c>
      <c r="F3194" t="s">
        <v>735</v>
      </c>
      <c r="G3194" s="8">
        <f t="shared" si="345"/>
        <v>4</v>
      </c>
      <c r="H3194" s="8" t="str">
        <f t="shared" si="346"/>
        <v>41</v>
      </c>
      <c r="I3194" s="8" t="str">
        <f t="shared" si="347"/>
        <v>411</v>
      </c>
      <c r="J3194" t="s">
        <v>736</v>
      </c>
      <c r="K3194">
        <v>180</v>
      </c>
      <c r="L3194" t="s">
        <v>2385</v>
      </c>
      <c r="M3194" t="s">
        <v>2386</v>
      </c>
      <c r="N3194" s="7" t="str">
        <f t="shared" si="348"/>
        <v>2021-41</v>
      </c>
      <c r="O3194" s="7">
        <f t="shared" si="349"/>
        <v>-5466.59</v>
      </c>
      <c r="P3194">
        <v>5466.59</v>
      </c>
      <c r="Q3194">
        <v>0</v>
      </c>
    </row>
    <row r="3195" spans="1:17" x14ac:dyDescent="0.25">
      <c r="A3195" t="s">
        <v>2016</v>
      </c>
      <c r="B3195" t="s">
        <v>2017</v>
      </c>
      <c r="C3195" s="1">
        <v>44221</v>
      </c>
      <c r="D3195" s="2">
        <f t="shared" si="343"/>
        <v>1</v>
      </c>
      <c r="E3195" s="2">
        <f t="shared" si="344"/>
        <v>2021</v>
      </c>
      <c r="F3195">
        <v>70712</v>
      </c>
      <c r="G3195" s="8">
        <f t="shared" si="345"/>
        <v>7</v>
      </c>
      <c r="H3195" s="8" t="str">
        <f t="shared" si="346"/>
        <v>70</v>
      </c>
      <c r="I3195" s="8" t="str">
        <f t="shared" si="347"/>
        <v>707</v>
      </c>
      <c r="J3195" t="s">
        <v>2250</v>
      </c>
      <c r="K3195">
        <v>180</v>
      </c>
      <c r="L3195" t="s">
        <v>2385</v>
      </c>
      <c r="M3195" t="s">
        <v>2386</v>
      </c>
      <c r="N3195" s="7" t="str">
        <f t="shared" si="348"/>
        <v>2021-70</v>
      </c>
      <c r="O3195" s="7">
        <f t="shared" si="349"/>
        <v>2143.1999999999998</v>
      </c>
      <c r="P3195">
        <v>0</v>
      </c>
      <c r="Q3195">
        <v>2143.1999999999998</v>
      </c>
    </row>
    <row r="3196" spans="1:17" x14ac:dyDescent="0.25">
      <c r="A3196" t="s">
        <v>2016</v>
      </c>
      <c r="B3196" t="s">
        <v>2017</v>
      </c>
      <c r="C3196" s="1">
        <v>44221</v>
      </c>
      <c r="D3196" s="2">
        <f t="shared" si="343"/>
        <v>1</v>
      </c>
      <c r="E3196" s="2">
        <f t="shared" si="344"/>
        <v>2021</v>
      </c>
      <c r="F3196">
        <v>70716</v>
      </c>
      <c r="G3196" s="8">
        <f t="shared" si="345"/>
        <v>7</v>
      </c>
      <c r="H3196" s="8" t="str">
        <f t="shared" si="346"/>
        <v>70</v>
      </c>
      <c r="I3196" s="8" t="str">
        <f t="shared" si="347"/>
        <v>707</v>
      </c>
      <c r="J3196" t="s">
        <v>2020</v>
      </c>
      <c r="K3196">
        <v>180</v>
      </c>
      <c r="L3196" t="s">
        <v>2385</v>
      </c>
      <c r="M3196" t="s">
        <v>2386</v>
      </c>
      <c r="N3196" s="7" t="str">
        <f t="shared" si="348"/>
        <v>2021-70</v>
      </c>
      <c r="O3196" s="7">
        <f t="shared" si="349"/>
        <v>1563.46</v>
      </c>
      <c r="P3196">
        <v>0</v>
      </c>
      <c r="Q3196">
        <v>1563.46</v>
      </c>
    </row>
    <row r="3197" spans="1:17" x14ac:dyDescent="0.25">
      <c r="A3197" t="s">
        <v>2016</v>
      </c>
      <c r="B3197" t="s">
        <v>2017</v>
      </c>
      <c r="C3197" s="1">
        <v>44221</v>
      </c>
      <c r="D3197" s="2">
        <f t="shared" si="343"/>
        <v>1</v>
      </c>
      <c r="E3197" s="2">
        <f t="shared" si="344"/>
        <v>2021</v>
      </c>
      <c r="F3197">
        <v>70715</v>
      </c>
      <c r="G3197" s="8">
        <f t="shared" si="345"/>
        <v>7</v>
      </c>
      <c r="H3197" s="8" t="str">
        <f t="shared" si="346"/>
        <v>70</v>
      </c>
      <c r="I3197" s="8" t="str">
        <f t="shared" si="347"/>
        <v>707</v>
      </c>
      <c r="J3197" t="s">
        <v>2305</v>
      </c>
      <c r="K3197">
        <v>180</v>
      </c>
      <c r="L3197" t="s">
        <v>2385</v>
      </c>
      <c r="M3197" t="s">
        <v>2386</v>
      </c>
      <c r="N3197" s="7" t="str">
        <f t="shared" si="348"/>
        <v>2021-70</v>
      </c>
      <c r="O3197" s="7">
        <f t="shared" si="349"/>
        <v>848.83</v>
      </c>
      <c r="P3197">
        <v>0</v>
      </c>
      <c r="Q3197">
        <v>848.83</v>
      </c>
    </row>
    <row r="3198" spans="1:17" x14ac:dyDescent="0.25">
      <c r="A3198" t="s">
        <v>2016</v>
      </c>
      <c r="B3198" t="s">
        <v>2017</v>
      </c>
      <c r="C3198" s="1">
        <v>44221</v>
      </c>
      <c r="D3198" s="2">
        <f t="shared" si="343"/>
        <v>1</v>
      </c>
      <c r="E3198" s="2">
        <f t="shared" si="344"/>
        <v>2021</v>
      </c>
      <c r="F3198">
        <v>445711</v>
      </c>
      <c r="G3198" s="8">
        <f t="shared" si="345"/>
        <v>4</v>
      </c>
      <c r="H3198" s="8" t="str">
        <f t="shared" si="346"/>
        <v>44</v>
      </c>
      <c r="I3198" s="8" t="str">
        <f t="shared" si="347"/>
        <v>445</v>
      </c>
      <c r="J3198" t="s">
        <v>1501</v>
      </c>
      <c r="K3198">
        <v>180</v>
      </c>
      <c r="L3198" t="s">
        <v>2385</v>
      </c>
      <c r="M3198" t="s">
        <v>2386</v>
      </c>
      <c r="N3198" s="7" t="str">
        <f t="shared" si="348"/>
        <v>2021-44</v>
      </c>
      <c r="O3198" s="7">
        <f t="shared" si="349"/>
        <v>911.1</v>
      </c>
      <c r="P3198">
        <v>0</v>
      </c>
      <c r="Q3198">
        <v>911.1</v>
      </c>
    </row>
    <row r="3199" spans="1:17" x14ac:dyDescent="0.25">
      <c r="A3199" t="s">
        <v>2016</v>
      </c>
      <c r="B3199" t="s">
        <v>2017</v>
      </c>
      <c r="C3199" s="1">
        <v>44222</v>
      </c>
      <c r="D3199" s="2">
        <f t="shared" si="343"/>
        <v>1</v>
      </c>
      <c r="E3199" s="2">
        <f t="shared" si="344"/>
        <v>2021</v>
      </c>
      <c r="F3199" t="s">
        <v>995</v>
      </c>
      <c r="G3199" s="8">
        <f t="shared" si="345"/>
        <v>4</v>
      </c>
      <c r="H3199" s="8" t="str">
        <f t="shared" si="346"/>
        <v>41</v>
      </c>
      <c r="I3199" s="8" t="str">
        <f t="shared" si="347"/>
        <v>411</v>
      </c>
      <c r="J3199" t="s">
        <v>996</v>
      </c>
      <c r="K3199">
        <v>181</v>
      </c>
      <c r="L3199" t="s">
        <v>2387</v>
      </c>
      <c r="M3199" t="s">
        <v>2388</v>
      </c>
      <c r="N3199" s="7" t="str">
        <f t="shared" si="348"/>
        <v>2021-41</v>
      </c>
      <c r="O3199" s="7">
        <f t="shared" si="349"/>
        <v>-15629.59</v>
      </c>
      <c r="P3199">
        <v>15629.59</v>
      </c>
      <c r="Q3199">
        <v>0</v>
      </c>
    </row>
    <row r="3200" spans="1:17" x14ac:dyDescent="0.25">
      <c r="A3200" t="s">
        <v>2016</v>
      </c>
      <c r="B3200" t="s">
        <v>2017</v>
      </c>
      <c r="C3200" s="1">
        <v>44222</v>
      </c>
      <c r="D3200" s="2">
        <f t="shared" si="343"/>
        <v>1</v>
      </c>
      <c r="E3200" s="2">
        <f t="shared" si="344"/>
        <v>2021</v>
      </c>
      <c r="F3200">
        <v>70712</v>
      </c>
      <c r="G3200" s="8">
        <f t="shared" si="345"/>
        <v>7</v>
      </c>
      <c r="H3200" s="8" t="str">
        <f t="shared" si="346"/>
        <v>70</v>
      </c>
      <c r="I3200" s="8" t="str">
        <f t="shared" si="347"/>
        <v>707</v>
      </c>
      <c r="J3200" t="s">
        <v>2250</v>
      </c>
      <c r="K3200">
        <v>181</v>
      </c>
      <c r="L3200" t="s">
        <v>2387</v>
      </c>
      <c r="M3200" t="s">
        <v>2388</v>
      </c>
      <c r="N3200" s="7" t="str">
        <f t="shared" si="348"/>
        <v>2021-70</v>
      </c>
      <c r="O3200" s="7">
        <f t="shared" si="349"/>
        <v>633.6</v>
      </c>
      <c r="P3200">
        <v>0</v>
      </c>
      <c r="Q3200">
        <v>633.6</v>
      </c>
    </row>
    <row r="3201" spans="1:17" x14ac:dyDescent="0.25">
      <c r="A3201" t="s">
        <v>2016</v>
      </c>
      <c r="B3201" t="s">
        <v>2017</v>
      </c>
      <c r="C3201" s="1">
        <v>44222</v>
      </c>
      <c r="D3201" s="2">
        <f t="shared" si="343"/>
        <v>1</v>
      </c>
      <c r="E3201" s="2">
        <f t="shared" si="344"/>
        <v>2021</v>
      </c>
      <c r="F3201">
        <v>70716</v>
      </c>
      <c r="G3201" s="8">
        <f t="shared" si="345"/>
        <v>7</v>
      </c>
      <c r="H3201" s="8" t="str">
        <f t="shared" si="346"/>
        <v>70</v>
      </c>
      <c r="I3201" s="8" t="str">
        <f t="shared" si="347"/>
        <v>707</v>
      </c>
      <c r="J3201" t="s">
        <v>2020</v>
      </c>
      <c r="K3201">
        <v>181</v>
      </c>
      <c r="L3201" t="s">
        <v>2387</v>
      </c>
      <c r="M3201" t="s">
        <v>2388</v>
      </c>
      <c r="N3201" s="7" t="str">
        <f t="shared" si="348"/>
        <v>2021-70</v>
      </c>
      <c r="O3201" s="7">
        <f t="shared" si="349"/>
        <v>2641.32</v>
      </c>
      <c r="P3201">
        <v>0</v>
      </c>
      <c r="Q3201">
        <v>2641.32</v>
      </c>
    </row>
    <row r="3202" spans="1:17" x14ac:dyDescent="0.25">
      <c r="A3202" t="s">
        <v>2016</v>
      </c>
      <c r="B3202" t="s">
        <v>2017</v>
      </c>
      <c r="C3202" s="1">
        <v>44222</v>
      </c>
      <c r="D3202" s="2">
        <f t="shared" si="343"/>
        <v>1</v>
      </c>
      <c r="E3202" s="2">
        <f t="shared" si="344"/>
        <v>2021</v>
      </c>
      <c r="F3202">
        <v>70713</v>
      </c>
      <c r="G3202" s="8">
        <f t="shared" si="345"/>
        <v>7</v>
      </c>
      <c r="H3202" s="8" t="str">
        <f t="shared" si="346"/>
        <v>70</v>
      </c>
      <c r="I3202" s="8" t="str">
        <f t="shared" si="347"/>
        <v>707</v>
      </c>
      <c r="J3202" t="s">
        <v>2021</v>
      </c>
      <c r="K3202">
        <v>181</v>
      </c>
      <c r="L3202" t="s">
        <v>2387</v>
      </c>
      <c r="M3202" t="s">
        <v>2388</v>
      </c>
      <c r="N3202" s="7" t="str">
        <f t="shared" si="348"/>
        <v>2021-70</v>
      </c>
      <c r="O3202" s="7">
        <f t="shared" si="349"/>
        <v>2096.64</v>
      </c>
      <c r="P3202">
        <v>0</v>
      </c>
      <c r="Q3202">
        <v>2096.64</v>
      </c>
    </row>
    <row r="3203" spans="1:17" x14ac:dyDescent="0.25">
      <c r="A3203" t="s">
        <v>2016</v>
      </c>
      <c r="B3203" t="s">
        <v>2017</v>
      </c>
      <c r="C3203" s="1">
        <v>44222</v>
      </c>
      <c r="D3203" s="2">
        <f t="shared" ref="D3203:D3266" si="350">MONTH(C3203)</f>
        <v>1</v>
      </c>
      <c r="E3203" s="2">
        <f t="shared" ref="E3203:E3266" si="351">YEAR(C3203)</f>
        <v>2021</v>
      </c>
      <c r="F3203">
        <v>70715</v>
      </c>
      <c r="G3203" s="8">
        <f t="shared" ref="G3203:G3266" si="352">VALUE(LEFT($F3203,1))</f>
        <v>7</v>
      </c>
      <c r="H3203" s="8" t="str">
        <f t="shared" ref="H3203:H3266" si="353">LEFT($F3203,2)</f>
        <v>70</v>
      </c>
      <c r="I3203" s="8" t="str">
        <f t="shared" ref="I3203:I3266" si="354">LEFT($F3203,3)</f>
        <v>707</v>
      </c>
      <c r="J3203" t="s">
        <v>2305</v>
      </c>
      <c r="K3203">
        <v>181</v>
      </c>
      <c r="L3203" t="s">
        <v>2387</v>
      </c>
      <c r="M3203" t="s">
        <v>2388</v>
      </c>
      <c r="N3203" s="7" t="str">
        <f t="shared" ref="N3203:N3266" si="355">$E3203&amp;"-"&amp;H3203</f>
        <v>2021-70</v>
      </c>
      <c r="O3203" s="7">
        <f t="shared" ref="O3203:O3266" si="356">Q3203-P3203</f>
        <v>139</v>
      </c>
      <c r="P3203">
        <v>0</v>
      </c>
      <c r="Q3203">
        <v>139</v>
      </c>
    </row>
    <row r="3204" spans="1:17" x14ac:dyDescent="0.25">
      <c r="A3204" t="s">
        <v>2016</v>
      </c>
      <c r="B3204" t="s">
        <v>2017</v>
      </c>
      <c r="C3204" s="1">
        <v>44222</v>
      </c>
      <c r="D3204" s="2">
        <f t="shared" si="350"/>
        <v>1</v>
      </c>
      <c r="E3204" s="2">
        <f t="shared" si="351"/>
        <v>2021</v>
      </c>
      <c r="F3204">
        <v>70714</v>
      </c>
      <c r="G3204" s="8">
        <f t="shared" si="352"/>
        <v>7</v>
      </c>
      <c r="H3204" s="8" t="str">
        <f t="shared" si="353"/>
        <v>70</v>
      </c>
      <c r="I3204" s="8" t="str">
        <f t="shared" si="354"/>
        <v>707</v>
      </c>
      <c r="J3204" t="s">
        <v>2022</v>
      </c>
      <c r="K3204">
        <v>181</v>
      </c>
      <c r="L3204" t="s">
        <v>2387</v>
      </c>
      <c r="M3204" t="s">
        <v>2388</v>
      </c>
      <c r="N3204" s="7" t="str">
        <f t="shared" si="355"/>
        <v>2021-70</v>
      </c>
      <c r="O3204" s="7">
        <f t="shared" si="356"/>
        <v>1485</v>
      </c>
      <c r="P3204">
        <v>0</v>
      </c>
      <c r="Q3204">
        <v>1485</v>
      </c>
    </row>
    <row r="3205" spans="1:17" x14ac:dyDescent="0.25">
      <c r="A3205" t="s">
        <v>2016</v>
      </c>
      <c r="B3205" t="s">
        <v>2017</v>
      </c>
      <c r="C3205" s="1">
        <v>44222</v>
      </c>
      <c r="D3205" s="2">
        <f t="shared" si="350"/>
        <v>1</v>
      </c>
      <c r="E3205" s="2">
        <f t="shared" si="351"/>
        <v>2021</v>
      </c>
      <c r="F3205">
        <v>70711</v>
      </c>
      <c r="G3205" s="8">
        <f t="shared" si="352"/>
        <v>7</v>
      </c>
      <c r="H3205" s="8" t="str">
        <f t="shared" si="353"/>
        <v>70</v>
      </c>
      <c r="I3205" s="8" t="str">
        <f t="shared" si="354"/>
        <v>707</v>
      </c>
      <c r="J3205" t="s">
        <v>2025</v>
      </c>
      <c r="K3205">
        <v>181</v>
      </c>
      <c r="L3205" t="s">
        <v>2387</v>
      </c>
      <c r="M3205" t="s">
        <v>2388</v>
      </c>
      <c r="N3205" s="7" t="str">
        <f t="shared" si="355"/>
        <v>2021-70</v>
      </c>
      <c r="O3205" s="7">
        <f t="shared" si="356"/>
        <v>6029.1</v>
      </c>
      <c r="P3205">
        <v>0</v>
      </c>
      <c r="Q3205">
        <v>6029.1</v>
      </c>
    </row>
    <row r="3206" spans="1:17" x14ac:dyDescent="0.25">
      <c r="A3206" t="s">
        <v>2016</v>
      </c>
      <c r="B3206" t="s">
        <v>2017</v>
      </c>
      <c r="C3206" s="1">
        <v>44222</v>
      </c>
      <c r="D3206" s="2">
        <f t="shared" si="350"/>
        <v>1</v>
      </c>
      <c r="E3206" s="2">
        <f t="shared" si="351"/>
        <v>2021</v>
      </c>
      <c r="F3206">
        <v>445711</v>
      </c>
      <c r="G3206" s="8">
        <f t="shared" si="352"/>
        <v>4</v>
      </c>
      <c r="H3206" s="8" t="str">
        <f t="shared" si="353"/>
        <v>44</v>
      </c>
      <c r="I3206" s="8" t="str">
        <f t="shared" si="354"/>
        <v>445</v>
      </c>
      <c r="J3206" t="s">
        <v>1501</v>
      </c>
      <c r="K3206">
        <v>181</v>
      </c>
      <c r="L3206" t="s">
        <v>2387</v>
      </c>
      <c r="M3206" t="s">
        <v>2388</v>
      </c>
      <c r="N3206" s="7" t="str">
        <f t="shared" si="355"/>
        <v>2021-44</v>
      </c>
      <c r="O3206" s="7">
        <f t="shared" si="356"/>
        <v>2604.9299999999998</v>
      </c>
      <c r="P3206">
        <v>0</v>
      </c>
      <c r="Q3206">
        <v>2604.9299999999998</v>
      </c>
    </row>
    <row r="3207" spans="1:17" x14ac:dyDescent="0.25">
      <c r="A3207" t="s">
        <v>2016</v>
      </c>
      <c r="B3207" t="s">
        <v>2017</v>
      </c>
      <c r="C3207" s="1">
        <v>44227</v>
      </c>
      <c r="D3207" s="2">
        <f t="shared" si="350"/>
        <v>1</v>
      </c>
      <c r="E3207" s="2">
        <f t="shared" si="351"/>
        <v>2021</v>
      </c>
      <c r="F3207" t="s">
        <v>692</v>
      </c>
      <c r="G3207" s="8">
        <f t="shared" si="352"/>
        <v>4</v>
      </c>
      <c r="H3207" s="8" t="str">
        <f t="shared" si="353"/>
        <v>41</v>
      </c>
      <c r="I3207" s="8" t="str">
        <f t="shared" si="354"/>
        <v>411</v>
      </c>
      <c r="J3207" t="s">
        <v>693</v>
      </c>
      <c r="K3207">
        <v>182</v>
      </c>
      <c r="L3207" t="s">
        <v>2389</v>
      </c>
      <c r="M3207" t="s">
        <v>2390</v>
      </c>
      <c r="N3207" s="7" t="str">
        <f t="shared" si="355"/>
        <v>2021-41</v>
      </c>
      <c r="O3207" s="7">
        <f t="shared" si="356"/>
        <v>-50620.800000000003</v>
      </c>
      <c r="P3207">
        <v>50620.800000000003</v>
      </c>
      <c r="Q3207">
        <v>0</v>
      </c>
    </row>
    <row r="3208" spans="1:17" x14ac:dyDescent="0.25">
      <c r="A3208" t="s">
        <v>2016</v>
      </c>
      <c r="B3208" t="s">
        <v>2017</v>
      </c>
      <c r="C3208" s="1">
        <v>44227</v>
      </c>
      <c r="D3208" s="2">
        <f t="shared" si="350"/>
        <v>1</v>
      </c>
      <c r="E3208" s="2">
        <f t="shared" si="351"/>
        <v>2021</v>
      </c>
      <c r="F3208">
        <v>70714</v>
      </c>
      <c r="G3208" s="8">
        <f t="shared" si="352"/>
        <v>7</v>
      </c>
      <c r="H3208" s="8" t="str">
        <f t="shared" si="353"/>
        <v>70</v>
      </c>
      <c r="I3208" s="8" t="str">
        <f t="shared" si="354"/>
        <v>707</v>
      </c>
      <c r="J3208" t="s">
        <v>2022</v>
      </c>
      <c r="K3208">
        <v>182</v>
      </c>
      <c r="L3208" t="s">
        <v>2389</v>
      </c>
      <c r="M3208" t="s">
        <v>2390</v>
      </c>
      <c r="N3208" s="7" t="str">
        <f t="shared" si="355"/>
        <v>2021-70</v>
      </c>
      <c r="O3208" s="7">
        <f t="shared" si="356"/>
        <v>1373.82</v>
      </c>
      <c r="P3208">
        <v>0</v>
      </c>
      <c r="Q3208">
        <v>1373.82</v>
      </c>
    </row>
    <row r="3209" spans="1:17" x14ac:dyDescent="0.25">
      <c r="A3209" t="s">
        <v>2016</v>
      </c>
      <c r="B3209" t="s">
        <v>2017</v>
      </c>
      <c r="C3209" s="1">
        <v>44227</v>
      </c>
      <c r="D3209" s="2">
        <f t="shared" si="350"/>
        <v>1</v>
      </c>
      <c r="E3209" s="2">
        <f t="shared" si="351"/>
        <v>2021</v>
      </c>
      <c r="F3209">
        <v>70713</v>
      </c>
      <c r="G3209" s="8">
        <f t="shared" si="352"/>
        <v>7</v>
      </c>
      <c r="H3209" s="8" t="str">
        <f t="shared" si="353"/>
        <v>70</v>
      </c>
      <c r="I3209" s="8" t="str">
        <f t="shared" si="354"/>
        <v>707</v>
      </c>
      <c r="J3209" t="s">
        <v>2021</v>
      </c>
      <c r="K3209">
        <v>182</v>
      </c>
      <c r="L3209" t="s">
        <v>2389</v>
      </c>
      <c r="M3209" t="s">
        <v>2390</v>
      </c>
      <c r="N3209" s="7" t="str">
        <f t="shared" si="355"/>
        <v>2021-70</v>
      </c>
      <c r="O3209" s="7">
        <f t="shared" si="356"/>
        <v>7956</v>
      </c>
      <c r="P3209">
        <v>0</v>
      </c>
      <c r="Q3209">
        <v>7956</v>
      </c>
    </row>
    <row r="3210" spans="1:17" x14ac:dyDescent="0.25">
      <c r="A3210" t="s">
        <v>2016</v>
      </c>
      <c r="B3210" t="s">
        <v>2017</v>
      </c>
      <c r="C3210" s="1">
        <v>44227</v>
      </c>
      <c r="D3210" s="2">
        <f t="shared" si="350"/>
        <v>1</v>
      </c>
      <c r="E3210" s="2">
        <f t="shared" si="351"/>
        <v>2021</v>
      </c>
      <c r="F3210">
        <v>70715</v>
      </c>
      <c r="G3210" s="8">
        <f t="shared" si="352"/>
        <v>7</v>
      </c>
      <c r="H3210" s="8" t="str">
        <f t="shared" si="353"/>
        <v>70</v>
      </c>
      <c r="I3210" s="8" t="str">
        <f t="shared" si="354"/>
        <v>707</v>
      </c>
      <c r="J3210" t="s">
        <v>2305</v>
      </c>
      <c r="K3210">
        <v>182</v>
      </c>
      <c r="L3210" t="s">
        <v>2389</v>
      </c>
      <c r="M3210" t="s">
        <v>2390</v>
      </c>
      <c r="N3210" s="7" t="str">
        <f t="shared" si="355"/>
        <v>2021-70</v>
      </c>
      <c r="O3210" s="7">
        <f t="shared" si="356"/>
        <v>44.18</v>
      </c>
      <c r="P3210">
        <v>0</v>
      </c>
      <c r="Q3210">
        <v>44.18</v>
      </c>
    </row>
    <row r="3211" spans="1:17" x14ac:dyDescent="0.25">
      <c r="A3211" t="s">
        <v>2016</v>
      </c>
      <c r="B3211" t="s">
        <v>2017</v>
      </c>
      <c r="C3211" s="1">
        <v>44227</v>
      </c>
      <c r="D3211" s="2">
        <f t="shared" si="350"/>
        <v>1</v>
      </c>
      <c r="E3211" s="2">
        <f t="shared" si="351"/>
        <v>2021</v>
      </c>
      <c r="F3211">
        <v>70711</v>
      </c>
      <c r="G3211" s="8">
        <f t="shared" si="352"/>
        <v>7</v>
      </c>
      <c r="H3211" s="8" t="str">
        <f t="shared" si="353"/>
        <v>70</v>
      </c>
      <c r="I3211" s="8" t="str">
        <f t="shared" si="354"/>
        <v>707</v>
      </c>
      <c r="J3211" t="s">
        <v>2025</v>
      </c>
      <c r="K3211">
        <v>182</v>
      </c>
      <c r="L3211" t="s">
        <v>2389</v>
      </c>
      <c r="M3211" t="s">
        <v>2390</v>
      </c>
      <c r="N3211" s="7" t="str">
        <f t="shared" si="355"/>
        <v>2021-70</v>
      </c>
      <c r="O3211" s="7">
        <f t="shared" si="356"/>
        <v>31326.75</v>
      </c>
      <c r="P3211">
        <v>0</v>
      </c>
      <c r="Q3211">
        <v>31326.75</v>
      </c>
    </row>
    <row r="3212" spans="1:17" x14ac:dyDescent="0.25">
      <c r="A3212" t="s">
        <v>2016</v>
      </c>
      <c r="B3212" t="s">
        <v>2017</v>
      </c>
      <c r="C3212" s="1">
        <v>44227</v>
      </c>
      <c r="D3212" s="2">
        <f t="shared" si="350"/>
        <v>1</v>
      </c>
      <c r="E3212" s="2">
        <f t="shared" si="351"/>
        <v>2021</v>
      </c>
      <c r="F3212">
        <v>706</v>
      </c>
      <c r="G3212" s="8">
        <f t="shared" si="352"/>
        <v>7</v>
      </c>
      <c r="H3212" s="8" t="str">
        <f t="shared" si="353"/>
        <v>70</v>
      </c>
      <c r="I3212" s="8" t="str">
        <f t="shared" si="354"/>
        <v>706</v>
      </c>
      <c r="J3212" t="s">
        <v>2378</v>
      </c>
      <c r="K3212">
        <v>182</v>
      </c>
      <c r="L3212" t="s">
        <v>2389</v>
      </c>
      <c r="M3212" t="s">
        <v>2390</v>
      </c>
      <c r="N3212" s="7" t="str">
        <f t="shared" si="355"/>
        <v>2021-70</v>
      </c>
      <c r="O3212" s="7">
        <f t="shared" si="356"/>
        <v>1483.25</v>
      </c>
      <c r="P3212">
        <v>0</v>
      </c>
      <c r="Q3212">
        <v>1483.25</v>
      </c>
    </row>
    <row r="3213" spans="1:17" x14ac:dyDescent="0.25">
      <c r="A3213" t="s">
        <v>2016</v>
      </c>
      <c r="B3213" t="s">
        <v>2017</v>
      </c>
      <c r="C3213" s="1">
        <v>44227</v>
      </c>
      <c r="D3213" s="2">
        <f t="shared" si="350"/>
        <v>1</v>
      </c>
      <c r="E3213" s="2">
        <f t="shared" si="351"/>
        <v>2021</v>
      </c>
      <c r="F3213">
        <v>445711</v>
      </c>
      <c r="G3213" s="8">
        <f t="shared" si="352"/>
        <v>4</v>
      </c>
      <c r="H3213" s="8" t="str">
        <f t="shared" si="353"/>
        <v>44</v>
      </c>
      <c r="I3213" s="8" t="str">
        <f t="shared" si="354"/>
        <v>445</v>
      </c>
      <c r="J3213" t="s">
        <v>1501</v>
      </c>
      <c r="K3213">
        <v>182</v>
      </c>
      <c r="L3213" t="s">
        <v>2389</v>
      </c>
      <c r="M3213" t="s">
        <v>2390</v>
      </c>
      <c r="N3213" s="7" t="str">
        <f t="shared" si="355"/>
        <v>2021-44</v>
      </c>
      <c r="O3213" s="7">
        <f t="shared" si="356"/>
        <v>8436.7999999999993</v>
      </c>
      <c r="P3213">
        <v>0</v>
      </c>
      <c r="Q3213">
        <v>8436.7999999999993</v>
      </c>
    </row>
    <row r="3214" spans="1:17" x14ac:dyDescent="0.25">
      <c r="A3214" t="s">
        <v>2016</v>
      </c>
      <c r="B3214" t="s">
        <v>2017</v>
      </c>
      <c r="C3214" s="1">
        <v>44227</v>
      </c>
      <c r="D3214" s="2">
        <f t="shared" si="350"/>
        <v>1</v>
      </c>
      <c r="E3214" s="2">
        <f t="shared" si="351"/>
        <v>2021</v>
      </c>
      <c r="F3214" t="s">
        <v>692</v>
      </c>
      <c r="G3214" s="8">
        <f t="shared" si="352"/>
        <v>4</v>
      </c>
      <c r="H3214" s="8" t="str">
        <f t="shared" si="353"/>
        <v>41</v>
      </c>
      <c r="I3214" s="8" t="str">
        <f t="shared" si="354"/>
        <v>411</v>
      </c>
      <c r="J3214" t="s">
        <v>693</v>
      </c>
      <c r="K3214">
        <v>183</v>
      </c>
      <c r="L3214" t="s">
        <v>2391</v>
      </c>
      <c r="M3214" t="s">
        <v>2392</v>
      </c>
      <c r="N3214" s="7" t="str">
        <f t="shared" si="355"/>
        <v>2021-41</v>
      </c>
      <c r="O3214" s="7">
        <f t="shared" si="356"/>
        <v>1901.78</v>
      </c>
      <c r="P3214">
        <v>0</v>
      </c>
      <c r="Q3214">
        <v>1901.78</v>
      </c>
    </row>
    <row r="3215" spans="1:17" x14ac:dyDescent="0.25">
      <c r="A3215" t="s">
        <v>2016</v>
      </c>
      <c r="B3215" t="s">
        <v>2017</v>
      </c>
      <c r="C3215" s="1">
        <v>44227</v>
      </c>
      <c r="D3215" s="2">
        <f t="shared" si="350"/>
        <v>1</v>
      </c>
      <c r="E3215" s="2">
        <f t="shared" si="351"/>
        <v>2021</v>
      </c>
      <c r="F3215">
        <v>70971</v>
      </c>
      <c r="G3215" s="8">
        <f t="shared" si="352"/>
        <v>7</v>
      </c>
      <c r="H3215" s="8" t="str">
        <f t="shared" si="353"/>
        <v>70</v>
      </c>
      <c r="I3215" s="8" t="str">
        <f t="shared" si="354"/>
        <v>709</v>
      </c>
      <c r="J3215" t="s">
        <v>2393</v>
      </c>
      <c r="K3215">
        <v>183</v>
      </c>
      <c r="L3215" t="s">
        <v>2391</v>
      </c>
      <c r="M3215" t="s">
        <v>2392</v>
      </c>
      <c r="N3215" s="7" t="str">
        <f t="shared" si="355"/>
        <v>2021-70</v>
      </c>
      <c r="O3215" s="7">
        <f t="shared" si="356"/>
        <v>-1584.82</v>
      </c>
      <c r="P3215">
        <v>1584.82</v>
      </c>
      <c r="Q3215">
        <v>0</v>
      </c>
    </row>
    <row r="3216" spans="1:17" x14ac:dyDescent="0.25">
      <c r="A3216" t="s">
        <v>2016</v>
      </c>
      <c r="B3216" t="s">
        <v>2017</v>
      </c>
      <c r="C3216" s="1">
        <v>44227</v>
      </c>
      <c r="D3216" s="2">
        <f t="shared" si="350"/>
        <v>1</v>
      </c>
      <c r="E3216" s="2">
        <f t="shared" si="351"/>
        <v>2021</v>
      </c>
      <c r="F3216">
        <v>445711</v>
      </c>
      <c r="G3216" s="8">
        <f t="shared" si="352"/>
        <v>4</v>
      </c>
      <c r="H3216" s="8" t="str">
        <f t="shared" si="353"/>
        <v>44</v>
      </c>
      <c r="I3216" s="8" t="str">
        <f t="shared" si="354"/>
        <v>445</v>
      </c>
      <c r="J3216" t="s">
        <v>1501</v>
      </c>
      <c r="K3216">
        <v>183</v>
      </c>
      <c r="L3216" t="s">
        <v>2391</v>
      </c>
      <c r="M3216" t="s">
        <v>2392</v>
      </c>
      <c r="N3216" s="7" t="str">
        <f t="shared" si="355"/>
        <v>2021-44</v>
      </c>
      <c r="O3216" s="7">
        <f t="shared" si="356"/>
        <v>-316.95999999999998</v>
      </c>
      <c r="P3216">
        <v>316.95999999999998</v>
      </c>
      <c r="Q3216">
        <v>0</v>
      </c>
    </row>
    <row r="3217" spans="1:17" x14ac:dyDescent="0.25">
      <c r="A3217" t="s">
        <v>2016</v>
      </c>
      <c r="B3217" t="s">
        <v>2017</v>
      </c>
      <c r="C3217" s="1">
        <v>44227</v>
      </c>
      <c r="D3217" s="2">
        <f t="shared" si="350"/>
        <v>1</v>
      </c>
      <c r="E3217" s="2">
        <f t="shared" si="351"/>
        <v>2021</v>
      </c>
      <c r="F3217" t="s">
        <v>523</v>
      </c>
      <c r="G3217" s="8">
        <f t="shared" si="352"/>
        <v>4</v>
      </c>
      <c r="H3217" s="8" t="str">
        <f t="shared" si="353"/>
        <v>41</v>
      </c>
      <c r="I3217" s="8" t="str">
        <f t="shared" si="354"/>
        <v>411</v>
      </c>
      <c r="J3217" t="s">
        <v>524</v>
      </c>
      <c r="K3217">
        <v>184</v>
      </c>
      <c r="L3217" t="s">
        <v>2394</v>
      </c>
      <c r="M3217" t="s">
        <v>2395</v>
      </c>
      <c r="N3217" s="7" t="str">
        <f t="shared" si="355"/>
        <v>2021-41</v>
      </c>
      <c r="O3217" s="7">
        <f t="shared" si="356"/>
        <v>1190.1099999999999</v>
      </c>
      <c r="P3217">
        <v>0</v>
      </c>
      <c r="Q3217">
        <v>1190.1099999999999</v>
      </c>
    </row>
    <row r="3218" spans="1:17" x14ac:dyDescent="0.25">
      <c r="A3218" t="s">
        <v>2016</v>
      </c>
      <c r="B3218" t="s">
        <v>2017</v>
      </c>
      <c r="C3218" s="1">
        <v>44227</v>
      </c>
      <c r="D3218" s="2">
        <f t="shared" si="350"/>
        <v>1</v>
      </c>
      <c r="E3218" s="2">
        <f t="shared" si="351"/>
        <v>2021</v>
      </c>
      <c r="F3218">
        <v>70971</v>
      </c>
      <c r="G3218" s="8">
        <f t="shared" si="352"/>
        <v>7</v>
      </c>
      <c r="H3218" s="8" t="str">
        <f t="shared" si="353"/>
        <v>70</v>
      </c>
      <c r="I3218" s="8" t="str">
        <f t="shared" si="354"/>
        <v>709</v>
      </c>
      <c r="J3218" t="s">
        <v>2393</v>
      </c>
      <c r="K3218">
        <v>184</v>
      </c>
      <c r="L3218" t="s">
        <v>2394</v>
      </c>
      <c r="M3218" t="s">
        <v>2395</v>
      </c>
      <c r="N3218" s="7" t="str">
        <f t="shared" si="355"/>
        <v>2021-70</v>
      </c>
      <c r="O3218" s="7">
        <f t="shared" si="356"/>
        <v>-991.76</v>
      </c>
      <c r="P3218">
        <v>991.76</v>
      </c>
      <c r="Q3218">
        <v>0</v>
      </c>
    </row>
    <row r="3219" spans="1:17" x14ac:dyDescent="0.25">
      <c r="A3219" t="s">
        <v>2016</v>
      </c>
      <c r="B3219" t="s">
        <v>2017</v>
      </c>
      <c r="C3219" s="1">
        <v>44227</v>
      </c>
      <c r="D3219" s="2">
        <f t="shared" si="350"/>
        <v>1</v>
      </c>
      <c r="E3219" s="2">
        <f t="shared" si="351"/>
        <v>2021</v>
      </c>
      <c r="F3219">
        <v>445711</v>
      </c>
      <c r="G3219" s="8">
        <f t="shared" si="352"/>
        <v>4</v>
      </c>
      <c r="H3219" s="8" t="str">
        <f t="shared" si="353"/>
        <v>44</v>
      </c>
      <c r="I3219" s="8" t="str">
        <f t="shared" si="354"/>
        <v>445</v>
      </c>
      <c r="J3219" t="s">
        <v>1501</v>
      </c>
      <c r="K3219">
        <v>184</v>
      </c>
      <c r="L3219" t="s">
        <v>2394</v>
      </c>
      <c r="M3219" t="s">
        <v>2395</v>
      </c>
      <c r="N3219" s="7" t="str">
        <f t="shared" si="355"/>
        <v>2021-44</v>
      </c>
      <c r="O3219" s="7">
        <f t="shared" si="356"/>
        <v>-198.35</v>
      </c>
      <c r="P3219">
        <v>198.35</v>
      </c>
      <c r="Q3219">
        <v>0</v>
      </c>
    </row>
    <row r="3220" spans="1:17" x14ac:dyDescent="0.25">
      <c r="A3220" t="s">
        <v>2016</v>
      </c>
      <c r="B3220" t="s">
        <v>2017</v>
      </c>
      <c r="C3220" s="1">
        <v>44227</v>
      </c>
      <c r="D3220" s="2">
        <f t="shared" si="350"/>
        <v>1</v>
      </c>
      <c r="E3220" s="2">
        <f t="shared" si="351"/>
        <v>2021</v>
      </c>
      <c r="F3220" t="s">
        <v>944</v>
      </c>
      <c r="G3220" s="8">
        <f t="shared" si="352"/>
        <v>4</v>
      </c>
      <c r="H3220" s="8" t="str">
        <f t="shared" si="353"/>
        <v>41</v>
      </c>
      <c r="I3220" s="8" t="str">
        <f t="shared" si="354"/>
        <v>411</v>
      </c>
      <c r="J3220" t="s">
        <v>945</v>
      </c>
      <c r="K3220">
        <v>185</v>
      </c>
      <c r="L3220" t="s">
        <v>2396</v>
      </c>
      <c r="M3220" t="s">
        <v>2397</v>
      </c>
      <c r="N3220" s="7" t="str">
        <f t="shared" si="355"/>
        <v>2021-41</v>
      </c>
      <c r="O3220" s="7">
        <f t="shared" si="356"/>
        <v>592.63</v>
      </c>
      <c r="P3220">
        <v>0</v>
      </c>
      <c r="Q3220">
        <v>592.63</v>
      </c>
    </row>
    <row r="3221" spans="1:17" x14ac:dyDescent="0.25">
      <c r="A3221" t="s">
        <v>2016</v>
      </c>
      <c r="B3221" t="s">
        <v>2017</v>
      </c>
      <c r="C3221" s="1">
        <v>44227</v>
      </c>
      <c r="D3221" s="2">
        <f t="shared" si="350"/>
        <v>1</v>
      </c>
      <c r="E3221" s="2">
        <f t="shared" si="351"/>
        <v>2021</v>
      </c>
      <c r="F3221">
        <v>70971</v>
      </c>
      <c r="G3221" s="8">
        <f t="shared" si="352"/>
        <v>7</v>
      </c>
      <c r="H3221" s="8" t="str">
        <f t="shared" si="353"/>
        <v>70</v>
      </c>
      <c r="I3221" s="8" t="str">
        <f t="shared" si="354"/>
        <v>709</v>
      </c>
      <c r="J3221" t="s">
        <v>2393</v>
      </c>
      <c r="K3221">
        <v>185</v>
      </c>
      <c r="L3221" t="s">
        <v>2396</v>
      </c>
      <c r="M3221" t="s">
        <v>2397</v>
      </c>
      <c r="N3221" s="7" t="str">
        <f t="shared" si="355"/>
        <v>2021-70</v>
      </c>
      <c r="O3221" s="7">
        <f t="shared" si="356"/>
        <v>-493.86</v>
      </c>
      <c r="P3221">
        <v>493.86</v>
      </c>
      <c r="Q3221">
        <v>0</v>
      </c>
    </row>
    <row r="3222" spans="1:17" x14ac:dyDescent="0.25">
      <c r="A3222" t="s">
        <v>2016</v>
      </c>
      <c r="B3222" t="s">
        <v>2017</v>
      </c>
      <c r="C3222" s="1">
        <v>44227</v>
      </c>
      <c r="D3222" s="2">
        <f t="shared" si="350"/>
        <v>1</v>
      </c>
      <c r="E3222" s="2">
        <f t="shared" si="351"/>
        <v>2021</v>
      </c>
      <c r="F3222">
        <v>445711</v>
      </c>
      <c r="G3222" s="8">
        <f t="shared" si="352"/>
        <v>4</v>
      </c>
      <c r="H3222" s="8" t="str">
        <f t="shared" si="353"/>
        <v>44</v>
      </c>
      <c r="I3222" s="8" t="str">
        <f t="shared" si="354"/>
        <v>445</v>
      </c>
      <c r="J3222" t="s">
        <v>1501</v>
      </c>
      <c r="K3222">
        <v>185</v>
      </c>
      <c r="L3222" t="s">
        <v>2396</v>
      </c>
      <c r="M3222" t="s">
        <v>2397</v>
      </c>
      <c r="N3222" s="7" t="str">
        <f t="shared" si="355"/>
        <v>2021-44</v>
      </c>
      <c r="O3222" s="7">
        <f t="shared" si="356"/>
        <v>-98.77</v>
      </c>
      <c r="P3222">
        <v>98.77</v>
      </c>
      <c r="Q3222">
        <v>0</v>
      </c>
    </row>
    <row r="3223" spans="1:17" x14ac:dyDescent="0.25">
      <c r="A3223" t="s">
        <v>2016</v>
      </c>
      <c r="B3223" t="s">
        <v>2017</v>
      </c>
      <c r="C3223" s="1">
        <v>44227</v>
      </c>
      <c r="D3223" s="2">
        <f t="shared" si="350"/>
        <v>1</v>
      </c>
      <c r="E3223" s="2">
        <f t="shared" si="351"/>
        <v>2021</v>
      </c>
      <c r="F3223" t="s">
        <v>627</v>
      </c>
      <c r="G3223" s="8">
        <f t="shared" si="352"/>
        <v>4</v>
      </c>
      <c r="H3223" s="8" t="str">
        <f t="shared" si="353"/>
        <v>41</v>
      </c>
      <c r="I3223" s="8" t="str">
        <f t="shared" si="354"/>
        <v>411</v>
      </c>
      <c r="J3223" t="s">
        <v>628</v>
      </c>
      <c r="K3223">
        <v>186</v>
      </c>
      <c r="L3223" t="s">
        <v>2398</v>
      </c>
      <c r="M3223" t="s">
        <v>2399</v>
      </c>
      <c r="N3223" s="7" t="str">
        <f t="shared" si="355"/>
        <v>2021-41</v>
      </c>
      <c r="O3223" s="7">
        <f t="shared" si="356"/>
        <v>691.46</v>
      </c>
      <c r="P3223">
        <v>0</v>
      </c>
      <c r="Q3223">
        <v>691.46</v>
      </c>
    </row>
    <row r="3224" spans="1:17" x14ac:dyDescent="0.25">
      <c r="A3224" t="s">
        <v>2016</v>
      </c>
      <c r="B3224" t="s">
        <v>2017</v>
      </c>
      <c r="C3224" s="1">
        <v>44227</v>
      </c>
      <c r="D3224" s="2">
        <f t="shared" si="350"/>
        <v>1</v>
      </c>
      <c r="E3224" s="2">
        <f t="shared" si="351"/>
        <v>2021</v>
      </c>
      <c r="F3224">
        <v>70971</v>
      </c>
      <c r="G3224" s="8">
        <f t="shared" si="352"/>
        <v>7</v>
      </c>
      <c r="H3224" s="8" t="str">
        <f t="shared" si="353"/>
        <v>70</v>
      </c>
      <c r="I3224" s="8" t="str">
        <f t="shared" si="354"/>
        <v>709</v>
      </c>
      <c r="J3224" t="s">
        <v>2393</v>
      </c>
      <c r="K3224">
        <v>186</v>
      </c>
      <c r="L3224" t="s">
        <v>2398</v>
      </c>
      <c r="M3224" t="s">
        <v>2399</v>
      </c>
      <c r="N3224" s="7" t="str">
        <f t="shared" si="355"/>
        <v>2021-70</v>
      </c>
      <c r="O3224" s="7">
        <f t="shared" si="356"/>
        <v>-576.22</v>
      </c>
      <c r="P3224">
        <v>576.22</v>
      </c>
      <c r="Q3224">
        <v>0</v>
      </c>
    </row>
    <row r="3225" spans="1:17" x14ac:dyDescent="0.25">
      <c r="A3225" t="s">
        <v>2016</v>
      </c>
      <c r="B3225" t="s">
        <v>2017</v>
      </c>
      <c r="C3225" s="1">
        <v>44227</v>
      </c>
      <c r="D3225" s="2">
        <f t="shared" si="350"/>
        <v>1</v>
      </c>
      <c r="E3225" s="2">
        <f t="shared" si="351"/>
        <v>2021</v>
      </c>
      <c r="F3225">
        <v>445711</v>
      </c>
      <c r="G3225" s="8">
        <f t="shared" si="352"/>
        <v>4</v>
      </c>
      <c r="H3225" s="8" t="str">
        <f t="shared" si="353"/>
        <v>44</v>
      </c>
      <c r="I3225" s="8" t="str">
        <f t="shared" si="354"/>
        <v>445</v>
      </c>
      <c r="J3225" t="s">
        <v>1501</v>
      </c>
      <c r="K3225">
        <v>186</v>
      </c>
      <c r="L3225" t="s">
        <v>2398</v>
      </c>
      <c r="M3225" t="s">
        <v>2399</v>
      </c>
      <c r="N3225" s="7" t="str">
        <f t="shared" si="355"/>
        <v>2021-44</v>
      </c>
      <c r="O3225" s="7">
        <f t="shared" si="356"/>
        <v>-115.24</v>
      </c>
      <c r="P3225">
        <v>115.24</v>
      </c>
      <c r="Q3225">
        <v>0</v>
      </c>
    </row>
    <row r="3226" spans="1:17" x14ac:dyDescent="0.25">
      <c r="A3226" t="s">
        <v>2016</v>
      </c>
      <c r="B3226" t="s">
        <v>2017</v>
      </c>
      <c r="C3226" s="1">
        <v>44227</v>
      </c>
      <c r="D3226" s="2">
        <f t="shared" si="350"/>
        <v>1</v>
      </c>
      <c r="E3226" s="2">
        <f t="shared" si="351"/>
        <v>2021</v>
      </c>
      <c r="F3226" t="s">
        <v>624</v>
      </c>
      <c r="G3226" s="8">
        <f t="shared" si="352"/>
        <v>4</v>
      </c>
      <c r="H3226" s="8" t="str">
        <f t="shared" si="353"/>
        <v>41</v>
      </c>
      <c r="I3226" s="8" t="str">
        <f t="shared" si="354"/>
        <v>411</v>
      </c>
      <c r="J3226" t="s">
        <v>625</v>
      </c>
      <c r="K3226">
        <v>187</v>
      </c>
      <c r="L3226" t="s">
        <v>2400</v>
      </c>
      <c r="M3226" t="s">
        <v>2401</v>
      </c>
      <c r="N3226" s="7" t="str">
        <f t="shared" si="355"/>
        <v>2021-41</v>
      </c>
      <c r="O3226" s="7">
        <f t="shared" si="356"/>
        <v>328</v>
      </c>
      <c r="P3226">
        <v>0</v>
      </c>
      <c r="Q3226">
        <v>328</v>
      </c>
    </row>
    <row r="3227" spans="1:17" x14ac:dyDescent="0.25">
      <c r="A3227" t="s">
        <v>2016</v>
      </c>
      <c r="B3227" t="s">
        <v>2017</v>
      </c>
      <c r="C3227" s="1">
        <v>44227</v>
      </c>
      <c r="D3227" s="2">
        <f t="shared" si="350"/>
        <v>1</v>
      </c>
      <c r="E3227" s="2">
        <f t="shared" si="351"/>
        <v>2021</v>
      </c>
      <c r="F3227">
        <v>70971</v>
      </c>
      <c r="G3227" s="8">
        <f t="shared" si="352"/>
        <v>7</v>
      </c>
      <c r="H3227" s="8" t="str">
        <f t="shared" si="353"/>
        <v>70</v>
      </c>
      <c r="I3227" s="8" t="str">
        <f t="shared" si="354"/>
        <v>709</v>
      </c>
      <c r="J3227" t="s">
        <v>2393</v>
      </c>
      <c r="K3227">
        <v>187</v>
      </c>
      <c r="L3227" t="s">
        <v>2400</v>
      </c>
      <c r="M3227" t="s">
        <v>2401</v>
      </c>
      <c r="N3227" s="7" t="str">
        <f t="shared" si="355"/>
        <v>2021-70</v>
      </c>
      <c r="O3227" s="7">
        <f t="shared" si="356"/>
        <v>-273.33</v>
      </c>
      <c r="P3227">
        <v>273.33</v>
      </c>
      <c r="Q3227">
        <v>0</v>
      </c>
    </row>
    <row r="3228" spans="1:17" x14ac:dyDescent="0.25">
      <c r="A3228" t="s">
        <v>2016</v>
      </c>
      <c r="B3228" t="s">
        <v>2017</v>
      </c>
      <c r="C3228" s="1">
        <v>44227</v>
      </c>
      <c r="D3228" s="2">
        <f t="shared" si="350"/>
        <v>1</v>
      </c>
      <c r="E3228" s="2">
        <f t="shared" si="351"/>
        <v>2021</v>
      </c>
      <c r="F3228">
        <v>445711</v>
      </c>
      <c r="G3228" s="8">
        <f t="shared" si="352"/>
        <v>4</v>
      </c>
      <c r="H3228" s="8" t="str">
        <f t="shared" si="353"/>
        <v>44</v>
      </c>
      <c r="I3228" s="8" t="str">
        <f t="shared" si="354"/>
        <v>445</v>
      </c>
      <c r="J3228" t="s">
        <v>1501</v>
      </c>
      <c r="K3228">
        <v>187</v>
      </c>
      <c r="L3228" t="s">
        <v>2400</v>
      </c>
      <c r="M3228" t="s">
        <v>2401</v>
      </c>
      <c r="N3228" s="7" t="str">
        <f t="shared" si="355"/>
        <v>2021-44</v>
      </c>
      <c r="O3228" s="7">
        <f t="shared" si="356"/>
        <v>-54.67</v>
      </c>
      <c r="P3228">
        <v>54.67</v>
      </c>
      <c r="Q3228">
        <v>0</v>
      </c>
    </row>
    <row r="3229" spans="1:17" x14ac:dyDescent="0.25">
      <c r="A3229" t="s">
        <v>2016</v>
      </c>
      <c r="B3229" t="s">
        <v>2017</v>
      </c>
      <c r="C3229" s="1">
        <v>44227</v>
      </c>
      <c r="D3229" s="2">
        <f t="shared" si="350"/>
        <v>1</v>
      </c>
      <c r="E3229" s="2">
        <f t="shared" si="351"/>
        <v>2021</v>
      </c>
      <c r="F3229" t="s">
        <v>1454</v>
      </c>
      <c r="G3229" s="8">
        <f t="shared" si="352"/>
        <v>4</v>
      </c>
      <c r="H3229" s="8" t="str">
        <f t="shared" si="353"/>
        <v>41</v>
      </c>
      <c r="I3229" s="8" t="str">
        <f t="shared" si="354"/>
        <v>411</v>
      </c>
      <c r="J3229" t="s">
        <v>1455</v>
      </c>
      <c r="K3229">
        <v>188</v>
      </c>
      <c r="L3229" t="s">
        <v>2402</v>
      </c>
      <c r="M3229" t="s">
        <v>2403</v>
      </c>
      <c r="N3229" s="7" t="str">
        <f t="shared" si="355"/>
        <v>2021-41</v>
      </c>
      <c r="O3229" s="7">
        <f t="shared" si="356"/>
        <v>-3840</v>
      </c>
      <c r="P3229">
        <v>3840</v>
      </c>
      <c r="Q3229">
        <v>0</v>
      </c>
    </row>
    <row r="3230" spans="1:17" x14ac:dyDescent="0.25">
      <c r="A3230" t="s">
        <v>2016</v>
      </c>
      <c r="B3230" t="s">
        <v>2017</v>
      </c>
      <c r="C3230" s="1">
        <v>44227</v>
      </c>
      <c r="D3230" s="2">
        <f t="shared" si="350"/>
        <v>1</v>
      </c>
      <c r="E3230" s="2">
        <f t="shared" si="351"/>
        <v>2021</v>
      </c>
      <c r="F3230">
        <v>44587</v>
      </c>
      <c r="G3230" s="8">
        <f t="shared" si="352"/>
        <v>4</v>
      </c>
      <c r="H3230" s="8" t="str">
        <f t="shared" si="353"/>
        <v>44</v>
      </c>
      <c r="I3230" s="8" t="str">
        <f t="shared" si="354"/>
        <v>445</v>
      </c>
      <c r="J3230" t="s">
        <v>2095</v>
      </c>
      <c r="K3230">
        <v>188</v>
      </c>
      <c r="L3230" t="s">
        <v>2402</v>
      </c>
      <c r="M3230" t="s">
        <v>2403</v>
      </c>
      <c r="N3230" s="7" t="str">
        <f t="shared" si="355"/>
        <v>2021-44</v>
      </c>
      <c r="O3230" s="7">
        <f t="shared" si="356"/>
        <v>-640</v>
      </c>
      <c r="P3230">
        <v>640</v>
      </c>
      <c r="Q3230">
        <v>0</v>
      </c>
    </row>
    <row r="3231" spans="1:17" x14ac:dyDescent="0.25">
      <c r="A3231" t="s">
        <v>2016</v>
      </c>
      <c r="B3231" t="s">
        <v>2017</v>
      </c>
      <c r="C3231" s="1">
        <v>44227</v>
      </c>
      <c r="D3231" s="2">
        <f t="shared" si="350"/>
        <v>1</v>
      </c>
      <c r="E3231" s="2">
        <f t="shared" si="351"/>
        <v>2021</v>
      </c>
      <c r="F3231">
        <v>4191</v>
      </c>
      <c r="G3231" s="8">
        <f t="shared" si="352"/>
        <v>4</v>
      </c>
      <c r="H3231" s="8" t="str">
        <f t="shared" si="353"/>
        <v>41</v>
      </c>
      <c r="I3231" s="8" t="str">
        <f t="shared" si="354"/>
        <v>419</v>
      </c>
      <c r="J3231" t="s">
        <v>2096</v>
      </c>
      <c r="K3231">
        <v>188</v>
      </c>
      <c r="L3231" t="s">
        <v>2402</v>
      </c>
      <c r="M3231" t="s">
        <v>2403</v>
      </c>
      <c r="N3231" s="7" t="str">
        <f t="shared" si="355"/>
        <v>2021-41</v>
      </c>
      <c r="O3231" s="7">
        <f t="shared" si="356"/>
        <v>3840</v>
      </c>
      <c r="P3231">
        <v>0</v>
      </c>
      <c r="Q3231">
        <v>3840</v>
      </c>
    </row>
    <row r="3232" spans="1:17" x14ac:dyDescent="0.25">
      <c r="A3232" t="s">
        <v>2016</v>
      </c>
      <c r="B3232" t="s">
        <v>2017</v>
      </c>
      <c r="C3232" s="1">
        <v>44227</v>
      </c>
      <c r="D3232" s="2">
        <f t="shared" si="350"/>
        <v>1</v>
      </c>
      <c r="E3232" s="2">
        <f t="shared" si="351"/>
        <v>2021</v>
      </c>
      <c r="F3232">
        <v>445711</v>
      </c>
      <c r="G3232" s="8">
        <f t="shared" si="352"/>
        <v>4</v>
      </c>
      <c r="H3232" s="8" t="str">
        <f t="shared" si="353"/>
        <v>44</v>
      </c>
      <c r="I3232" s="8" t="str">
        <f t="shared" si="354"/>
        <v>445</v>
      </c>
      <c r="J3232" t="s">
        <v>1501</v>
      </c>
      <c r="K3232">
        <v>188</v>
      </c>
      <c r="L3232" t="s">
        <v>2402</v>
      </c>
      <c r="M3232" t="s">
        <v>2403</v>
      </c>
      <c r="N3232" s="7" t="str">
        <f t="shared" si="355"/>
        <v>2021-44</v>
      </c>
      <c r="O3232" s="7">
        <f t="shared" si="356"/>
        <v>640</v>
      </c>
      <c r="P3232">
        <v>0</v>
      </c>
      <c r="Q3232">
        <v>640</v>
      </c>
    </row>
    <row r="3233" spans="1:17" x14ac:dyDescent="0.25">
      <c r="A3233" t="s">
        <v>2016</v>
      </c>
      <c r="B3233" t="s">
        <v>2017</v>
      </c>
      <c r="C3233" s="1">
        <v>44230</v>
      </c>
      <c r="D3233" s="2">
        <f t="shared" si="350"/>
        <v>2</v>
      </c>
      <c r="E3233" s="2">
        <f t="shared" si="351"/>
        <v>2021</v>
      </c>
      <c r="F3233" t="s">
        <v>816</v>
      </c>
      <c r="G3233" s="8">
        <f t="shared" si="352"/>
        <v>4</v>
      </c>
      <c r="H3233" s="8" t="str">
        <f t="shared" si="353"/>
        <v>41</v>
      </c>
      <c r="I3233" s="8" t="str">
        <f t="shared" si="354"/>
        <v>411</v>
      </c>
      <c r="J3233" t="s">
        <v>817</v>
      </c>
      <c r="K3233">
        <v>189</v>
      </c>
      <c r="L3233" t="s">
        <v>2404</v>
      </c>
      <c r="M3233" t="s">
        <v>2405</v>
      </c>
      <c r="N3233" s="7" t="str">
        <f t="shared" si="355"/>
        <v>2021-41</v>
      </c>
      <c r="O3233" s="7">
        <f t="shared" si="356"/>
        <v>-8234.68</v>
      </c>
      <c r="P3233">
        <v>8234.68</v>
      </c>
      <c r="Q3233">
        <v>0</v>
      </c>
    </row>
    <row r="3234" spans="1:17" x14ac:dyDescent="0.25">
      <c r="A3234" t="s">
        <v>2016</v>
      </c>
      <c r="B3234" t="s">
        <v>2017</v>
      </c>
      <c r="C3234" s="1">
        <v>44230</v>
      </c>
      <c r="D3234" s="2">
        <f t="shared" si="350"/>
        <v>2</v>
      </c>
      <c r="E3234" s="2">
        <f t="shared" si="351"/>
        <v>2021</v>
      </c>
      <c r="F3234">
        <v>70716</v>
      </c>
      <c r="G3234" s="8">
        <f t="shared" si="352"/>
        <v>7</v>
      </c>
      <c r="H3234" s="8" t="str">
        <f t="shared" si="353"/>
        <v>70</v>
      </c>
      <c r="I3234" s="8" t="str">
        <f t="shared" si="354"/>
        <v>707</v>
      </c>
      <c r="J3234" t="s">
        <v>2020</v>
      </c>
      <c r="K3234">
        <v>189</v>
      </c>
      <c r="L3234" t="s">
        <v>2404</v>
      </c>
      <c r="M3234" t="s">
        <v>2405</v>
      </c>
      <c r="N3234" s="7" t="str">
        <f t="shared" si="355"/>
        <v>2021-70</v>
      </c>
      <c r="O3234" s="7">
        <f t="shared" si="356"/>
        <v>5428.8</v>
      </c>
      <c r="P3234">
        <v>0</v>
      </c>
      <c r="Q3234">
        <v>5428.8</v>
      </c>
    </row>
    <row r="3235" spans="1:17" x14ac:dyDescent="0.25">
      <c r="A3235" t="s">
        <v>2016</v>
      </c>
      <c r="B3235" t="s">
        <v>2017</v>
      </c>
      <c r="C3235" s="1">
        <v>44230</v>
      </c>
      <c r="D3235" s="2">
        <f t="shared" si="350"/>
        <v>2</v>
      </c>
      <c r="E3235" s="2">
        <f t="shared" si="351"/>
        <v>2021</v>
      </c>
      <c r="F3235">
        <v>70713</v>
      </c>
      <c r="G3235" s="8">
        <f t="shared" si="352"/>
        <v>7</v>
      </c>
      <c r="H3235" s="8" t="str">
        <f t="shared" si="353"/>
        <v>70</v>
      </c>
      <c r="I3235" s="8" t="str">
        <f t="shared" si="354"/>
        <v>707</v>
      </c>
      <c r="J3235" t="s">
        <v>2021</v>
      </c>
      <c r="K3235">
        <v>189</v>
      </c>
      <c r="L3235" t="s">
        <v>2404</v>
      </c>
      <c r="M3235" t="s">
        <v>2405</v>
      </c>
      <c r="N3235" s="7" t="str">
        <f t="shared" si="355"/>
        <v>2021-70</v>
      </c>
      <c r="O3235" s="7">
        <f t="shared" si="356"/>
        <v>1097.28</v>
      </c>
      <c r="P3235">
        <v>0</v>
      </c>
      <c r="Q3235">
        <v>1097.28</v>
      </c>
    </row>
    <row r="3236" spans="1:17" x14ac:dyDescent="0.25">
      <c r="A3236" t="s">
        <v>2016</v>
      </c>
      <c r="B3236" t="s">
        <v>2017</v>
      </c>
      <c r="C3236" s="1">
        <v>44230</v>
      </c>
      <c r="D3236" s="2">
        <f t="shared" si="350"/>
        <v>2</v>
      </c>
      <c r="E3236" s="2">
        <f t="shared" si="351"/>
        <v>2021</v>
      </c>
      <c r="F3236">
        <v>70714</v>
      </c>
      <c r="G3236" s="8">
        <f t="shared" si="352"/>
        <v>7</v>
      </c>
      <c r="H3236" s="8" t="str">
        <f t="shared" si="353"/>
        <v>70</v>
      </c>
      <c r="I3236" s="8" t="str">
        <f t="shared" si="354"/>
        <v>707</v>
      </c>
      <c r="J3236" t="s">
        <v>2022</v>
      </c>
      <c r="K3236">
        <v>189</v>
      </c>
      <c r="L3236" t="s">
        <v>2404</v>
      </c>
      <c r="M3236" t="s">
        <v>2405</v>
      </c>
      <c r="N3236" s="7" t="str">
        <f t="shared" si="355"/>
        <v>2021-70</v>
      </c>
      <c r="O3236" s="7">
        <f t="shared" si="356"/>
        <v>336.15</v>
      </c>
      <c r="P3236">
        <v>0</v>
      </c>
      <c r="Q3236">
        <v>336.15</v>
      </c>
    </row>
    <row r="3237" spans="1:17" x14ac:dyDescent="0.25">
      <c r="A3237" t="s">
        <v>2016</v>
      </c>
      <c r="B3237" t="s">
        <v>2017</v>
      </c>
      <c r="C3237" s="1">
        <v>44230</v>
      </c>
      <c r="D3237" s="2">
        <f t="shared" si="350"/>
        <v>2</v>
      </c>
      <c r="E3237" s="2">
        <f t="shared" si="351"/>
        <v>2021</v>
      </c>
      <c r="F3237">
        <v>445711</v>
      </c>
      <c r="G3237" s="8">
        <f t="shared" si="352"/>
        <v>4</v>
      </c>
      <c r="H3237" s="8" t="str">
        <f t="shared" si="353"/>
        <v>44</v>
      </c>
      <c r="I3237" s="8" t="str">
        <f t="shared" si="354"/>
        <v>445</v>
      </c>
      <c r="J3237" t="s">
        <v>1501</v>
      </c>
      <c r="K3237">
        <v>189</v>
      </c>
      <c r="L3237" t="s">
        <v>2404</v>
      </c>
      <c r="M3237" t="s">
        <v>2405</v>
      </c>
      <c r="N3237" s="7" t="str">
        <f t="shared" si="355"/>
        <v>2021-44</v>
      </c>
      <c r="O3237" s="7">
        <f t="shared" si="356"/>
        <v>1372.45</v>
      </c>
      <c r="P3237">
        <v>0</v>
      </c>
      <c r="Q3237">
        <v>1372.45</v>
      </c>
    </row>
    <row r="3238" spans="1:17" x14ac:dyDescent="0.25">
      <c r="A3238" t="s">
        <v>2016</v>
      </c>
      <c r="B3238" t="s">
        <v>2017</v>
      </c>
      <c r="C3238" s="1">
        <v>44232</v>
      </c>
      <c r="D3238" s="2">
        <f t="shared" si="350"/>
        <v>2</v>
      </c>
      <c r="E3238" s="2">
        <f t="shared" si="351"/>
        <v>2021</v>
      </c>
      <c r="F3238" t="s">
        <v>1454</v>
      </c>
      <c r="G3238" s="8">
        <f t="shared" si="352"/>
        <v>4</v>
      </c>
      <c r="H3238" s="8" t="str">
        <f t="shared" si="353"/>
        <v>41</v>
      </c>
      <c r="I3238" s="8" t="str">
        <f t="shared" si="354"/>
        <v>411</v>
      </c>
      <c r="J3238" t="s">
        <v>1455</v>
      </c>
      <c r="K3238">
        <v>190</v>
      </c>
      <c r="L3238" t="s">
        <v>2406</v>
      </c>
      <c r="M3238" t="s">
        <v>2407</v>
      </c>
      <c r="N3238" s="7" t="str">
        <f t="shared" si="355"/>
        <v>2021-41</v>
      </c>
      <c r="O3238" s="7">
        <f t="shared" si="356"/>
        <v>-14913</v>
      </c>
      <c r="P3238">
        <v>14913</v>
      </c>
      <c r="Q3238">
        <v>0</v>
      </c>
    </row>
    <row r="3239" spans="1:17" x14ac:dyDescent="0.25">
      <c r="A3239" t="s">
        <v>2016</v>
      </c>
      <c r="B3239" t="s">
        <v>2017</v>
      </c>
      <c r="C3239" s="1">
        <v>44232</v>
      </c>
      <c r="D3239" s="2">
        <f t="shared" si="350"/>
        <v>2</v>
      </c>
      <c r="E3239" s="2">
        <f t="shared" si="351"/>
        <v>2021</v>
      </c>
      <c r="F3239">
        <v>4191</v>
      </c>
      <c r="G3239" s="8">
        <f t="shared" si="352"/>
        <v>4</v>
      </c>
      <c r="H3239" s="8" t="str">
        <f t="shared" si="353"/>
        <v>41</v>
      </c>
      <c r="I3239" s="8" t="str">
        <f t="shared" si="354"/>
        <v>419</v>
      </c>
      <c r="J3239" t="s">
        <v>2096</v>
      </c>
      <c r="K3239">
        <v>190</v>
      </c>
      <c r="L3239" t="s">
        <v>2406</v>
      </c>
      <c r="M3239" t="s">
        <v>2407</v>
      </c>
      <c r="N3239" s="7" t="str">
        <f t="shared" si="355"/>
        <v>2021-41</v>
      </c>
      <c r="O3239" s="7">
        <f t="shared" si="356"/>
        <v>-3840</v>
      </c>
      <c r="P3239">
        <v>3840</v>
      </c>
      <c r="Q3239">
        <v>0</v>
      </c>
    </row>
    <row r="3240" spans="1:17" x14ac:dyDescent="0.25">
      <c r="A3240" t="s">
        <v>2016</v>
      </c>
      <c r="B3240" t="s">
        <v>2017</v>
      </c>
      <c r="C3240" s="1">
        <v>44232</v>
      </c>
      <c r="D3240" s="2">
        <f t="shared" si="350"/>
        <v>2</v>
      </c>
      <c r="E3240" s="2">
        <f t="shared" si="351"/>
        <v>2021</v>
      </c>
      <c r="F3240">
        <v>70711</v>
      </c>
      <c r="G3240" s="8">
        <f t="shared" si="352"/>
        <v>7</v>
      </c>
      <c r="H3240" s="8" t="str">
        <f t="shared" si="353"/>
        <v>70</v>
      </c>
      <c r="I3240" s="8" t="str">
        <f t="shared" si="354"/>
        <v>707</v>
      </c>
      <c r="J3240" t="s">
        <v>2025</v>
      </c>
      <c r="K3240">
        <v>190</v>
      </c>
      <c r="L3240" t="s">
        <v>2406</v>
      </c>
      <c r="M3240" t="s">
        <v>2407</v>
      </c>
      <c r="N3240" s="7" t="str">
        <f t="shared" si="355"/>
        <v>2021-70</v>
      </c>
      <c r="O3240" s="7">
        <f t="shared" si="356"/>
        <v>15627.5</v>
      </c>
      <c r="P3240">
        <v>0</v>
      </c>
      <c r="Q3240">
        <v>15627.5</v>
      </c>
    </row>
    <row r="3241" spans="1:17" x14ac:dyDescent="0.25">
      <c r="A3241" t="s">
        <v>2016</v>
      </c>
      <c r="B3241" t="s">
        <v>2017</v>
      </c>
      <c r="C3241" s="1">
        <v>44232</v>
      </c>
      <c r="D3241" s="2">
        <f t="shared" si="350"/>
        <v>2</v>
      </c>
      <c r="E3241" s="2">
        <f t="shared" si="351"/>
        <v>2021</v>
      </c>
      <c r="F3241">
        <v>445711</v>
      </c>
      <c r="G3241" s="8">
        <f t="shared" si="352"/>
        <v>4</v>
      </c>
      <c r="H3241" s="8" t="str">
        <f t="shared" si="353"/>
        <v>44</v>
      </c>
      <c r="I3241" s="8" t="str">
        <f t="shared" si="354"/>
        <v>445</v>
      </c>
      <c r="J3241" t="s">
        <v>1501</v>
      </c>
      <c r="K3241">
        <v>190</v>
      </c>
      <c r="L3241" t="s">
        <v>2406</v>
      </c>
      <c r="M3241" t="s">
        <v>2407</v>
      </c>
      <c r="N3241" s="7" t="str">
        <f t="shared" si="355"/>
        <v>2021-44</v>
      </c>
      <c r="O3241" s="7">
        <f t="shared" si="356"/>
        <v>2485.5</v>
      </c>
      <c r="P3241">
        <v>0</v>
      </c>
      <c r="Q3241">
        <v>2485.5</v>
      </c>
    </row>
    <row r="3242" spans="1:17" x14ac:dyDescent="0.25">
      <c r="A3242" t="s">
        <v>2016</v>
      </c>
      <c r="B3242" t="s">
        <v>2017</v>
      </c>
      <c r="C3242" s="1">
        <v>44232</v>
      </c>
      <c r="D3242" s="2">
        <f t="shared" si="350"/>
        <v>2</v>
      </c>
      <c r="E3242" s="2">
        <f t="shared" si="351"/>
        <v>2021</v>
      </c>
      <c r="F3242">
        <v>44587</v>
      </c>
      <c r="G3242" s="8">
        <f t="shared" si="352"/>
        <v>4</v>
      </c>
      <c r="H3242" s="8" t="str">
        <f t="shared" si="353"/>
        <v>44</v>
      </c>
      <c r="I3242" s="8" t="str">
        <f t="shared" si="354"/>
        <v>445</v>
      </c>
      <c r="J3242" t="s">
        <v>2095</v>
      </c>
      <c r="K3242">
        <v>190</v>
      </c>
      <c r="L3242" t="s">
        <v>2406</v>
      </c>
      <c r="M3242" t="s">
        <v>2407</v>
      </c>
      <c r="N3242" s="7" t="str">
        <f t="shared" si="355"/>
        <v>2021-44</v>
      </c>
      <c r="O3242" s="7">
        <f t="shared" si="356"/>
        <v>640</v>
      </c>
      <c r="P3242">
        <v>0</v>
      </c>
      <c r="Q3242">
        <v>640</v>
      </c>
    </row>
    <row r="3243" spans="1:17" x14ac:dyDescent="0.25">
      <c r="A3243" t="s">
        <v>2016</v>
      </c>
      <c r="B3243" t="s">
        <v>2017</v>
      </c>
      <c r="C3243" s="1">
        <v>44232</v>
      </c>
      <c r="D3243" s="2">
        <f t="shared" si="350"/>
        <v>2</v>
      </c>
      <c r="E3243" s="2">
        <f t="shared" si="351"/>
        <v>2021</v>
      </c>
      <c r="F3243" t="s">
        <v>999</v>
      </c>
      <c r="G3243" s="8">
        <f t="shared" si="352"/>
        <v>4</v>
      </c>
      <c r="H3243" s="8" t="str">
        <f t="shared" si="353"/>
        <v>41</v>
      </c>
      <c r="I3243" s="8" t="str">
        <f t="shared" si="354"/>
        <v>411</v>
      </c>
      <c r="J3243" t="s">
        <v>1000</v>
      </c>
      <c r="K3243">
        <v>191</v>
      </c>
      <c r="L3243" t="s">
        <v>2408</v>
      </c>
      <c r="M3243" t="s">
        <v>2409</v>
      </c>
      <c r="N3243" s="7" t="str">
        <f t="shared" si="355"/>
        <v>2021-41</v>
      </c>
      <c r="O3243" s="7">
        <f t="shared" si="356"/>
        <v>-7304.04</v>
      </c>
      <c r="P3243">
        <v>7304.04</v>
      </c>
      <c r="Q3243">
        <v>0</v>
      </c>
    </row>
    <row r="3244" spans="1:17" x14ac:dyDescent="0.25">
      <c r="A3244" t="s">
        <v>2016</v>
      </c>
      <c r="B3244" t="s">
        <v>2017</v>
      </c>
      <c r="C3244" s="1">
        <v>44232</v>
      </c>
      <c r="D3244" s="2">
        <f t="shared" si="350"/>
        <v>2</v>
      </c>
      <c r="E3244" s="2">
        <f t="shared" si="351"/>
        <v>2021</v>
      </c>
      <c r="F3244">
        <v>70711</v>
      </c>
      <c r="G3244" s="8">
        <f t="shared" si="352"/>
        <v>7</v>
      </c>
      <c r="H3244" s="8" t="str">
        <f t="shared" si="353"/>
        <v>70</v>
      </c>
      <c r="I3244" s="8" t="str">
        <f t="shared" si="354"/>
        <v>707</v>
      </c>
      <c r="J3244" t="s">
        <v>2025</v>
      </c>
      <c r="K3244">
        <v>191</v>
      </c>
      <c r="L3244" t="s">
        <v>2408</v>
      </c>
      <c r="M3244" t="s">
        <v>2409</v>
      </c>
      <c r="N3244" s="7" t="str">
        <f t="shared" si="355"/>
        <v>2021-70</v>
      </c>
      <c r="O3244" s="7">
        <f t="shared" si="356"/>
        <v>3674.16</v>
      </c>
      <c r="P3244">
        <v>0</v>
      </c>
      <c r="Q3244">
        <v>3674.16</v>
      </c>
    </row>
    <row r="3245" spans="1:17" x14ac:dyDescent="0.25">
      <c r="A3245" t="s">
        <v>2016</v>
      </c>
      <c r="B3245" t="s">
        <v>2017</v>
      </c>
      <c r="C3245" s="1">
        <v>44232</v>
      </c>
      <c r="D3245" s="2">
        <f t="shared" si="350"/>
        <v>2</v>
      </c>
      <c r="E3245" s="2">
        <f t="shared" si="351"/>
        <v>2021</v>
      </c>
      <c r="F3245">
        <v>70713</v>
      </c>
      <c r="G3245" s="8">
        <f t="shared" si="352"/>
        <v>7</v>
      </c>
      <c r="H3245" s="8" t="str">
        <f t="shared" si="353"/>
        <v>70</v>
      </c>
      <c r="I3245" s="8" t="str">
        <f t="shared" si="354"/>
        <v>707</v>
      </c>
      <c r="J3245" t="s">
        <v>2021</v>
      </c>
      <c r="K3245">
        <v>191</v>
      </c>
      <c r="L3245" t="s">
        <v>2408</v>
      </c>
      <c r="M3245" t="s">
        <v>2409</v>
      </c>
      <c r="N3245" s="7" t="str">
        <f t="shared" si="355"/>
        <v>2021-70</v>
      </c>
      <c r="O3245" s="7">
        <f t="shared" si="356"/>
        <v>2093.04</v>
      </c>
      <c r="P3245">
        <v>0</v>
      </c>
      <c r="Q3245">
        <v>2093.04</v>
      </c>
    </row>
    <row r="3246" spans="1:17" x14ac:dyDescent="0.25">
      <c r="A3246" t="s">
        <v>2016</v>
      </c>
      <c r="B3246" t="s">
        <v>2017</v>
      </c>
      <c r="C3246" s="1">
        <v>44232</v>
      </c>
      <c r="D3246" s="2">
        <f t="shared" si="350"/>
        <v>2</v>
      </c>
      <c r="E3246" s="2">
        <f t="shared" si="351"/>
        <v>2021</v>
      </c>
      <c r="F3246">
        <v>706</v>
      </c>
      <c r="G3246" s="8">
        <f t="shared" si="352"/>
        <v>7</v>
      </c>
      <c r="H3246" s="8" t="str">
        <f t="shared" si="353"/>
        <v>70</v>
      </c>
      <c r="I3246" s="8" t="str">
        <f t="shared" si="354"/>
        <v>706</v>
      </c>
      <c r="J3246" t="s">
        <v>2378</v>
      </c>
      <c r="K3246">
        <v>191</v>
      </c>
      <c r="L3246" t="s">
        <v>2408</v>
      </c>
      <c r="M3246" t="s">
        <v>2409</v>
      </c>
      <c r="N3246" s="7" t="str">
        <f t="shared" si="355"/>
        <v>2021-70</v>
      </c>
      <c r="O3246" s="7">
        <f t="shared" si="356"/>
        <v>319.5</v>
      </c>
      <c r="P3246">
        <v>0</v>
      </c>
      <c r="Q3246">
        <v>319.5</v>
      </c>
    </row>
    <row r="3247" spans="1:17" x14ac:dyDescent="0.25">
      <c r="A3247" t="s">
        <v>2016</v>
      </c>
      <c r="B3247" t="s">
        <v>2017</v>
      </c>
      <c r="C3247" s="1">
        <v>44232</v>
      </c>
      <c r="D3247" s="2">
        <f t="shared" si="350"/>
        <v>2</v>
      </c>
      <c r="E3247" s="2">
        <f t="shared" si="351"/>
        <v>2021</v>
      </c>
      <c r="F3247">
        <v>445711</v>
      </c>
      <c r="G3247" s="8">
        <f t="shared" si="352"/>
        <v>4</v>
      </c>
      <c r="H3247" s="8" t="str">
        <f t="shared" si="353"/>
        <v>44</v>
      </c>
      <c r="I3247" s="8" t="str">
        <f t="shared" si="354"/>
        <v>445</v>
      </c>
      <c r="J3247" t="s">
        <v>1501</v>
      </c>
      <c r="K3247">
        <v>191</v>
      </c>
      <c r="L3247" t="s">
        <v>2408</v>
      </c>
      <c r="M3247" t="s">
        <v>2409</v>
      </c>
      <c r="N3247" s="7" t="str">
        <f t="shared" si="355"/>
        <v>2021-44</v>
      </c>
      <c r="O3247" s="7">
        <f t="shared" si="356"/>
        <v>1217.3399999999999</v>
      </c>
      <c r="P3247">
        <v>0</v>
      </c>
      <c r="Q3247">
        <v>1217.3399999999999</v>
      </c>
    </row>
    <row r="3248" spans="1:17" x14ac:dyDescent="0.25">
      <c r="A3248" t="s">
        <v>2016</v>
      </c>
      <c r="B3248" t="s">
        <v>2017</v>
      </c>
      <c r="C3248" s="1">
        <v>44234</v>
      </c>
      <c r="D3248" s="2">
        <f t="shared" si="350"/>
        <v>2</v>
      </c>
      <c r="E3248" s="2">
        <f t="shared" si="351"/>
        <v>2021</v>
      </c>
      <c r="F3248" t="s">
        <v>1287</v>
      </c>
      <c r="G3248" s="8">
        <f t="shared" si="352"/>
        <v>4</v>
      </c>
      <c r="H3248" s="8" t="str">
        <f t="shared" si="353"/>
        <v>41</v>
      </c>
      <c r="I3248" s="8" t="str">
        <f t="shared" si="354"/>
        <v>411</v>
      </c>
      <c r="J3248" t="s">
        <v>1288</v>
      </c>
      <c r="K3248">
        <v>192</v>
      </c>
      <c r="L3248" t="s">
        <v>2410</v>
      </c>
      <c r="M3248" t="s">
        <v>2411</v>
      </c>
      <c r="N3248" s="7" t="str">
        <f t="shared" si="355"/>
        <v>2021-41</v>
      </c>
      <c r="O3248" s="7">
        <f t="shared" si="356"/>
        <v>-3264.12</v>
      </c>
      <c r="P3248">
        <v>3264.12</v>
      </c>
      <c r="Q3248">
        <v>0</v>
      </c>
    </row>
    <row r="3249" spans="1:17" x14ac:dyDescent="0.25">
      <c r="A3249" t="s">
        <v>2016</v>
      </c>
      <c r="B3249" t="s">
        <v>2017</v>
      </c>
      <c r="C3249" s="1">
        <v>44234</v>
      </c>
      <c r="D3249" s="2">
        <f t="shared" si="350"/>
        <v>2</v>
      </c>
      <c r="E3249" s="2">
        <f t="shared" si="351"/>
        <v>2021</v>
      </c>
      <c r="F3249">
        <v>70713</v>
      </c>
      <c r="G3249" s="8">
        <f t="shared" si="352"/>
        <v>7</v>
      </c>
      <c r="H3249" s="8" t="str">
        <f t="shared" si="353"/>
        <v>70</v>
      </c>
      <c r="I3249" s="8" t="str">
        <f t="shared" si="354"/>
        <v>707</v>
      </c>
      <c r="J3249" t="s">
        <v>2021</v>
      </c>
      <c r="K3249">
        <v>192</v>
      </c>
      <c r="L3249" t="s">
        <v>2410</v>
      </c>
      <c r="M3249" t="s">
        <v>2411</v>
      </c>
      <c r="N3249" s="7" t="str">
        <f t="shared" si="355"/>
        <v>2021-70</v>
      </c>
      <c r="O3249" s="7">
        <f t="shared" si="356"/>
        <v>687.59</v>
      </c>
      <c r="P3249">
        <v>0</v>
      </c>
      <c r="Q3249">
        <v>687.59</v>
      </c>
    </row>
    <row r="3250" spans="1:17" x14ac:dyDescent="0.25">
      <c r="A3250" t="s">
        <v>2016</v>
      </c>
      <c r="B3250" t="s">
        <v>2017</v>
      </c>
      <c r="C3250" s="1">
        <v>44234</v>
      </c>
      <c r="D3250" s="2">
        <f t="shared" si="350"/>
        <v>2</v>
      </c>
      <c r="E3250" s="2">
        <f t="shared" si="351"/>
        <v>2021</v>
      </c>
      <c r="F3250">
        <v>70712</v>
      </c>
      <c r="G3250" s="8">
        <f t="shared" si="352"/>
        <v>7</v>
      </c>
      <c r="H3250" s="8" t="str">
        <f t="shared" si="353"/>
        <v>70</v>
      </c>
      <c r="I3250" s="8" t="str">
        <f t="shared" si="354"/>
        <v>707</v>
      </c>
      <c r="J3250" t="s">
        <v>2250</v>
      </c>
      <c r="K3250">
        <v>192</v>
      </c>
      <c r="L3250" t="s">
        <v>2410</v>
      </c>
      <c r="M3250" t="s">
        <v>2411</v>
      </c>
      <c r="N3250" s="7" t="str">
        <f t="shared" si="355"/>
        <v>2021-70</v>
      </c>
      <c r="O3250" s="7">
        <f t="shared" si="356"/>
        <v>378</v>
      </c>
      <c r="P3250">
        <v>0</v>
      </c>
      <c r="Q3250">
        <v>378</v>
      </c>
    </row>
    <row r="3251" spans="1:17" x14ac:dyDescent="0.25">
      <c r="A3251" t="s">
        <v>2016</v>
      </c>
      <c r="B3251" t="s">
        <v>2017</v>
      </c>
      <c r="C3251" s="1">
        <v>44234</v>
      </c>
      <c r="D3251" s="2">
        <f t="shared" si="350"/>
        <v>2</v>
      </c>
      <c r="E3251" s="2">
        <f t="shared" si="351"/>
        <v>2021</v>
      </c>
      <c r="F3251">
        <v>70714</v>
      </c>
      <c r="G3251" s="8">
        <f t="shared" si="352"/>
        <v>7</v>
      </c>
      <c r="H3251" s="8" t="str">
        <f t="shared" si="353"/>
        <v>70</v>
      </c>
      <c r="I3251" s="8" t="str">
        <f t="shared" si="354"/>
        <v>707</v>
      </c>
      <c r="J3251" t="s">
        <v>2022</v>
      </c>
      <c r="K3251">
        <v>192</v>
      </c>
      <c r="L3251" t="s">
        <v>2410</v>
      </c>
      <c r="M3251" t="s">
        <v>2411</v>
      </c>
      <c r="N3251" s="7" t="str">
        <f t="shared" si="355"/>
        <v>2021-70</v>
      </c>
      <c r="O3251" s="7">
        <f t="shared" si="356"/>
        <v>297</v>
      </c>
      <c r="P3251">
        <v>0</v>
      </c>
      <c r="Q3251">
        <v>297</v>
      </c>
    </row>
    <row r="3252" spans="1:17" x14ac:dyDescent="0.25">
      <c r="A3252" t="s">
        <v>2016</v>
      </c>
      <c r="B3252" t="s">
        <v>2017</v>
      </c>
      <c r="C3252" s="1">
        <v>44234</v>
      </c>
      <c r="D3252" s="2">
        <f t="shared" si="350"/>
        <v>2</v>
      </c>
      <c r="E3252" s="2">
        <f t="shared" si="351"/>
        <v>2021</v>
      </c>
      <c r="F3252">
        <v>70715</v>
      </c>
      <c r="G3252" s="8">
        <f t="shared" si="352"/>
        <v>7</v>
      </c>
      <c r="H3252" s="8" t="str">
        <f t="shared" si="353"/>
        <v>70</v>
      </c>
      <c r="I3252" s="8" t="str">
        <f t="shared" si="354"/>
        <v>707</v>
      </c>
      <c r="J3252" t="s">
        <v>2305</v>
      </c>
      <c r="K3252">
        <v>192</v>
      </c>
      <c r="L3252" t="s">
        <v>2410</v>
      </c>
      <c r="M3252" t="s">
        <v>2411</v>
      </c>
      <c r="N3252" s="7" t="str">
        <f t="shared" si="355"/>
        <v>2021-70</v>
      </c>
      <c r="O3252" s="7">
        <f t="shared" si="356"/>
        <v>571.73</v>
      </c>
      <c r="P3252">
        <v>0</v>
      </c>
      <c r="Q3252">
        <v>571.73</v>
      </c>
    </row>
    <row r="3253" spans="1:17" x14ac:dyDescent="0.25">
      <c r="A3253" t="s">
        <v>2016</v>
      </c>
      <c r="B3253" t="s">
        <v>2017</v>
      </c>
      <c r="C3253" s="1">
        <v>44234</v>
      </c>
      <c r="D3253" s="2">
        <f t="shared" si="350"/>
        <v>2</v>
      </c>
      <c r="E3253" s="2">
        <f t="shared" si="351"/>
        <v>2021</v>
      </c>
      <c r="F3253">
        <v>70716</v>
      </c>
      <c r="G3253" s="8">
        <f t="shared" si="352"/>
        <v>7</v>
      </c>
      <c r="H3253" s="8" t="str">
        <f t="shared" si="353"/>
        <v>70</v>
      </c>
      <c r="I3253" s="8" t="str">
        <f t="shared" si="354"/>
        <v>707</v>
      </c>
      <c r="J3253" t="s">
        <v>2020</v>
      </c>
      <c r="K3253">
        <v>192</v>
      </c>
      <c r="L3253" t="s">
        <v>2410</v>
      </c>
      <c r="M3253" t="s">
        <v>2411</v>
      </c>
      <c r="N3253" s="7" t="str">
        <f t="shared" si="355"/>
        <v>2021-70</v>
      </c>
      <c r="O3253" s="7">
        <f t="shared" si="356"/>
        <v>682.78</v>
      </c>
      <c r="P3253">
        <v>0</v>
      </c>
      <c r="Q3253">
        <v>682.78</v>
      </c>
    </row>
    <row r="3254" spans="1:17" x14ac:dyDescent="0.25">
      <c r="A3254" t="s">
        <v>2016</v>
      </c>
      <c r="B3254" t="s">
        <v>2017</v>
      </c>
      <c r="C3254" s="1">
        <v>44234</v>
      </c>
      <c r="D3254" s="2">
        <f t="shared" si="350"/>
        <v>2</v>
      </c>
      <c r="E3254" s="2">
        <f t="shared" si="351"/>
        <v>2021</v>
      </c>
      <c r="F3254">
        <v>7085</v>
      </c>
      <c r="G3254" s="8">
        <f t="shared" si="352"/>
        <v>7</v>
      </c>
      <c r="H3254" s="8" t="str">
        <f t="shared" si="353"/>
        <v>70</v>
      </c>
      <c r="I3254" s="8" t="str">
        <f t="shared" si="354"/>
        <v>708</v>
      </c>
      <c r="J3254" t="s">
        <v>2028</v>
      </c>
      <c r="K3254">
        <v>192</v>
      </c>
      <c r="L3254" t="s">
        <v>2410</v>
      </c>
      <c r="M3254" t="s">
        <v>2411</v>
      </c>
      <c r="N3254" s="7" t="str">
        <f t="shared" si="355"/>
        <v>2021-70</v>
      </c>
      <c r="O3254" s="7">
        <f t="shared" si="356"/>
        <v>103</v>
      </c>
      <c r="P3254">
        <v>0</v>
      </c>
      <c r="Q3254">
        <v>103</v>
      </c>
    </row>
    <row r="3255" spans="1:17" x14ac:dyDescent="0.25">
      <c r="A3255" t="s">
        <v>2016</v>
      </c>
      <c r="B3255" t="s">
        <v>2017</v>
      </c>
      <c r="C3255" s="1">
        <v>44234</v>
      </c>
      <c r="D3255" s="2">
        <f t="shared" si="350"/>
        <v>2</v>
      </c>
      <c r="E3255" s="2">
        <f t="shared" si="351"/>
        <v>2021</v>
      </c>
      <c r="F3255">
        <v>445711</v>
      </c>
      <c r="G3255" s="8">
        <f t="shared" si="352"/>
        <v>4</v>
      </c>
      <c r="H3255" s="8" t="str">
        <f t="shared" si="353"/>
        <v>44</v>
      </c>
      <c r="I3255" s="8" t="str">
        <f t="shared" si="354"/>
        <v>445</v>
      </c>
      <c r="J3255" t="s">
        <v>1501</v>
      </c>
      <c r="K3255">
        <v>192</v>
      </c>
      <c r="L3255" t="s">
        <v>2410</v>
      </c>
      <c r="M3255" t="s">
        <v>2411</v>
      </c>
      <c r="N3255" s="7" t="str">
        <f t="shared" si="355"/>
        <v>2021-44</v>
      </c>
      <c r="O3255" s="7">
        <f t="shared" si="356"/>
        <v>544.02</v>
      </c>
      <c r="P3255">
        <v>0</v>
      </c>
      <c r="Q3255">
        <v>544.02</v>
      </c>
    </row>
    <row r="3256" spans="1:17" x14ac:dyDescent="0.25">
      <c r="A3256" t="s">
        <v>2016</v>
      </c>
      <c r="B3256" t="s">
        <v>2017</v>
      </c>
      <c r="C3256" s="1">
        <v>44239</v>
      </c>
      <c r="D3256" s="2">
        <f t="shared" si="350"/>
        <v>2</v>
      </c>
      <c r="E3256" s="2">
        <f t="shared" si="351"/>
        <v>2021</v>
      </c>
      <c r="F3256" t="s">
        <v>964</v>
      </c>
      <c r="G3256" s="8">
        <f t="shared" si="352"/>
        <v>4</v>
      </c>
      <c r="H3256" s="8" t="str">
        <f t="shared" si="353"/>
        <v>41</v>
      </c>
      <c r="I3256" s="8" t="str">
        <f t="shared" si="354"/>
        <v>411</v>
      </c>
      <c r="J3256" t="s">
        <v>965</v>
      </c>
      <c r="K3256">
        <v>193</v>
      </c>
      <c r="L3256" t="s">
        <v>2412</v>
      </c>
      <c r="M3256" t="s">
        <v>2413</v>
      </c>
      <c r="N3256" s="7" t="str">
        <f t="shared" si="355"/>
        <v>2021-41</v>
      </c>
      <c r="O3256" s="7">
        <f t="shared" si="356"/>
        <v>-45326.400000000001</v>
      </c>
      <c r="P3256">
        <v>45326.400000000001</v>
      </c>
      <c r="Q3256">
        <v>0</v>
      </c>
    </row>
    <row r="3257" spans="1:17" x14ac:dyDescent="0.25">
      <c r="A3257" t="s">
        <v>2016</v>
      </c>
      <c r="B3257" t="s">
        <v>2017</v>
      </c>
      <c r="C3257" s="1">
        <v>44239</v>
      </c>
      <c r="D3257" s="2">
        <f t="shared" si="350"/>
        <v>2</v>
      </c>
      <c r="E3257" s="2">
        <f t="shared" si="351"/>
        <v>2021</v>
      </c>
      <c r="F3257">
        <v>70732</v>
      </c>
      <c r="G3257" s="8">
        <f t="shared" si="352"/>
        <v>7</v>
      </c>
      <c r="H3257" s="8" t="str">
        <f t="shared" si="353"/>
        <v>70</v>
      </c>
      <c r="I3257" s="8" t="str">
        <f t="shared" si="354"/>
        <v>707</v>
      </c>
      <c r="J3257" t="s">
        <v>2127</v>
      </c>
      <c r="K3257">
        <v>193</v>
      </c>
      <c r="L3257" t="s">
        <v>2412</v>
      </c>
      <c r="M3257" t="s">
        <v>2413</v>
      </c>
      <c r="N3257" s="7" t="str">
        <f t="shared" si="355"/>
        <v>2021-70</v>
      </c>
      <c r="O3257" s="7">
        <f t="shared" si="356"/>
        <v>45326.400000000001</v>
      </c>
      <c r="P3257">
        <v>0</v>
      </c>
      <c r="Q3257">
        <v>45326.400000000001</v>
      </c>
    </row>
    <row r="3258" spans="1:17" x14ac:dyDescent="0.25">
      <c r="A3258" t="s">
        <v>2016</v>
      </c>
      <c r="B3258" t="s">
        <v>2017</v>
      </c>
      <c r="C3258" s="1">
        <v>44241</v>
      </c>
      <c r="D3258" s="2">
        <f t="shared" si="350"/>
        <v>2</v>
      </c>
      <c r="E3258" s="2">
        <f t="shared" si="351"/>
        <v>2021</v>
      </c>
      <c r="F3258" t="s">
        <v>692</v>
      </c>
      <c r="G3258" s="8">
        <f t="shared" si="352"/>
        <v>4</v>
      </c>
      <c r="H3258" s="8" t="str">
        <f t="shared" si="353"/>
        <v>41</v>
      </c>
      <c r="I3258" s="8" t="str">
        <f t="shared" si="354"/>
        <v>411</v>
      </c>
      <c r="J3258" t="s">
        <v>693</v>
      </c>
      <c r="K3258">
        <v>194</v>
      </c>
      <c r="L3258" t="s">
        <v>2414</v>
      </c>
      <c r="M3258" t="s">
        <v>2415</v>
      </c>
      <c r="N3258" s="7" t="str">
        <f t="shared" si="355"/>
        <v>2021-41</v>
      </c>
      <c r="O3258" s="7">
        <f t="shared" si="356"/>
        <v>-84466.2</v>
      </c>
      <c r="P3258">
        <v>84466.2</v>
      </c>
      <c r="Q3258">
        <v>0</v>
      </c>
    </row>
    <row r="3259" spans="1:17" x14ac:dyDescent="0.25">
      <c r="A3259" t="s">
        <v>2016</v>
      </c>
      <c r="B3259" t="s">
        <v>2017</v>
      </c>
      <c r="C3259" s="1">
        <v>44241</v>
      </c>
      <c r="D3259" s="2">
        <f t="shared" si="350"/>
        <v>2</v>
      </c>
      <c r="E3259" s="2">
        <f t="shared" si="351"/>
        <v>2021</v>
      </c>
      <c r="F3259">
        <v>70711</v>
      </c>
      <c r="G3259" s="8">
        <f t="shared" si="352"/>
        <v>7</v>
      </c>
      <c r="H3259" s="8" t="str">
        <f t="shared" si="353"/>
        <v>70</v>
      </c>
      <c r="I3259" s="8" t="str">
        <f t="shared" si="354"/>
        <v>707</v>
      </c>
      <c r="J3259" t="s">
        <v>2025</v>
      </c>
      <c r="K3259">
        <v>194</v>
      </c>
      <c r="L3259" t="s">
        <v>2414</v>
      </c>
      <c r="M3259" t="s">
        <v>2415</v>
      </c>
      <c r="N3259" s="7" t="str">
        <f t="shared" si="355"/>
        <v>2021-70</v>
      </c>
      <c r="O3259" s="7">
        <f t="shared" si="356"/>
        <v>70388.5</v>
      </c>
      <c r="P3259">
        <v>0</v>
      </c>
      <c r="Q3259">
        <v>70388.5</v>
      </c>
    </row>
    <row r="3260" spans="1:17" x14ac:dyDescent="0.25">
      <c r="A3260" t="s">
        <v>2016</v>
      </c>
      <c r="B3260" t="s">
        <v>2017</v>
      </c>
      <c r="C3260" s="1">
        <v>44241</v>
      </c>
      <c r="D3260" s="2">
        <f t="shared" si="350"/>
        <v>2</v>
      </c>
      <c r="E3260" s="2">
        <f t="shared" si="351"/>
        <v>2021</v>
      </c>
      <c r="F3260">
        <v>445711</v>
      </c>
      <c r="G3260" s="8">
        <f t="shared" si="352"/>
        <v>4</v>
      </c>
      <c r="H3260" s="8" t="str">
        <f t="shared" si="353"/>
        <v>44</v>
      </c>
      <c r="I3260" s="8" t="str">
        <f t="shared" si="354"/>
        <v>445</v>
      </c>
      <c r="J3260" t="s">
        <v>1501</v>
      </c>
      <c r="K3260">
        <v>194</v>
      </c>
      <c r="L3260" t="s">
        <v>2414</v>
      </c>
      <c r="M3260" t="s">
        <v>2415</v>
      </c>
      <c r="N3260" s="7" t="str">
        <f t="shared" si="355"/>
        <v>2021-44</v>
      </c>
      <c r="O3260" s="7">
        <f t="shared" si="356"/>
        <v>14077.7</v>
      </c>
      <c r="P3260">
        <v>0</v>
      </c>
      <c r="Q3260">
        <v>14077.7</v>
      </c>
    </row>
    <row r="3261" spans="1:17" x14ac:dyDescent="0.25">
      <c r="A3261" t="s">
        <v>2016</v>
      </c>
      <c r="B3261" t="s">
        <v>2017</v>
      </c>
      <c r="C3261" s="1">
        <v>44242</v>
      </c>
      <c r="D3261" s="2">
        <f t="shared" si="350"/>
        <v>2</v>
      </c>
      <c r="E3261" s="2">
        <f t="shared" si="351"/>
        <v>2021</v>
      </c>
      <c r="F3261" t="s">
        <v>519</v>
      </c>
      <c r="G3261" s="8">
        <f t="shared" si="352"/>
        <v>4</v>
      </c>
      <c r="H3261" s="8" t="str">
        <f t="shared" si="353"/>
        <v>41</v>
      </c>
      <c r="I3261" s="8" t="str">
        <f t="shared" si="354"/>
        <v>411</v>
      </c>
      <c r="J3261" t="s">
        <v>520</v>
      </c>
      <c r="K3261">
        <v>195</v>
      </c>
      <c r="L3261" t="s">
        <v>2416</v>
      </c>
      <c r="M3261" t="s">
        <v>2417</v>
      </c>
      <c r="N3261" s="7" t="str">
        <f t="shared" si="355"/>
        <v>2021-41</v>
      </c>
      <c r="O3261" s="7">
        <f t="shared" si="356"/>
        <v>-18000</v>
      </c>
      <c r="P3261">
        <v>18000</v>
      </c>
      <c r="Q3261">
        <v>0</v>
      </c>
    </row>
    <row r="3262" spans="1:17" x14ac:dyDescent="0.25">
      <c r="A3262" t="s">
        <v>2016</v>
      </c>
      <c r="B3262" t="s">
        <v>2017</v>
      </c>
      <c r="C3262" s="1">
        <v>44242</v>
      </c>
      <c r="D3262" s="2">
        <f t="shared" si="350"/>
        <v>2</v>
      </c>
      <c r="E3262" s="2">
        <f t="shared" si="351"/>
        <v>2021</v>
      </c>
      <c r="F3262">
        <v>44587</v>
      </c>
      <c r="G3262" s="8">
        <f t="shared" si="352"/>
        <v>4</v>
      </c>
      <c r="H3262" s="8" t="str">
        <f t="shared" si="353"/>
        <v>44</v>
      </c>
      <c r="I3262" s="8" t="str">
        <f t="shared" si="354"/>
        <v>445</v>
      </c>
      <c r="J3262" t="s">
        <v>2095</v>
      </c>
      <c r="K3262">
        <v>195</v>
      </c>
      <c r="L3262" t="s">
        <v>2416</v>
      </c>
      <c r="M3262" t="s">
        <v>2417</v>
      </c>
      <c r="N3262" s="7" t="str">
        <f t="shared" si="355"/>
        <v>2021-44</v>
      </c>
      <c r="O3262" s="7">
        <f t="shared" si="356"/>
        <v>-3000</v>
      </c>
      <c r="P3262">
        <v>3000</v>
      </c>
      <c r="Q3262">
        <v>0</v>
      </c>
    </row>
    <row r="3263" spans="1:17" x14ac:dyDescent="0.25">
      <c r="A3263" t="s">
        <v>2016</v>
      </c>
      <c r="B3263" t="s">
        <v>2017</v>
      </c>
      <c r="C3263" s="1">
        <v>44242</v>
      </c>
      <c r="D3263" s="2">
        <f t="shared" si="350"/>
        <v>2</v>
      </c>
      <c r="E3263" s="2">
        <f t="shared" si="351"/>
        <v>2021</v>
      </c>
      <c r="F3263">
        <v>4191</v>
      </c>
      <c r="G3263" s="8">
        <f t="shared" si="352"/>
        <v>4</v>
      </c>
      <c r="H3263" s="8" t="str">
        <f t="shared" si="353"/>
        <v>41</v>
      </c>
      <c r="I3263" s="8" t="str">
        <f t="shared" si="354"/>
        <v>419</v>
      </c>
      <c r="J3263" t="s">
        <v>2096</v>
      </c>
      <c r="K3263">
        <v>195</v>
      </c>
      <c r="L3263" t="s">
        <v>2416</v>
      </c>
      <c r="M3263" t="s">
        <v>2417</v>
      </c>
      <c r="N3263" s="7" t="str">
        <f t="shared" si="355"/>
        <v>2021-41</v>
      </c>
      <c r="O3263" s="7">
        <f t="shared" si="356"/>
        <v>18000</v>
      </c>
      <c r="P3263">
        <v>0</v>
      </c>
      <c r="Q3263">
        <v>18000</v>
      </c>
    </row>
    <row r="3264" spans="1:17" x14ac:dyDescent="0.25">
      <c r="A3264" t="s">
        <v>2016</v>
      </c>
      <c r="B3264" t="s">
        <v>2017</v>
      </c>
      <c r="C3264" s="1">
        <v>44242</v>
      </c>
      <c r="D3264" s="2">
        <f t="shared" si="350"/>
        <v>2</v>
      </c>
      <c r="E3264" s="2">
        <f t="shared" si="351"/>
        <v>2021</v>
      </c>
      <c r="F3264">
        <v>445711</v>
      </c>
      <c r="G3264" s="8">
        <f t="shared" si="352"/>
        <v>4</v>
      </c>
      <c r="H3264" s="8" t="str">
        <f t="shared" si="353"/>
        <v>44</v>
      </c>
      <c r="I3264" s="8" t="str">
        <f t="shared" si="354"/>
        <v>445</v>
      </c>
      <c r="J3264" t="s">
        <v>1501</v>
      </c>
      <c r="K3264">
        <v>195</v>
      </c>
      <c r="L3264" t="s">
        <v>2416</v>
      </c>
      <c r="M3264" t="s">
        <v>2417</v>
      </c>
      <c r="N3264" s="7" t="str">
        <f t="shared" si="355"/>
        <v>2021-44</v>
      </c>
      <c r="O3264" s="7">
        <f t="shared" si="356"/>
        <v>3000</v>
      </c>
      <c r="P3264">
        <v>0</v>
      </c>
      <c r="Q3264">
        <v>3000</v>
      </c>
    </row>
    <row r="3265" spans="1:17" x14ac:dyDescent="0.25">
      <c r="A3265" t="s">
        <v>2016</v>
      </c>
      <c r="B3265" t="s">
        <v>2017</v>
      </c>
      <c r="C3265" s="1">
        <v>44244</v>
      </c>
      <c r="D3265" s="2">
        <f t="shared" si="350"/>
        <v>2</v>
      </c>
      <c r="E3265" s="2">
        <f t="shared" si="351"/>
        <v>2021</v>
      </c>
      <c r="F3265" t="s">
        <v>2418</v>
      </c>
      <c r="G3265" s="8">
        <f t="shared" si="352"/>
        <v>4</v>
      </c>
      <c r="H3265" s="8" t="str">
        <f t="shared" si="353"/>
        <v>41</v>
      </c>
      <c r="I3265" s="8" t="str">
        <f t="shared" si="354"/>
        <v>411</v>
      </c>
      <c r="J3265" t="s">
        <v>2419</v>
      </c>
      <c r="K3265">
        <v>196</v>
      </c>
      <c r="L3265" t="s">
        <v>2420</v>
      </c>
      <c r="M3265" t="s">
        <v>2421</v>
      </c>
      <c r="N3265" s="7" t="str">
        <f t="shared" si="355"/>
        <v>2021-41</v>
      </c>
      <c r="O3265" s="7">
        <f t="shared" si="356"/>
        <v>-46785.77</v>
      </c>
      <c r="P3265">
        <v>46785.77</v>
      </c>
      <c r="Q3265">
        <v>0</v>
      </c>
    </row>
    <row r="3266" spans="1:17" x14ac:dyDescent="0.25">
      <c r="A3266" t="s">
        <v>2016</v>
      </c>
      <c r="B3266" t="s">
        <v>2017</v>
      </c>
      <c r="C3266" s="1">
        <v>44244</v>
      </c>
      <c r="D3266" s="2">
        <f t="shared" si="350"/>
        <v>2</v>
      </c>
      <c r="E3266" s="2">
        <f t="shared" si="351"/>
        <v>2021</v>
      </c>
      <c r="F3266">
        <v>70711</v>
      </c>
      <c r="G3266" s="8">
        <f t="shared" si="352"/>
        <v>7</v>
      </c>
      <c r="H3266" s="8" t="str">
        <f t="shared" si="353"/>
        <v>70</v>
      </c>
      <c r="I3266" s="8" t="str">
        <f t="shared" si="354"/>
        <v>707</v>
      </c>
      <c r="J3266" t="s">
        <v>2025</v>
      </c>
      <c r="K3266">
        <v>196</v>
      </c>
      <c r="L3266" t="s">
        <v>2420</v>
      </c>
      <c r="M3266" t="s">
        <v>2421</v>
      </c>
      <c r="N3266" s="7" t="str">
        <f t="shared" si="355"/>
        <v>2021-70</v>
      </c>
      <c r="O3266" s="7">
        <f t="shared" si="356"/>
        <v>38161.199999999997</v>
      </c>
      <c r="P3266">
        <v>0</v>
      </c>
      <c r="Q3266">
        <v>38161.199999999997</v>
      </c>
    </row>
    <row r="3267" spans="1:17" x14ac:dyDescent="0.25">
      <c r="A3267" t="s">
        <v>2016</v>
      </c>
      <c r="B3267" t="s">
        <v>2017</v>
      </c>
      <c r="C3267" s="1">
        <v>44244</v>
      </c>
      <c r="D3267" s="2">
        <f t="shared" ref="D3267:D3330" si="357">MONTH(C3267)</f>
        <v>2</v>
      </c>
      <c r="E3267" s="2">
        <f t="shared" ref="E3267:E3330" si="358">YEAR(C3267)</f>
        <v>2021</v>
      </c>
      <c r="F3267">
        <v>70712</v>
      </c>
      <c r="G3267" s="8">
        <f t="shared" ref="G3267:G3330" si="359">VALUE(LEFT($F3267,1))</f>
        <v>7</v>
      </c>
      <c r="H3267" s="8" t="str">
        <f t="shared" ref="H3267:H3330" si="360">LEFT($F3267,2)</f>
        <v>70</v>
      </c>
      <c r="I3267" s="8" t="str">
        <f t="shared" ref="I3267:I3330" si="361">LEFT($F3267,3)</f>
        <v>707</v>
      </c>
      <c r="J3267" t="s">
        <v>2250</v>
      </c>
      <c r="K3267">
        <v>196</v>
      </c>
      <c r="L3267" t="s">
        <v>2420</v>
      </c>
      <c r="M3267" t="s">
        <v>2421</v>
      </c>
      <c r="N3267" s="7" t="str">
        <f t="shared" ref="N3267:N3330" si="362">$E3267&amp;"-"&amp;H3267</f>
        <v>2021-70</v>
      </c>
      <c r="O3267" s="7">
        <f t="shared" ref="O3267:O3330" si="363">Q3267-P3267</f>
        <v>436.48</v>
      </c>
      <c r="P3267">
        <v>0</v>
      </c>
      <c r="Q3267">
        <v>436.48</v>
      </c>
    </row>
    <row r="3268" spans="1:17" x14ac:dyDescent="0.25">
      <c r="A3268" t="s">
        <v>2016</v>
      </c>
      <c r="B3268" t="s">
        <v>2017</v>
      </c>
      <c r="C3268" s="1">
        <v>44244</v>
      </c>
      <c r="D3268" s="2">
        <f t="shared" si="357"/>
        <v>2</v>
      </c>
      <c r="E3268" s="2">
        <f t="shared" si="358"/>
        <v>2021</v>
      </c>
      <c r="F3268">
        <v>70716</v>
      </c>
      <c r="G3268" s="8">
        <f t="shared" si="359"/>
        <v>7</v>
      </c>
      <c r="H3268" s="8" t="str">
        <f t="shared" si="360"/>
        <v>70</v>
      </c>
      <c r="I3268" s="8" t="str">
        <f t="shared" si="361"/>
        <v>707</v>
      </c>
      <c r="J3268" t="s">
        <v>2020</v>
      </c>
      <c r="K3268">
        <v>196</v>
      </c>
      <c r="L3268" t="s">
        <v>2420</v>
      </c>
      <c r="M3268" t="s">
        <v>2421</v>
      </c>
      <c r="N3268" s="7" t="str">
        <f t="shared" si="362"/>
        <v>2021-70</v>
      </c>
      <c r="O3268" s="7">
        <f t="shared" si="363"/>
        <v>390.46</v>
      </c>
      <c r="P3268">
        <v>0</v>
      </c>
      <c r="Q3268">
        <v>390.46</v>
      </c>
    </row>
    <row r="3269" spans="1:17" x14ac:dyDescent="0.25">
      <c r="A3269" t="s">
        <v>2016</v>
      </c>
      <c r="B3269" t="s">
        <v>2017</v>
      </c>
      <c r="C3269" s="1">
        <v>44244</v>
      </c>
      <c r="D3269" s="2">
        <f t="shared" si="357"/>
        <v>2</v>
      </c>
      <c r="E3269" s="2">
        <f t="shared" si="358"/>
        <v>2021</v>
      </c>
      <c r="F3269">
        <v>445711</v>
      </c>
      <c r="G3269" s="8">
        <f t="shared" si="359"/>
        <v>4</v>
      </c>
      <c r="H3269" s="8" t="str">
        <f t="shared" si="360"/>
        <v>44</v>
      </c>
      <c r="I3269" s="8" t="str">
        <f t="shared" si="361"/>
        <v>445</v>
      </c>
      <c r="J3269" t="s">
        <v>1501</v>
      </c>
      <c r="K3269">
        <v>196</v>
      </c>
      <c r="L3269" t="s">
        <v>2420</v>
      </c>
      <c r="M3269" t="s">
        <v>2421</v>
      </c>
      <c r="N3269" s="7" t="str">
        <f t="shared" si="362"/>
        <v>2021-44</v>
      </c>
      <c r="O3269" s="7">
        <f t="shared" si="363"/>
        <v>7797.63</v>
      </c>
      <c r="P3269">
        <v>0</v>
      </c>
      <c r="Q3269">
        <v>7797.63</v>
      </c>
    </row>
    <row r="3270" spans="1:17" x14ac:dyDescent="0.25">
      <c r="A3270" t="s">
        <v>2016</v>
      </c>
      <c r="B3270" t="s">
        <v>2017</v>
      </c>
      <c r="C3270" s="1">
        <v>44247</v>
      </c>
      <c r="D3270" s="2">
        <f t="shared" si="357"/>
        <v>2</v>
      </c>
      <c r="E3270" s="2">
        <f t="shared" si="358"/>
        <v>2021</v>
      </c>
      <c r="F3270" t="s">
        <v>519</v>
      </c>
      <c r="G3270" s="8">
        <f t="shared" si="359"/>
        <v>4</v>
      </c>
      <c r="H3270" s="8" t="str">
        <f t="shared" si="360"/>
        <v>41</v>
      </c>
      <c r="I3270" s="8" t="str">
        <f t="shared" si="361"/>
        <v>411</v>
      </c>
      <c r="J3270" t="s">
        <v>520</v>
      </c>
      <c r="K3270">
        <v>197</v>
      </c>
      <c r="L3270" t="s">
        <v>2422</v>
      </c>
      <c r="M3270" t="s">
        <v>2423</v>
      </c>
      <c r="N3270" s="7" t="str">
        <f t="shared" si="362"/>
        <v>2021-41</v>
      </c>
      <c r="O3270" s="7">
        <f t="shared" si="363"/>
        <v>-48461.599999999999</v>
      </c>
      <c r="P3270">
        <v>48461.599999999999</v>
      </c>
      <c r="Q3270">
        <v>0</v>
      </c>
    </row>
    <row r="3271" spans="1:17" x14ac:dyDescent="0.25">
      <c r="A3271" t="s">
        <v>2016</v>
      </c>
      <c r="B3271" t="s">
        <v>2017</v>
      </c>
      <c r="C3271" s="1">
        <v>44247</v>
      </c>
      <c r="D3271" s="2">
        <f t="shared" si="357"/>
        <v>2</v>
      </c>
      <c r="E3271" s="2">
        <f t="shared" si="358"/>
        <v>2021</v>
      </c>
      <c r="F3271">
        <v>4191</v>
      </c>
      <c r="G3271" s="8">
        <f t="shared" si="359"/>
        <v>4</v>
      </c>
      <c r="H3271" s="8" t="str">
        <f t="shared" si="360"/>
        <v>41</v>
      </c>
      <c r="I3271" s="8" t="str">
        <f t="shared" si="361"/>
        <v>419</v>
      </c>
      <c r="J3271" t="s">
        <v>2096</v>
      </c>
      <c r="K3271">
        <v>197</v>
      </c>
      <c r="L3271" t="s">
        <v>2422</v>
      </c>
      <c r="M3271" t="s">
        <v>2423</v>
      </c>
      <c r="N3271" s="7" t="str">
        <f t="shared" si="362"/>
        <v>2021-41</v>
      </c>
      <c r="O3271" s="7">
        <f t="shared" si="363"/>
        <v>-18000</v>
      </c>
      <c r="P3271">
        <v>18000</v>
      </c>
      <c r="Q3271">
        <v>0</v>
      </c>
    </row>
    <row r="3272" spans="1:17" x14ac:dyDescent="0.25">
      <c r="A3272" t="s">
        <v>2016</v>
      </c>
      <c r="B3272" t="s">
        <v>2017</v>
      </c>
      <c r="C3272" s="1">
        <v>44247</v>
      </c>
      <c r="D3272" s="2">
        <f t="shared" si="357"/>
        <v>2</v>
      </c>
      <c r="E3272" s="2">
        <f t="shared" si="358"/>
        <v>2021</v>
      </c>
      <c r="F3272">
        <v>70716</v>
      </c>
      <c r="G3272" s="8">
        <f t="shared" si="359"/>
        <v>7</v>
      </c>
      <c r="H3272" s="8" t="str">
        <f t="shared" si="360"/>
        <v>70</v>
      </c>
      <c r="I3272" s="8" t="str">
        <f t="shared" si="361"/>
        <v>707</v>
      </c>
      <c r="J3272" t="s">
        <v>2020</v>
      </c>
      <c r="K3272">
        <v>197</v>
      </c>
      <c r="L3272" t="s">
        <v>2422</v>
      </c>
      <c r="M3272" t="s">
        <v>2423</v>
      </c>
      <c r="N3272" s="7" t="str">
        <f t="shared" si="362"/>
        <v>2021-70</v>
      </c>
      <c r="O3272" s="7">
        <f t="shared" si="363"/>
        <v>6718.27</v>
      </c>
      <c r="P3272">
        <v>0</v>
      </c>
      <c r="Q3272">
        <v>6718.27</v>
      </c>
    </row>
    <row r="3273" spans="1:17" x14ac:dyDescent="0.25">
      <c r="A3273" t="s">
        <v>2016</v>
      </c>
      <c r="B3273" t="s">
        <v>2017</v>
      </c>
      <c r="C3273" s="1">
        <v>44247</v>
      </c>
      <c r="D3273" s="2">
        <f t="shared" si="357"/>
        <v>2</v>
      </c>
      <c r="E3273" s="2">
        <f t="shared" si="358"/>
        <v>2021</v>
      </c>
      <c r="F3273">
        <v>70714</v>
      </c>
      <c r="G3273" s="8">
        <f t="shared" si="359"/>
        <v>7</v>
      </c>
      <c r="H3273" s="8" t="str">
        <f t="shared" si="360"/>
        <v>70</v>
      </c>
      <c r="I3273" s="8" t="str">
        <f t="shared" si="361"/>
        <v>707</v>
      </c>
      <c r="J3273" t="s">
        <v>2022</v>
      </c>
      <c r="K3273">
        <v>197</v>
      </c>
      <c r="L3273" t="s">
        <v>2422</v>
      </c>
      <c r="M3273" t="s">
        <v>2423</v>
      </c>
      <c r="N3273" s="7" t="str">
        <f t="shared" si="362"/>
        <v>2021-70</v>
      </c>
      <c r="O3273" s="7">
        <f t="shared" si="363"/>
        <v>14409.12</v>
      </c>
      <c r="P3273">
        <v>0</v>
      </c>
      <c r="Q3273">
        <v>14409.12</v>
      </c>
    </row>
    <row r="3274" spans="1:17" x14ac:dyDescent="0.25">
      <c r="A3274" t="s">
        <v>2016</v>
      </c>
      <c r="B3274" t="s">
        <v>2017</v>
      </c>
      <c r="C3274" s="1">
        <v>44247</v>
      </c>
      <c r="D3274" s="2">
        <f t="shared" si="357"/>
        <v>2</v>
      </c>
      <c r="E3274" s="2">
        <f t="shared" si="358"/>
        <v>2021</v>
      </c>
      <c r="F3274">
        <v>70711</v>
      </c>
      <c r="G3274" s="8">
        <f t="shared" si="359"/>
        <v>7</v>
      </c>
      <c r="H3274" s="8" t="str">
        <f t="shared" si="360"/>
        <v>70</v>
      </c>
      <c r="I3274" s="8" t="str">
        <f t="shared" si="361"/>
        <v>707</v>
      </c>
      <c r="J3274" t="s">
        <v>2025</v>
      </c>
      <c r="K3274">
        <v>197</v>
      </c>
      <c r="L3274" t="s">
        <v>2422</v>
      </c>
      <c r="M3274" t="s">
        <v>2423</v>
      </c>
      <c r="N3274" s="7" t="str">
        <f t="shared" si="362"/>
        <v>2021-70</v>
      </c>
      <c r="O3274" s="7">
        <f t="shared" si="363"/>
        <v>24968.7</v>
      </c>
      <c r="P3274">
        <v>0</v>
      </c>
      <c r="Q3274">
        <v>24968.7</v>
      </c>
    </row>
    <row r="3275" spans="1:17" x14ac:dyDescent="0.25">
      <c r="A3275" t="s">
        <v>2016</v>
      </c>
      <c r="B3275" t="s">
        <v>2017</v>
      </c>
      <c r="C3275" s="1">
        <v>44247</v>
      </c>
      <c r="D3275" s="2">
        <f t="shared" si="357"/>
        <v>2</v>
      </c>
      <c r="E3275" s="2">
        <f t="shared" si="358"/>
        <v>2021</v>
      </c>
      <c r="F3275">
        <v>70713</v>
      </c>
      <c r="G3275" s="8">
        <f t="shared" si="359"/>
        <v>7</v>
      </c>
      <c r="H3275" s="8" t="str">
        <f t="shared" si="360"/>
        <v>70</v>
      </c>
      <c r="I3275" s="8" t="str">
        <f t="shared" si="361"/>
        <v>707</v>
      </c>
      <c r="J3275" t="s">
        <v>2021</v>
      </c>
      <c r="K3275">
        <v>197</v>
      </c>
      <c r="L3275" t="s">
        <v>2422</v>
      </c>
      <c r="M3275" t="s">
        <v>2423</v>
      </c>
      <c r="N3275" s="7" t="str">
        <f t="shared" si="362"/>
        <v>2021-70</v>
      </c>
      <c r="O3275" s="7">
        <f t="shared" si="363"/>
        <v>9288.58</v>
      </c>
      <c r="P3275">
        <v>0</v>
      </c>
      <c r="Q3275">
        <v>9288.58</v>
      </c>
    </row>
    <row r="3276" spans="1:17" x14ac:dyDescent="0.25">
      <c r="A3276" t="s">
        <v>2016</v>
      </c>
      <c r="B3276" t="s">
        <v>2017</v>
      </c>
      <c r="C3276" s="1">
        <v>44247</v>
      </c>
      <c r="D3276" s="2">
        <f t="shared" si="357"/>
        <v>2</v>
      </c>
      <c r="E3276" s="2">
        <f t="shared" si="358"/>
        <v>2021</v>
      </c>
      <c r="F3276">
        <v>445711</v>
      </c>
      <c r="G3276" s="8">
        <f t="shared" si="359"/>
        <v>4</v>
      </c>
      <c r="H3276" s="8" t="str">
        <f t="shared" si="360"/>
        <v>44</v>
      </c>
      <c r="I3276" s="8" t="str">
        <f t="shared" si="361"/>
        <v>445</v>
      </c>
      <c r="J3276" t="s">
        <v>1501</v>
      </c>
      <c r="K3276">
        <v>197</v>
      </c>
      <c r="L3276" t="s">
        <v>2422</v>
      </c>
      <c r="M3276" t="s">
        <v>2423</v>
      </c>
      <c r="N3276" s="7" t="str">
        <f t="shared" si="362"/>
        <v>2021-44</v>
      </c>
      <c r="O3276" s="7">
        <f t="shared" si="363"/>
        <v>8076.93</v>
      </c>
      <c r="P3276">
        <v>0</v>
      </c>
      <c r="Q3276">
        <v>8076.93</v>
      </c>
    </row>
    <row r="3277" spans="1:17" x14ac:dyDescent="0.25">
      <c r="A3277" t="s">
        <v>2016</v>
      </c>
      <c r="B3277" t="s">
        <v>2017</v>
      </c>
      <c r="C3277" s="1">
        <v>44247</v>
      </c>
      <c r="D3277" s="2">
        <f t="shared" si="357"/>
        <v>2</v>
      </c>
      <c r="E3277" s="2">
        <f t="shared" si="358"/>
        <v>2021</v>
      </c>
      <c r="F3277">
        <v>44587</v>
      </c>
      <c r="G3277" s="8">
        <f t="shared" si="359"/>
        <v>4</v>
      </c>
      <c r="H3277" s="8" t="str">
        <f t="shared" si="360"/>
        <v>44</v>
      </c>
      <c r="I3277" s="8" t="str">
        <f t="shared" si="361"/>
        <v>445</v>
      </c>
      <c r="J3277" t="s">
        <v>2095</v>
      </c>
      <c r="K3277">
        <v>197</v>
      </c>
      <c r="L3277" t="s">
        <v>2422</v>
      </c>
      <c r="M3277" t="s">
        <v>2423</v>
      </c>
      <c r="N3277" s="7" t="str">
        <f t="shared" si="362"/>
        <v>2021-44</v>
      </c>
      <c r="O3277" s="7">
        <f t="shared" si="363"/>
        <v>3000</v>
      </c>
      <c r="P3277">
        <v>0</v>
      </c>
      <c r="Q3277">
        <v>3000</v>
      </c>
    </row>
    <row r="3278" spans="1:17" x14ac:dyDescent="0.25">
      <c r="A3278" t="s">
        <v>2016</v>
      </c>
      <c r="B3278" t="s">
        <v>2017</v>
      </c>
      <c r="C3278" s="1">
        <v>44250</v>
      </c>
      <c r="D3278" s="2">
        <f t="shared" si="357"/>
        <v>2</v>
      </c>
      <c r="E3278" s="2">
        <f t="shared" si="358"/>
        <v>2021</v>
      </c>
      <c r="F3278" t="s">
        <v>589</v>
      </c>
      <c r="G3278" s="8">
        <f t="shared" si="359"/>
        <v>4</v>
      </c>
      <c r="H3278" s="8" t="str">
        <f t="shared" si="360"/>
        <v>41</v>
      </c>
      <c r="I3278" s="8" t="str">
        <f t="shared" si="361"/>
        <v>411</v>
      </c>
      <c r="J3278" t="s">
        <v>590</v>
      </c>
      <c r="K3278">
        <v>198</v>
      </c>
      <c r="L3278" t="s">
        <v>2424</v>
      </c>
      <c r="M3278" t="s">
        <v>2425</v>
      </c>
      <c r="N3278" s="7" t="str">
        <f t="shared" si="362"/>
        <v>2021-41</v>
      </c>
      <c r="O3278" s="7">
        <f t="shared" si="363"/>
        <v>-52194.84</v>
      </c>
      <c r="P3278">
        <v>52194.84</v>
      </c>
      <c r="Q3278">
        <v>0</v>
      </c>
    </row>
    <row r="3279" spans="1:17" x14ac:dyDescent="0.25">
      <c r="A3279" t="s">
        <v>2016</v>
      </c>
      <c r="B3279" t="s">
        <v>2017</v>
      </c>
      <c r="C3279" s="1">
        <v>44250</v>
      </c>
      <c r="D3279" s="2">
        <f t="shared" si="357"/>
        <v>2</v>
      </c>
      <c r="E3279" s="2">
        <f t="shared" si="358"/>
        <v>2021</v>
      </c>
      <c r="F3279">
        <v>70711</v>
      </c>
      <c r="G3279" s="8">
        <f t="shared" si="359"/>
        <v>7</v>
      </c>
      <c r="H3279" s="8" t="str">
        <f t="shared" si="360"/>
        <v>70</v>
      </c>
      <c r="I3279" s="8" t="str">
        <f t="shared" si="361"/>
        <v>707</v>
      </c>
      <c r="J3279" t="s">
        <v>2025</v>
      </c>
      <c r="K3279">
        <v>198</v>
      </c>
      <c r="L3279" t="s">
        <v>2424</v>
      </c>
      <c r="M3279" t="s">
        <v>2425</v>
      </c>
      <c r="N3279" s="7" t="str">
        <f t="shared" si="362"/>
        <v>2021-70</v>
      </c>
      <c r="O3279" s="7">
        <f t="shared" si="363"/>
        <v>42311.3</v>
      </c>
      <c r="P3279">
        <v>0</v>
      </c>
      <c r="Q3279">
        <v>42311.3</v>
      </c>
    </row>
    <row r="3280" spans="1:17" x14ac:dyDescent="0.25">
      <c r="A3280" t="s">
        <v>2016</v>
      </c>
      <c r="B3280" t="s">
        <v>2017</v>
      </c>
      <c r="C3280" s="1">
        <v>44250</v>
      </c>
      <c r="D3280" s="2">
        <f t="shared" si="357"/>
        <v>2</v>
      </c>
      <c r="E3280" s="2">
        <f t="shared" si="358"/>
        <v>2021</v>
      </c>
      <c r="F3280">
        <v>706</v>
      </c>
      <c r="G3280" s="8">
        <f t="shared" si="359"/>
        <v>7</v>
      </c>
      <c r="H3280" s="8" t="str">
        <f t="shared" si="360"/>
        <v>70</v>
      </c>
      <c r="I3280" s="8" t="str">
        <f t="shared" si="361"/>
        <v>706</v>
      </c>
      <c r="J3280" t="s">
        <v>2378</v>
      </c>
      <c r="K3280">
        <v>198</v>
      </c>
      <c r="L3280" t="s">
        <v>2424</v>
      </c>
      <c r="M3280" t="s">
        <v>2425</v>
      </c>
      <c r="N3280" s="7" t="str">
        <f t="shared" si="362"/>
        <v>2021-70</v>
      </c>
      <c r="O3280" s="7">
        <f t="shared" si="363"/>
        <v>1184.4000000000001</v>
      </c>
      <c r="P3280">
        <v>0</v>
      </c>
      <c r="Q3280">
        <v>1184.4000000000001</v>
      </c>
    </row>
    <row r="3281" spans="1:17" x14ac:dyDescent="0.25">
      <c r="A3281" t="s">
        <v>2016</v>
      </c>
      <c r="B3281" t="s">
        <v>2017</v>
      </c>
      <c r="C3281" s="1">
        <v>44250</v>
      </c>
      <c r="D3281" s="2">
        <f t="shared" si="357"/>
        <v>2</v>
      </c>
      <c r="E3281" s="2">
        <f t="shared" si="358"/>
        <v>2021</v>
      </c>
      <c r="F3281">
        <v>445711</v>
      </c>
      <c r="G3281" s="8">
        <f t="shared" si="359"/>
        <v>4</v>
      </c>
      <c r="H3281" s="8" t="str">
        <f t="shared" si="360"/>
        <v>44</v>
      </c>
      <c r="I3281" s="8" t="str">
        <f t="shared" si="361"/>
        <v>445</v>
      </c>
      <c r="J3281" t="s">
        <v>1501</v>
      </c>
      <c r="K3281">
        <v>198</v>
      </c>
      <c r="L3281" t="s">
        <v>2424</v>
      </c>
      <c r="M3281" t="s">
        <v>2425</v>
      </c>
      <c r="N3281" s="7" t="str">
        <f t="shared" si="362"/>
        <v>2021-44</v>
      </c>
      <c r="O3281" s="7">
        <f t="shared" si="363"/>
        <v>8699.14</v>
      </c>
      <c r="P3281">
        <v>0</v>
      </c>
      <c r="Q3281">
        <v>8699.14</v>
      </c>
    </row>
    <row r="3282" spans="1:17" x14ac:dyDescent="0.25">
      <c r="A3282" t="s">
        <v>2016</v>
      </c>
      <c r="B3282" t="s">
        <v>2017</v>
      </c>
      <c r="C3282" s="1">
        <v>44253</v>
      </c>
      <c r="D3282" s="2">
        <f t="shared" si="357"/>
        <v>2</v>
      </c>
      <c r="E3282" s="2">
        <f t="shared" si="358"/>
        <v>2021</v>
      </c>
      <c r="F3282" t="s">
        <v>1236</v>
      </c>
      <c r="G3282" s="8">
        <f t="shared" si="359"/>
        <v>4</v>
      </c>
      <c r="H3282" s="8" t="str">
        <f t="shared" si="360"/>
        <v>41</v>
      </c>
      <c r="I3282" s="8" t="str">
        <f t="shared" si="361"/>
        <v>411</v>
      </c>
      <c r="J3282" t="s">
        <v>1237</v>
      </c>
      <c r="K3282">
        <v>199</v>
      </c>
      <c r="L3282" t="s">
        <v>2426</v>
      </c>
      <c r="M3282" t="s">
        <v>2427</v>
      </c>
      <c r="N3282" s="7" t="str">
        <f t="shared" si="362"/>
        <v>2021-41</v>
      </c>
      <c r="O3282" s="7">
        <f t="shared" si="363"/>
        <v>-4928.26</v>
      </c>
      <c r="P3282">
        <v>4928.26</v>
      </c>
      <c r="Q3282">
        <v>0</v>
      </c>
    </row>
    <row r="3283" spans="1:17" x14ac:dyDescent="0.25">
      <c r="A3283" t="s">
        <v>2016</v>
      </c>
      <c r="B3283" t="s">
        <v>2017</v>
      </c>
      <c r="C3283" s="1">
        <v>44253</v>
      </c>
      <c r="D3283" s="2">
        <f t="shared" si="357"/>
        <v>2</v>
      </c>
      <c r="E3283" s="2">
        <f t="shared" si="358"/>
        <v>2021</v>
      </c>
      <c r="F3283">
        <v>70713</v>
      </c>
      <c r="G3283" s="8">
        <f t="shared" si="359"/>
        <v>7</v>
      </c>
      <c r="H3283" s="8" t="str">
        <f t="shared" si="360"/>
        <v>70</v>
      </c>
      <c r="I3283" s="8" t="str">
        <f t="shared" si="361"/>
        <v>707</v>
      </c>
      <c r="J3283" t="s">
        <v>2021</v>
      </c>
      <c r="K3283">
        <v>199</v>
      </c>
      <c r="L3283" t="s">
        <v>2426</v>
      </c>
      <c r="M3283" t="s">
        <v>2427</v>
      </c>
      <c r="N3283" s="7" t="str">
        <f t="shared" si="362"/>
        <v>2021-70</v>
      </c>
      <c r="O3283" s="7">
        <f t="shared" si="363"/>
        <v>3183.84</v>
      </c>
      <c r="P3283">
        <v>0</v>
      </c>
      <c r="Q3283">
        <v>3183.84</v>
      </c>
    </row>
    <row r="3284" spans="1:17" x14ac:dyDescent="0.25">
      <c r="A3284" t="s">
        <v>2016</v>
      </c>
      <c r="B3284" t="s">
        <v>2017</v>
      </c>
      <c r="C3284" s="1">
        <v>44253</v>
      </c>
      <c r="D3284" s="2">
        <f t="shared" si="357"/>
        <v>2</v>
      </c>
      <c r="E3284" s="2">
        <f t="shared" si="358"/>
        <v>2021</v>
      </c>
      <c r="F3284">
        <v>70711</v>
      </c>
      <c r="G3284" s="8">
        <f t="shared" si="359"/>
        <v>7</v>
      </c>
      <c r="H3284" s="8" t="str">
        <f t="shared" si="360"/>
        <v>70</v>
      </c>
      <c r="I3284" s="8" t="str">
        <f t="shared" si="361"/>
        <v>707</v>
      </c>
      <c r="J3284" t="s">
        <v>2025</v>
      </c>
      <c r="K3284">
        <v>199</v>
      </c>
      <c r="L3284" t="s">
        <v>2426</v>
      </c>
      <c r="M3284" t="s">
        <v>2427</v>
      </c>
      <c r="N3284" s="7" t="str">
        <f t="shared" si="362"/>
        <v>2021-70</v>
      </c>
      <c r="O3284" s="7">
        <f t="shared" si="363"/>
        <v>735.84</v>
      </c>
      <c r="P3284">
        <v>0</v>
      </c>
      <c r="Q3284">
        <v>735.84</v>
      </c>
    </row>
    <row r="3285" spans="1:17" x14ac:dyDescent="0.25">
      <c r="A3285" t="s">
        <v>2016</v>
      </c>
      <c r="B3285" t="s">
        <v>2017</v>
      </c>
      <c r="C3285" s="1">
        <v>44253</v>
      </c>
      <c r="D3285" s="2">
        <f t="shared" si="357"/>
        <v>2</v>
      </c>
      <c r="E3285" s="2">
        <f t="shared" si="358"/>
        <v>2021</v>
      </c>
      <c r="F3285">
        <v>706</v>
      </c>
      <c r="G3285" s="8">
        <f t="shared" si="359"/>
        <v>7</v>
      </c>
      <c r="H3285" s="8" t="str">
        <f t="shared" si="360"/>
        <v>70</v>
      </c>
      <c r="I3285" s="8" t="str">
        <f t="shared" si="361"/>
        <v>706</v>
      </c>
      <c r="J3285" t="s">
        <v>2378</v>
      </c>
      <c r="K3285">
        <v>199</v>
      </c>
      <c r="L3285" t="s">
        <v>2426</v>
      </c>
      <c r="M3285" t="s">
        <v>2427</v>
      </c>
      <c r="N3285" s="7" t="str">
        <f t="shared" si="362"/>
        <v>2021-70</v>
      </c>
      <c r="O3285" s="7">
        <f t="shared" si="363"/>
        <v>187.2</v>
      </c>
      <c r="P3285">
        <v>0</v>
      </c>
      <c r="Q3285">
        <v>187.2</v>
      </c>
    </row>
    <row r="3286" spans="1:17" x14ac:dyDescent="0.25">
      <c r="A3286" t="s">
        <v>2016</v>
      </c>
      <c r="B3286" t="s">
        <v>2017</v>
      </c>
      <c r="C3286" s="1">
        <v>44253</v>
      </c>
      <c r="D3286" s="2">
        <f t="shared" si="357"/>
        <v>2</v>
      </c>
      <c r="E3286" s="2">
        <f t="shared" si="358"/>
        <v>2021</v>
      </c>
      <c r="F3286">
        <v>445711</v>
      </c>
      <c r="G3286" s="8">
        <f t="shared" si="359"/>
        <v>4</v>
      </c>
      <c r="H3286" s="8" t="str">
        <f t="shared" si="360"/>
        <v>44</v>
      </c>
      <c r="I3286" s="8" t="str">
        <f t="shared" si="361"/>
        <v>445</v>
      </c>
      <c r="J3286" t="s">
        <v>1501</v>
      </c>
      <c r="K3286">
        <v>199</v>
      </c>
      <c r="L3286" t="s">
        <v>2426</v>
      </c>
      <c r="M3286" t="s">
        <v>2427</v>
      </c>
      <c r="N3286" s="7" t="str">
        <f t="shared" si="362"/>
        <v>2021-44</v>
      </c>
      <c r="O3286" s="7">
        <f t="shared" si="363"/>
        <v>821.38</v>
      </c>
      <c r="P3286">
        <v>0</v>
      </c>
      <c r="Q3286">
        <v>821.38</v>
      </c>
    </row>
    <row r="3287" spans="1:17" x14ac:dyDescent="0.25">
      <c r="A3287" t="s">
        <v>2016</v>
      </c>
      <c r="B3287" t="s">
        <v>2017</v>
      </c>
      <c r="C3287" s="1">
        <v>44253</v>
      </c>
      <c r="D3287" s="2">
        <f t="shared" si="357"/>
        <v>2</v>
      </c>
      <c r="E3287" s="2">
        <f t="shared" si="358"/>
        <v>2021</v>
      </c>
      <c r="F3287" t="s">
        <v>519</v>
      </c>
      <c r="G3287" s="8">
        <f t="shared" si="359"/>
        <v>4</v>
      </c>
      <c r="H3287" s="8" t="str">
        <f t="shared" si="360"/>
        <v>41</v>
      </c>
      <c r="I3287" s="8" t="str">
        <f t="shared" si="361"/>
        <v>411</v>
      </c>
      <c r="J3287" t="s">
        <v>520</v>
      </c>
      <c r="K3287">
        <v>200</v>
      </c>
      <c r="L3287" t="s">
        <v>2428</v>
      </c>
      <c r="M3287" t="s">
        <v>2429</v>
      </c>
      <c r="N3287" s="7" t="str">
        <f t="shared" si="362"/>
        <v>2021-41</v>
      </c>
      <c r="O3287" s="7">
        <f t="shared" si="363"/>
        <v>1177.57</v>
      </c>
      <c r="P3287">
        <v>0</v>
      </c>
      <c r="Q3287">
        <v>1177.57</v>
      </c>
    </row>
    <row r="3288" spans="1:17" x14ac:dyDescent="0.25">
      <c r="A3288" t="s">
        <v>2016</v>
      </c>
      <c r="B3288" t="s">
        <v>2017</v>
      </c>
      <c r="C3288" s="1">
        <v>44253</v>
      </c>
      <c r="D3288" s="2">
        <f t="shared" si="357"/>
        <v>2</v>
      </c>
      <c r="E3288" s="2">
        <f t="shared" si="358"/>
        <v>2021</v>
      </c>
      <c r="F3288">
        <v>70716</v>
      </c>
      <c r="G3288" s="8">
        <f t="shared" si="359"/>
        <v>7</v>
      </c>
      <c r="H3288" s="8" t="str">
        <f t="shared" si="360"/>
        <v>70</v>
      </c>
      <c r="I3288" s="8" t="str">
        <f t="shared" si="361"/>
        <v>707</v>
      </c>
      <c r="J3288" t="s">
        <v>2020</v>
      </c>
      <c r="K3288">
        <v>200</v>
      </c>
      <c r="L3288" t="s">
        <v>2428</v>
      </c>
      <c r="M3288" t="s">
        <v>2429</v>
      </c>
      <c r="N3288" s="7" t="str">
        <f t="shared" si="362"/>
        <v>2021-70</v>
      </c>
      <c r="O3288" s="7">
        <f t="shared" si="363"/>
        <v>-671.83</v>
      </c>
      <c r="P3288">
        <v>671.83</v>
      </c>
      <c r="Q3288">
        <v>0</v>
      </c>
    </row>
    <row r="3289" spans="1:17" x14ac:dyDescent="0.25">
      <c r="A3289" t="s">
        <v>2016</v>
      </c>
      <c r="B3289" t="s">
        <v>2017</v>
      </c>
      <c r="C3289" s="1">
        <v>44253</v>
      </c>
      <c r="D3289" s="2">
        <f t="shared" si="357"/>
        <v>2</v>
      </c>
      <c r="E3289" s="2">
        <f t="shared" si="358"/>
        <v>2021</v>
      </c>
      <c r="F3289">
        <v>70711</v>
      </c>
      <c r="G3289" s="8">
        <f t="shared" si="359"/>
        <v>7</v>
      </c>
      <c r="H3289" s="8" t="str">
        <f t="shared" si="360"/>
        <v>70</v>
      </c>
      <c r="I3289" s="8" t="str">
        <f t="shared" si="361"/>
        <v>707</v>
      </c>
      <c r="J3289" t="s">
        <v>2025</v>
      </c>
      <c r="K3289">
        <v>200</v>
      </c>
      <c r="L3289" t="s">
        <v>2428</v>
      </c>
      <c r="M3289" t="s">
        <v>2429</v>
      </c>
      <c r="N3289" s="7" t="str">
        <f t="shared" si="362"/>
        <v>2021-70</v>
      </c>
      <c r="O3289" s="7">
        <f t="shared" si="363"/>
        <v>-309.48</v>
      </c>
      <c r="P3289">
        <v>309.48</v>
      </c>
      <c r="Q3289">
        <v>0</v>
      </c>
    </row>
    <row r="3290" spans="1:17" x14ac:dyDescent="0.25">
      <c r="A3290" t="s">
        <v>2016</v>
      </c>
      <c r="B3290" t="s">
        <v>2017</v>
      </c>
      <c r="C3290" s="1">
        <v>44253</v>
      </c>
      <c r="D3290" s="2">
        <f t="shared" si="357"/>
        <v>2</v>
      </c>
      <c r="E3290" s="2">
        <f t="shared" si="358"/>
        <v>2021</v>
      </c>
      <c r="F3290">
        <v>445711</v>
      </c>
      <c r="G3290" s="8">
        <f t="shared" si="359"/>
        <v>4</v>
      </c>
      <c r="H3290" s="8" t="str">
        <f t="shared" si="360"/>
        <v>44</v>
      </c>
      <c r="I3290" s="8" t="str">
        <f t="shared" si="361"/>
        <v>445</v>
      </c>
      <c r="J3290" t="s">
        <v>1501</v>
      </c>
      <c r="K3290">
        <v>200</v>
      </c>
      <c r="L3290" t="s">
        <v>2428</v>
      </c>
      <c r="M3290" t="s">
        <v>2429</v>
      </c>
      <c r="N3290" s="7" t="str">
        <f t="shared" si="362"/>
        <v>2021-44</v>
      </c>
      <c r="O3290" s="7">
        <f t="shared" si="363"/>
        <v>-196.26</v>
      </c>
      <c r="P3290">
        <v>196.26</v>
      </c>
      <c r="Q3290">
        <v>0</v>
      </c>
    </row>
    <row r="3291" spans="1:17" x14ac:dyDescent="0.25">
      <c r="A3291" t="s">
        <v>2016</v>
      </c>
      <c r="B3291" t="s">
        <v>2017</v>
      </c>
      <c r="C3291" s="1">
        <v>44254</v>
      </c>
      <c r="D3291" s="2">
        <f t="shared" si="357"/>
        <v>2</v>
      </c>
      <c r="E3291" s="2">
        <f t="shared" si="358"/>
        <v>2021</v>
      </c>
      <c r="F3291" t="s">
        <v>545</v>
      </c>
      <c r="G3291" s="8">
        <f t="shared" si="359"/>
        <v>4</v>
      </c>
      <c r="H3291" s="8" t="str">
        <f t="shared" si="360"/>
        <v>41</v>
      </c>
      <c r="I3291" s="8" t="str">
        <f t="shared" si="361"/>
        <v>411</v>
      </c>
      <c r="J3291" t="s">
        <v>546</v>
      </c>
      <c r="K3291">
        <v>201</v>
      </c>
      <c r="L3291" t="s">
        <v>2430</v>
      </c>
      <c r="M3291" t="s">
        <v>2431</v>
      </c>
      <c r="N3291" s="7" t="str">
        <f t="shared" si="362"/>
        <v>2021-41</v>
      </c>
      <c r="O3291" s="7">
        <f t="shared" si="363"/>
        <v>-15027.65</v>
      </c>
      <c r="P3291">
        <v>15027.65</v>
      </c>
      <c r="Q3291">
        <v>0</v>
      </c>
    </row>
    <row r="3292" spans="1:17" x14ac:dyDescent="0.25">
      <c r="A3292" t="s">
        <v>2016</v>
      </c>
      <c r="B3292" t="s">
        <v>2017</v>
      </c>
      <c r="C3292" s="1">
        <v>44254</v>
      </c>
      <c r="D3292" s="2">
        <f t="shared" si="357"/>
        <v>2</v>
      </c>
      <c r="E3292" s="2">
        <f t="shared" si="358"/>
        <v>2021</v>
      </c>
      <c r="F3292">
        <v>70711</v>
      </c>
      <c r="G3292" s="8">
        <f t="shared" si="359"/>
        <v>7</v>
      </c>
      <c r="H3292" s="8" t="str">
        <f t="shared" si="360"/>
        <v>70</v>
      </c>
      <c r="I3292" s="8" t="str">
        <f t="shared" si="361"/>
        <v>707</v>
      </c>
      <c r="J3292" t="s">
        <v>2025</v>
      </c>
      <c r="K3292">
        <v>201</v>
      </c>
      <c r="L3292" t="s">
        <v>2430</v>
      </c>
      <c r="M3292" t="s">
        <v>2431</v>
      </c>
      <c r="N3292" s="7" t="str">
        <f t="shared" si="362"/>
        <v>2021-70</v>
      </c>
      <c r="O3292" s="7">
        <f t="shared" si="363"/>
        <v>12107.2</v>
      </c>
      <c r="P3292">
        <v>0</v>
      </c>
      <c r="Q3292">
        <v>12107.2</v>
      </c>
    </row>
    <row r="3293" spans="1:17" x14ac:dyDescent="0.25">
      <c r="A3293" t="s">
        <v>2016</v>
      </c>
      <c r="B3293" t="s">
        <v>2017</v>
      </c>
      <c r="C3293" s="1">
        <v>44254</v>
      </c>
      <c r="D3293" s="2">
        <f t="shared" si="357"/>
        <v>2</v>
      </c>
      <c r="E3293" s="2">
        <f t="shared" si="358"/>
        <v>2021</v>
      </c>
      <c r="F3293">
        <v>706</v>
      </c>
      <c r="G3293" s="8">
        <f t="shared" si="359"/>
        <v>7</v>
      </c>
      <c r="H3293" s="8" t="str">
        <f t="shared" si="360"/>
        <v>70</v>
      </c>
      <c r="I3293" s="8" t="str">
        <f t="shared" si="361"/>
        <v>706</v>
      </c>
      <c r="J3293" t="s">
        <v>2378</v>
      </c>
      <c r="K3293">
        <v>201</v>
      </c>
      <c r="L3293" t="s">
        <v>2430</v>
      </c>
      <c r="M3293" t="s">
        <v>2431</v>
      </c>
      <c r="N3293" s="7" t="str">
        <f t="shared" si="362"/>
        <v>2021-70</v>
      </c>
      <c r="O3293" s="7">
        <f t="shared" si="363"/>
        <v>415.84</v>
      </c>
      <c r="P3293">
        <v>0</v>
      </c>
      <c r="Q3293">
        <v>415.84</v>
      </c>
    </row>
    <row r="3294" spans="1:17" x14ac:dyDescent="0.25">
      <c r="A3294" t="s">
        <v>2016</v>
      </c>
      <c r="B3294" t="s">
        <v>2017</v>
      </c>
      <c r="C3294" s="1">
        <v>44254</v>
      </c>
      <c r="D3294" s="2">
        <f t="shared" si="357"/>
        <v>2</v>
      </c>
      <c r="E3294" s="2">
        <f t="shared" si="358"/>
        <v>2021</v>
      </c>
      <c r="F3294">
        <v>445711</v>
      </c>
      <c r="G3294" s="8">
        <f t="shared" si="359"/>
        <v>4</v>
      </c>
      <c r="H3294" s="8" t="str">
        <f t="shared" si="360"/>
        <v>44</v>
      </c>
      <c r="I3294" s="8" t="str">
        <f t="shared" si="361"/>
        <v>445</v>
      </c>
      <c r="J3294" t="s">
        <v>1501</v>
      </c>
      <c r="K3294">
        <v>201</v>
      </c>
      <c r="L3294" t="s">
        <v>2430</v>
      </c>
      <c r="M3294" t="s">
        <v>2431</v>
      </c>
      <c r="N3294" s="7" t="str">
        <f t="shared" si="362"/>
        <v>2021-44</v>
      </c>
      <c r="O3294" s="7">
        <f t="shared" si="363"/>
        <v>2504.61</v>
      </c>
      <c r="P3294">
        <v>0</v>
      </c>
      <c r="Q3294">
        <v>2504.61</v>
      </c>
    </row>
    <row r="3295" spans="1:17" x14ac:dyDescent="0.25">
      <c r="A3295" t="s">
        <v>2016</v>
      </c>
      <c r="B3295" t="s">
        <v>2017</v>
      </c>
      <c r="C3295" s="1">
        <v>44254</v>
      </c>
      <c r="D3295" s="2">
        <f t="shared" si="357"/>
        <v>2</v>
      </c>
      <c r="E3295" s="2">
        <f t="shared" si="358"/>
        <v>2021</v>
      </c>
      <c r="F3295" t="s">
        <v>853</v>
      </c>
      <c r="G3295" s="8">
        <f t="shared" si="359"/>
        <v>4</v>
      </c>
      <c r="H3295" s="8" t="str">
        <f t="shared" si="360"/>
        <v>41</v>
      </c>
      <c r="I3295" s="8" t="str">
        <f t="shared" si="361"/>
        <v>411</v>
      </c>
      <c r="J3295" t="s">
        <v>854</v>
      </c>
      <c r="K3295">
        <v>202</v>
      </c>
      <c r="L3295" t="s">
        <v>2432</v>
      </c>
      <c r="M3295" t="s">
        <v>2433</v>
      </c>
      <c r="N3295" s="7" t="str">
        <f t="shared" si="362"/>
        <v>2021-41</v>
      </c>
      <c r="O3295" s="7">
        <f t="shared" si="363"/>
        <v>-41944.27</v>
      </c>
      <c r="P3295">
        <v>41944.27</v>
      </c>
      <c r="Q3295">
        <v>0</v>
      </c>
    </row>
    <row r="3296" spans="1:17" x14ac:dyDescent="0.25">
      <c r="A3296" t="s">
        <v>2016</v>
      </c>
      <c r="B3296" t="s">
        <v>2017</v>
      </c>
      <c r="C3296" s="1">
        <v>44254</v>
      </c>
      <c r="D3296" s="2">
        <f t="shared" si="357"/>
        <v>2</v>
      </c>
      <c r="E3296" s="2">
        <f t="shared" si="358"/>
        <v>2021</v>
      </c>
      <c r="F3296">
        <v>70711</v>
      </c>
      <c r="G3296" s="8">
        <f t="shared" si="359"/>
        <v>7</v>
      </c>
      <c r="H3296" s="8" t="str">
        <f t="shared" si="360"/>
        <v>70</v>
      </c>
      <c r="I3296" s="8" t="str">
        <f t="shared" si="361"/>
        <v>707</v>
      </c>
      <c r="J3296" t="s">
        <v>2025</v>
      </c>
      <c r="K3296">
        <v>202</v>
      </c>
      <c r="L3296" t="s">
        <v>2432</v>
      </c>
      <c r="M3296" t="s">
        <v>2433</v>
      </c>
      <c r="N3296" s="7" t="str">
        <f t="shared" si="362"/>
        <v>2021-70</v>
      </c>
      <c r="O3296" s="7">
        <f t="shared" si="363"/>
        <v>34953.56</v>
      </c>
      <c r="P3296">
        <v>0</v>
      </c>
      <c r="Q3296">
        <v>34953.56</v>
      </c>
    </row>
    <row r="3297" spans="1:17" x14ac:dyDescent="0.25">
      <c r="A3297" t="s">
        <v>2016</v>
      </c>
      <c r="B3297" t="s">
        <v>2017</v>
      </c>
      <c r="C3297" s="1">
        <v>44254</v>
      </c>
      <c r="D3297" s="2">
        <f t="shared" si="357"/>
        <v>2</v>
      </c>
      <c r="E3297" s="2">
        <f t="shared" si="358"/>
        <v>2021</v>
      </c>
      <c r="F3297">
        <v>445711</v>
      </c>
      <c r="G3297" s="8">
        <f t="shared" si="359"/>
        <v>4</v>
      </c>
      <c r="H3297" s="8" t="str">
        <f t="shared" si="360"/>
        <v>44</v>
      </c>
      <c r="I3297" s="8" t="str">
        <f t="shared" si="361"/>
        <v>445</v>
      </c>
      <c r="J3297" t="s">
        <v>1501</v>
      </c>
      <c r="K3297">
        <v>202</v>
      </c>
      <c r="L3297" t="s">
        <v>2432</v>
      </c>
      <c r="M3297" t="s">
        <v>2433</v>
      </c>
      <c r="N3297" s="7" t="str">
        <f t="shared" si="362"/>
        <v>2021-44</v>
      </c>
      <c r="O3297" s="7">
        <f t="shared" si="363"/>
        <v>6990.71</v>
      </c>
      <c r="P3297">
        <v>0</v>
      </c>
      <c r="Q3297">
        <v>6990.71</v>
      </c>
    </row>
    <row r="3298" spans="1:17" x14ac:dyDescent="0.25">
      <c r="A3298" t="s">
        <v>2016</v>
      </c>
      <c r="B3298" t="s">
        <v>2017</v>
      </c>
      <c r="C3298" s="1">
        <v>44256</v>
      </c>
      <c r="D3298" s="2">
        <f t="shared" si="357"/>
        <v>3</v>
      </c>
      <c r="E3298" s="2">
        <f t="shared" si="358"/>
        <v>2021</v>
      </c>
      <c r="F3298" t="s">
        <v>545</v>
      </c>
      <c r="G3298" s="8">
        <f t="shared" si="359"/>
        <v>4</v>
      </c>
      <c r="H3298" s="8" t="str">
        <f t="shared" si="360"/>
        <v>41</v>
      </c>
      <c r="I3298" s="8" t="str">
        <f t="shared" si="361"/>
        <v>411</v>
      </c>
      <c r="J3298" t="s">
        <v>546</v>
      </c>
      <c r="K3298">
        <v>204</v>
      </c>
      <c r="L3298" t="s">
        <v>2430</v>
      </c>
      <c r="M3298" t="s">
        <v>2431</v>
      </c>
      <c r="N3298" s="7" t="str">
        <f t="shared" si="362"/>
        <v>2021-41</v>
      </c>
      <c r="O3298" s="7">
        <f t="shared" si="363"/>
        <v>-15027.65</v>
      </c>
      <c r="P3298">
        <v>15027.65</v>
      </c>
      <c r="Q3298">
        <v>0</v>
      </c>
    </row>
    <row r="3299" spans="1:17" x14ac:dyDescent="0.25">
      <c r="A3299" t="s">
        <v>2016</v>
      </c>
      <c r="B3299" t="s">
        <v>2017</v>
      </c>
      <c r="C3299" s="1">
        <v>44256</v>
      </c>
      <c r="D3299" s="2">
        <f t="shared" si="357"/>
        <v>3</v>
      </c>
      <c r="E3299" s="2">
        <f t="shared" si="358"/>
        <v>2021</v>
      </c>
      <c r="F3299">
        <v>70711</v>
      </c>
      <c r="G3299" s="8">
        <f t="shared" si="359"/>
        <v>7</v>
      </c>
      <c r="H3299" s="8" t="str">
        <f t="shared" si="360"/>
        <v>70</v>
      </c>
      <c r="I3299" s="8" t="str">
        <f t="shared" si="361"/>
        <v>707</v>
      </c>
      <c r="J3299" t="s">
        <v>2025</v>
      </c>
      <c r="K3299">
        <v>204</v>
      </c>
      <c r="L3299" t="s">
        <v>2430</v>
      </c>
      <c r="M3299" t="s">
        <v>2431</v>
      </c>
      <c r="N3299" s="7" t="str">
        <f t="shared" si="362"/>
        <v>2021-70</v>
      </c>
      <c r="O3299" s="7">
        <f t="shared" si="363"/>
        <v>12107.2</v>
      </c>
      <c r="P3299">
        <v>0</v>
      </c>
      <c r="Q3299">
        <v>12107.2</v>
      </c>
    </row>
    <row r="3300" spans="1:17" x14ac:dyDescent="0.25">
      <c r="A3300" t="s">
        <v>2016</v>
      </c>
      <c r="B3300" t="s">
        <v>2017</v>
      </c>
      <c r="C3300" s="1">
        <v>44256</v>
      </c>
      <c r="D3300" s="2">
        <f t="shared" si="357"/>
        <v>3</v>
      </c>
      <c r="E3300" s="2">
        <f t="shared" si="358"/>
        <v>2021</v>
      </c>
      <c r="F3300">
        <v>706</v>
      </c>
      <c r="G3300" s="8">
        <f t="shared" si="359"/>
        <v>7</v>
      </c>
      <c r="H3300" s="8" t="str">
        <f t="shared" si="360"/>
        <v>70</v>
      </c>
      <c r="I3300" s="8" t="str">
        <f t="shared" si="361"/>
        <v>706</v>
      </c>
      <c r="J3300" t="s">
        <v>2378</v>
      </c>
      <c r="K3300">
        <v>204</v>
      </c>
      <c r="L3300" t="s">
        <v>2430</v>
      </c>
      <c r="M3300" t="s">
        <v>2431</v>
      </c>
      <c r="N3300" s="7" t="str">
        <f t="shared" si="362"/>
        <v>2021-70</v>
      </c>
      <c r="O3300" s="7">
        <f t="shared" si="363"/>
        <v>415.84</v>
      </c>
      <c r="P3300">
        <v>0</v>
      </c>
      <c r="Q3300">
        <v>415.84</v>
      </c>
    </row>
    <row r="3301" spans="1:17" x14ac:dyDescent="0.25">
      <c r="A3301" t="s">
        <v>2016</v>
      </c>
      <c r="B3301" t="s">
        <v>2017</v>
      </c>
      <c r="C3301" s="1">
        <v>44256</v>
      </c>
      <c r="D3301" s="2">
        <f t="shared" si="357"/>
        <v>3</v>
      </c>
      <c r="E3301" s="2">
        <f t="shared" si="358"/>
        <v>2021</v>
      </c>
      <c r="F3301">
        <v>445711</v>
      </c>
      <c r="G3301" s="8">
        <f t="shared" si="359"/>
        <v>4</v>
      </c>
      <c r="H3301" s="8" t="str">
        <f t="shared" si="360"/>
        <v>44</v>
      </c>
      <c r="I3301" s="8" t="str">
        <f t="shared" si="361"/>
        <v>445</v>
      </c>
      <c r="J3301" t="s">
        <v>1501</v>
      </c>
      <c r="K3301">
        <v>204</v>
      </c>
      <c r="L3301" t="s">
        <v>2430</v>
      </c>
      <c r="M3301" t="s">
        <v>2431</v>
      </c>
      <c r="N3301" s="7" t="str">
        <f t="shared" si="362"/>
        <v>2021-44</v>
      </c>
      <c r="O3301" s="7">
        <f t="shared" si="363"/>
        <v>2504.61</v>
      </c>
      <c r="P3301">
        <v>0</v>
      </c>
      <c r="Q3301">
        <v>2504.61</v>
      </c>
    </row>
    <row r="3302" spans="1:17" x14ac:dyDescent="0.25">
      <c r="A3302" t="s">
        <v>2016</v>
      </c>
      <c r="B3302" t="s">
        <v>2017</v>
      </c>
      <c r="C3302" s="1">
        <v>44256</v>
      </c>
      <c r="D3302" s="2">
        <f t="shared" si="357"/>
        <v>3</v>
      </c>
      <c r="E3302" s="2">
        <f t="shared" si="358"/>
        <v>2021</v>
      </c>
      <c r="F3302" t="s">
        <v>853</v>
      </c>
      <c r="G3302" s="8">
        <f t="shared" si="359"/>
        <v>4</v>
      </c>
      <c r="H3302" s="8" t="str">
        <f t="shared" si="360"/>
        <v>41</v>
      </c>
      <c r="I3302" s="8" t="str">
        <f t="shared" si="361"/>
        <v>411</v>
      </c>
      <c r="J3302" t="s">
        <v>854</v>
      </c>
      <c r="K3302">
        <v>205</v>
      </c>
      <c r="L3302" t="s">
        <v>2432</v>
      </c>
      <c r="M3302" t="s">
        <v>2434</v>
      </c>
      <c r="N3302" s="7" t="str">
        <f t="shared" si="362"/>
        <v>2021-41</v>
      </c>
      <c r="O3302" s="7">
        <f t="shared" si="363"/>
        <v>-41944.27</v>
      </c>
      <c r="P3302">
        <v>41944.27</v>
      </c>
      <c r="Q3302">
        <v>0</v>
      </c>
    </row>
    <row r="3303" spans="1:17" x14ac:dyDescent="0.25">
      <c r="A3303" t="s">
        <v>2016</v>
      </c>
      <c r="B3303" t="s">
        <v>2017</v>
      </c>
      <c r="C3303" s="1">
        <v>44256</v>
      </c>
      <c r="D3303" s="2">
        <f t="shared" si="357"/>
        <v>3</v>
      </c>
      <c r="E3303" s="2">
        <f t="shared" si="358"/>
        <v>2021</v>
      </c>
      <c r="F3303">
        <v>70711</v>
      </c>
      <c r="G3303" s="8">
        <f t="shared" si="359"/>
        <v>7</v>
      </c>
      <c r="H3303" s="8" t="str">
        <f t="shared" si="360"/>
        <v>70</v>
      </c>
      <c r="I3303" s="8" t="str">
        <f t="shared" si="361"/>
        <v>707</v>
      </c>
      <c r="J3303" t="s">
        <v>2025</v>
      </c>
      <c r="K3303">
        <v>205</v>
      </c>
      <c r="L3303" t="s">
        <v>2432</v>
      </c>
      <c r="M3303" t="s">
        <v>2434</v>
      </c>
      <c r="N3303" s="7" t="str">
        <f t="shared" si="362"/>
        <v>2021-70</v>
      </c>
      <c r="O3303" s="7">
        <f t="shared" si="363"/>
        <v>34953.56</v>
      </c>
      <c r="P3303">
        <v>0</v>
      </c>
      <c r="Q3303">
        <v>34953.56</v>
      </c>
    </row>
    <row r="3304" spans="1:17" x14ac:dyDescent="0.25">
      <c r="A3304" t="s">
        <v>2016</v>
      </c>
      <c r="B3304" t="s">
        <v>2017</v>
      </c>
      <c r="C3304" s="1">
        <v>44256</v>
      </c>
      <c r="D3304" s="2">
        <f t="shared" si="357"/>
        <v>3</v>
      </c>
      <c r="E3304" s="2">
        <f t="shared" si="358"/>
        <v>2021</v>
      </c>
      <c r="F3304">
        <v>445711</v>
      </c>
      <c r="G3304" s="8">
        <f t="shared" si="359"/>
        <v>4</v>
      </c>
      <c r="H3304" s="8" t="str">
        <f t="shared" si="360"/>
        <v>44</v>
      </c>
      <c r="I3304" s="8" t="str">
        <f t="shared" si="361"/>
        <v>445</v>
      </c>
      <c r="J3304" t="s">
        <v>1501</v>
      </c>
      <c r="K3304">
        <v>205</v>
      </c>
      <c r="L3304" t="s">
        <v>2432</v>
      </c>
      <c r="M3304" t="s">
        <v>2434</v>
      </c>
      <c r="N3304" s="7" t="str">
        <f t="shared" si="362"/>
        <v>2021-44</v>
      </c>
      <c r="O3304" s="7">
        <f t="shared" si="363"/>
        <v>6990.71</v>
      </c>
      <c r="P3304">
        <v>0</v>
      </c>
      <c r="Q3304">
        <v>6990.71</v>
      </c>
    </row>
    <row r="3305" spans="1:17" x14ac:dyDescent="0.25">
      <c r="A3305" t="s">
        <v>2016</v>
      </c>
      <c r="B3305" t="s">
        <v>2017</v>
      </c>
      <c r="C3305" s="1">
        <v>44257</v>
      </c>
      <c r="D3305" s="2">
        <f t="shared" si="357"/>
        <v>3</v>
      </c>
      <c r="E3305" s="2">
        <f t="shared" si="358"/>
        <v>2021</v>
      </c>
      <c r="F3305" t="s">
        <v>2435</v>
      </c>
      <c r="G3305" s="8">
        <f t="shared" si="359"/>
        <v>4</v>
      </c>
      <c r="H3305" s="8" t="str">
        <f t="shared" si="360"/>
        <v>41</v>
      </c>
      <c r="I3305" s="8" t="str">
        <f t="shared" si="361"/>
        <v>411</v>
      </c>
      <c r="J3305" t="s">
        <v>2436</v>
      </c>
      <c r="K3305">
        <v>206</v>
      </c>
      <c r="L3305" t="s">
        <v>2437</v>
      </c>
      <c r="M3305" t="s">
        <v>2438</v>
      </c>
      <c r="N3305" s="7" t="str">
        <f t="shared" si="362"/>
        <v>2021-41</v>
      </c>
      <c r="O3305" s="7">
        <f t="shared" si="363"/>
        <v>-10369.68</v>
      </c>
      <c r="P3305">
        <v>10369.68</v>
      </c>
      <c r="Q3305">
        <v>0</v>
      </c>
    </row>
    <row r="3306" spans="1:17" x14ac:dyDescent="0.25">
      <c r="A3306" t="s">
        <v>2016</v>
      </c>
      <c r="B3306" t="s">
        <v>2017</v>
      </c>
      <c r="C3306" s="1">
        <v>44257</v>
      </c>
      <c r="D3306" s="2">
        <f t="shared" si="357"/>
        <v>3</v>
      </c>
      <c r="E3306" s="2">
        <f t="shared" si="358"/>
        <v>2021</v>
      </c>
      <c r="F3306">
        <v>70711</v>
      </c>
      <c r="G3306" s="8">
        <f t="shared" si="359"/>
        <v>7</v>
      </c>
      <c r="H3306" s="8" t="str">
        <f t="shared" si="360"/>
        <v>70</v>
      </c>
      <c r="I3306" s="8" t="str">
        <f t="shared" si="361"/>
        <v>707</v>
      </c>
      <c r="J3306" t="s">
        <v>2025</v>
      </c>
      <c r="K3306">
        <v>206</v>
      </c>
      <c r="L3306" t="s">
        <v>2437</v>
      </c>
      <c r="M3306" t="s">
        <v>2438</v>
      </c>
      <c r="N3306" s="7" t="str">
        <f t="shared" si="362"/>
        <v>2021-70</v>
      </c>
      <c r="O3306" s="7">
        <f t="shared" si="363"/>
        <v>7963.2</v>
      </c>
      <c r="P3306">
        <v>0</v>
      </c>
      <c r="Q3306">
        <v>7963.2</v>
      </c>
    </row>
    <row r="3307" spans="1:17" x14ac:dyDescent="0.25">
      <c r="A3307" t="s">
        <v>2016</v>
      </c>
      <c r="B3307" t="s">
        <v>2017</v>
      </c>
      <c r="C3307" s="1">
        <v>44257</v>
      </c>
      <c r="D3307" s="2">
        <f t="shared" si="357"/>
        <v>3</v>
      </c>
      <c r="E3307" s="2">
        <f t="shared" si="358"/>
        <v>2021</v>
      </c>
      <c r="F3307">
        <v>706</v>
      </c>
      <c r="G3307" s="8">
        <f t="shared" si="359"/>
        <v>7</v>
      </c>
      <c r="H3307" s="8" t="str">
        <f t="shared" si="360"/>
        <v>70</v>
      </c>
      <c r="I3307" s="8" t="str">
        <f t="shared" si="361"/>
        <v>706</v>
      </c>
      <c r="J3307" t="s">
        <v>2378</v>
      </c>
      <c r="K3307">
        <v>206</v>
      </c>
      <c r="L3307" t="s">
        <v>2437</v>
      </c>
      <c r="M3307" t="s">
        <v>2438</v>
      </c>
      <c r="N3307" s="7" t="str">
        <f t="shared" si="362"/>
        <v>2021-70</v>
      </c>
      <c r="O3307" s="7">
        <f t="shared" si="363"/>
        <v>592.20000000000005</v>
      </c>
      <c r="P3307">
        <v>0</v>
      </c>
      <c r="Q3307">
        <v>592.20000000000005</v>
      </c>
    </row>
    <row r="3308" spans="1:17" x14ac:dyDescent="0.25">
      <c r="A3308" t="s">
        <v>2016</v>
      </c>
      <c r="B3308" t="s">
        <v>2017</v>
      </c>
      <c r="C3308" s="1">
        <v>44257</v>
      </c>
      <c r="D3308" s="2">
        <f t="shared" si="357"/>
        <v>3</v>
      </c>
      <c r="E3308" s="2">
        <f t="shared" si="358"/>
        <v>2021</v>
      </c>
      <c r="F3308">
        <v>7085</v>
      </c>
      <c r="G3308" s="8">
        <f t="shared" si="359"/>
        <v>7</v>
      </c>
      <c r="H3308" s="8" t="str">
        <f t="shared" si="360"/>
        <v>70</v>
      </c>
      <c r="I3308" s="8" t="str">
        <f t="shared" si="361"/>
        <v>708</v>
      </c>
      <c r="J3308" t="s">
        <v>2028</v>
      </c>
      <c r="K3308">
        <v>206</v>
      </c>
      <c r="L3308" t="s">
        <v>2437</v>
      </c>
      <c r="M3308" t="s">
        <v>2438</v>
      </c>
      <c r="N3308" s="7" t="str">
        <f t="shared" si="362"/>
        <v>2021-70</v>
      </c>
      <c r="O3308" s="7">
        <f t="shared" si="363"/>
        <v>86</v>
      </c>
      <c r="P3308">
        <v>0</v>
      </c>
      <c r="Q3308">
        <v>86</v>
      </c>
    </row>
    <row r="3309" spans="1:17" x14ac:dyDescent="0.25">
      <c r="A3309" t="s">
        <v>2016</v>
      </c>
      <c r="B3309" t="s">
        <v>2017</v>
      </c>
      <c r="C3309" s="1">
        <v>44257</v>
      </c>
      <c r="D3309" s="2">
        <f t="shared" si="357"/>
        <v>3</v>
      </c>
      <c r="E3309" s="2">
        <f t="shared" si="358"/>
        <v>2021</v>
      </c>
      <c r="F3309">
        <v>445711</v>
      </c>
      <c r="G3309" s="8">
        <f t="shared" si="359"/>
        <v>4</v>
      </c>
      <c r="H3309" s="8" t="str">
        <f t="shared" si="360"/>
        <v>44</v>
      </c>
      <c r="I3309" s="8" t="str">
        <f t="shared" si="361"/>
        <v>445</v>
      </c>
      <c r="J3309" t="s">
        <v>1501</v>
      </c>
      <c r="K3309">
        <v>206</v>
      </c>
      <c r="L3309" t="s">
        <v>2437</v>
      </c>
      <c r="M3309" t="s">
        <v>2438</v>
      </c>
      <c r="N3309" s="7" t="str">
        <f t="shared" si="362"/>
        <v>2021-44</v>
      </c>
      <c r="O3309" s="7">
        <f t="shared" si="363"/>
        <v>1728.28</v>
      </c>
      <c r="P3309">
        <v>0</v>
      </c>
      <c r="Q3309">
        <v>1728.28</v>
      </c>
    </row>
    <row r="3310" spans="1:17" x14ac:dyDescent="0.25">
      <c r="A3310" t="s">
        <v>2016</v>
      </c>
      <c r="B3310" t="s">
        <v>2017</v>
      </c>
      <c r="C3310" s="1">
        <v>44260</v>
      </c>
      <c r="D3310" s="2">
        <f t="shared" si="357"/>
        <v>3</v>
      </c>
      <c r="E3310" s="2">
        <f t="shared" si="358"/>
        <v>2021</v>
      </c>
      <c r="F3310" t="s">
        <v>1267</v>
      </c>
      <c r="G3310" s="8">
        <f t="shared" si="359"/>
        <v>4</v>
      </c>
      <c r="H3310" s="8" t="str">
        <f t="shared" si="360"/>
        <v>41</v>
      </c>
      <c r="I3310" s="8" t="str">
        <f t="shared" si="361"/>
        <v>411</v>
      </c>
      <c r="J3310" t="s">
        <v>1268</v>
      </c>
      <c r="K3310">
        <v>207</v>
      </c>
      <c r="L3310" t="s">
        <v>2439</v>
      </c>
      <c r="M3310" t="s">
        <v>2440</v>
      </c>
      <c r="N3310" s="7" t="str">
        <f t="shared" si="362"/>
        <v>2021-41</v>
      </c>
      <c r="O3310" s="7">
        <f t="shared" si="363"/>
        <v>-1706.56</v>
      </c>
      <c r="P3310">
        <v>1706.56</v>
      </c>
      <c r="Q3310">
        <v>0</v>
      </c>
    </row>
    <row r="3311" spans="1:17" x14ac:dyDescent="0.25">
      <c r="A3311" t="s">
        <v>2016</v>
      </c>
      <c r="B3311" t="s">
        <v>2017</v>
      </c>
      <c r="C3311" s="1">
        <v>44260</v>
      </c>
      <c r="D3311" s="2">
        <f t="shared" si="357"/>
        <v>3</v>
      </c>
      <c r="E3311" s="2">
        <f t="shared" si="358"/>
        <v>2021</v>
      </c>
      <c r="F3311">
        <v>70716</v>
      </c>
      <c r="G3311" s="8">
        <f t="shared" si="359"/>
        <v>7</v>
      </c>
      <c r="H3311" s="8" t="str">
        <f t="shared" si="360"/>
        <v>70</v>
      </c>
      <c r="I3311" s="8" t="str">
        <f t="shared" si="361"/>
        <v>707</v>
      </c>
      <c r="J3311" t="s">
        <v>2020</v>
      </c>
      <c r="K3311">
        <v>207</v>
      </c>
      <c r="L3311" t="s">
        <v>2439</v>
      </c>
      <c r="M3311" t="s">
        <v>2440</v>
      </c>
      <c r="N3311" s="7" t="str">
        <f t="shared" si="362"/>
        <v>2021-70</v>
      </c>
      <c r="O3311" s="7">
        <f t="shared" si="363"/>
        <v>465.3</v>
      </c>
      <c r="P3311">
        <v>0</v>
      </c>
      <c r="Q3311">
        <v>465.3</v>
      </c>
    </row>
    <row r="3312" spans="1:17" x14ac:dyDescent="0.25">
      <c r="A3312" t="s">
        <v>2016</v>
      </c>
      <c r="B3312" t="s">
        <v>2017</v>
      </c>
      <c r="C3312" s="1">
        <v>44260</v>
      </c>
      <c r="D3312" s="2">
        <f t="shared" si="357"/>
        <v>3</v>
      </c>
      <c r="E3312" s="2">
        <f t="shared" si="358"/>
        <v>2021</v>
      </c>
      <c r="F3312">
        <v>70711</v>
      </c>
      <c r="G3312" s="8">
        <f t="shared" si="359"/>
        <v>7</v>
      </c>
      <c r="H3312" s="8" t="str">
        <f t="shared" si="360"/>
        <v>70</v>
      </c>
      <c r="I3312" s="8" t="str">
        <f t="shared" si="361"/>
        <v>707</v>
      </c>
      <c r="J3312" t="s">
        <v>2025</v>
      </c>
      <c r="K3312">
        <v>207</v>
      </c>
      <c r="L3312" t="s">
        <v>2439</v>
      </c>
      <c r="M3312" t="s">
        <v>2440</v>
      </c>
      <c r="N3312" s="7" t="str">
        <f t="shared" si="362"/>
        <v>2021-70</v>
      </c>
      <c r="O3312" s="7">
        <f t="shared" si="363"/>
        <v>623.4</v>
      </c>
      <c r="P3312">
        <v>0</v>
      </c>
      <c r="Q3312">
        <v>623.4</v>
      </c>
    </row>
    <row r="3313" spans="1:17" x14ac:dyDescent="0.25">
      <c r="A3313" t="s">
        <v>2016</v>
      </c>
      <c r="B3313" t="s">
        <v>2017</v>
      </c>
      <c r="C3313" s="1">
        <v>44260</v>
      </c>
      <c r="D3313" s="2">
        <f t="shared" si="357"/>
        <v>3</v>
      </c>
      <c r="E3313" s="2">
        <f t="shared" si="358"/>
        <v>2021</v>
      </c>
      <c r="F3313">
        <v>70715</v>
      </c>
      <c r="G3313" s="8">
        <f t="shared" si="359"/>
        <v>7</v>
      </c>
      <c r="H3313" s="8" t="str">
        <f t="shared" si="360"/>
        <v>70</v>
      </c>
      <c r="I3313" s="8" t="str">
        <f t="shared" si="361"/>
        <v>707</v>
      </c>
      <c r="J3313" t="s">
        <v>2305</v>
      </c>
      <c r="K3313">
        <v>207</v>
      </c>
      <c r="L3313" t="s">
        <v>2439</v>
      </c>
      <c r="M3313" t="s">
        <v>2440</v>
      </c>
      <c r="N3313" s="7" t="str">
        <f t="shared" si="362"/>
        <v>2021-70</v>
      </c>
      <c r="O3313" s="7">
        <f t="shared" si="363"/>
        <v>245.93</v>
      </c>
      <c r="P3313">
        <v>0</v>
      </c>
      <c r="Q3313">
        <v>245.93</v>
      </c>
    </row>
    <row r="3314" spans="1:17" x14ac:dyDescent="0.25">
      <c r="A3314" t="s">
        <v>2016</v>
      </c>
      <c r="B3314" t="s">
        <v>2017</v>
      </c>
      <c r="C3314" s="1">
        <v>44260</v>
      </c>
      <c r="D3314" s="2">
        <f t="shared" si="357"/>
        <v>3</v>
      </c>
      <c r="E3314" s="2">
        <f t="shared" si="358"/>
        <v>2021</v>
      </c>
      <c r="F3314">
        <v>7085</v>
      </c>
      <c r="G3314" s="8">
        <f t="shared" si="359"/>
        <v>7</v>
      </c>
      <c r="H3314" s="8" t="str">
        <f t="shared" si="360"/>
        <v>70</v>
      </c>
      <c r="I3314" s="8" t="str">
        <f t="shared" si="361"/>
        <v>708</v>
      </c>
      <c r="J3314" t="s">
        <v>2028</v>
      </c>
      <c r="K3314">
        <v>207</v>
      </c>
      <c r="L3314" t="s">
        <v>2439</v>
      </c>
      <c r="M3314" t="s">
        <v>2440</v>
      </c>
      <c r="N3314" s="7" t="str">
        <f t="shared" si="362"/>
        <v>2021-70</v>
      </c>
      <c r="O3314" s="7">
        <f t="shared" si="363"/>
        <v>87.5</v>
      </c>
      <c r="P3314">
        <v>0</v>
      </c>
      <c r="Q3314">
        <v>87.5</v>
      </c>
    </row>
    <row r="3315" spans="1:17" x14ac:dyDescent="0.25">
      <c r="A3315" t="s">
        <v>2016</v>
      </c>
      <c r="B3315" t="s">
        <v>2017</v>
      </c>
      <c r="C3315" s="1">
        <v>44260</v>
      </c>
      <c r="D3315" s="2">
        <f t="shared" si="357"/>
        <v>3</v>
      </c>
      <c r="E3315" s="2">
        <f t="shared" si="358"/>
        <v>2021</v>
      </c>
      <c r="F3315">
        <v>445711</v>
      </c>
      <c r="G3315" s="8">
        <f t="shared" si="359"/>
        <v>4</v>
      </c>
      <c r="H3315" s="8" t="str">
        <f t="shared" si="360"/>
        <v>44</v>
      </c>
      <c r="I3315" s="8" t="str">
        <f t="shared" si="361"/>
        <v>445</v>
      </c>
      <c r="J3315" t="s">
        <v>1501</v>
      </c>
      <c r="K3315">
        <v>207</v>
      </c>
      <c r="L3315" t="s">
        <v>2439</v>
      </c>
      <c r="M3315" t="s">
        <v>2440</v>
      </c>
      <c r="N3315" s="7" t="str">
        <f t="shared" si="362"/>
        <v>2021-44</v>
      </c>
      <c r="O3315" s="7">
        <f t="shared" si="363"/>
        <v>284.43</v>
      </c>
      <c r="P3315">
        <v>0</v>
      </c>
      <c r="Q3315">
        <v>284.43</v>
      </c>
    </row>
    <row r="3316" spans="1:17" x14ac:dyDescent="0.25">
      <c r="A3316" t="s">
        <v>2016</v>
      </c>
      <c r="B3316" t="s">
        <v>2017</v>
      </c>
      <c r="C3316" s="1">
        <v>44261</v>
      </c>
      <c r="D3316" s="2">
        <f t="shared" si="357"/>
        <v>3</v>
      </c>
      <c r="E3316" s="2">
        <f t="shared" si="358"/>
        <v>2021</v>
      </c>
      <c r="F3316" t="s">
        <v>2441</v>
      </c>
      <c r="G3316" s="8">
        <f t="shared" si="359"/>
        <v>4</v>
      </c>
      <c r="H3316" s="8" t="str">
        <f t="shared" si="360"/>
        <v>41</v>
      </c>
      <c r="I3316" s="8" t="str">
        <f t="shared" si="361"/>
        <v>411</v>
      </c>
      <c r="J3316" t="s">
        <v>2442</v>
      </c>
      <c r="K3316">
        <v>208</v>
      </c>
      <c r="L3316" t="s">
        <v>2443</v>
      </c>
      <c r="M3316" t="s">
        <v>2444</v>
      </c>
      <c r="N3316" s="7" t="str">
        <f t="shared" si="362"/>
        <v>2021-41</v>
      </c>
      <c r="O3316" s="7">
        <f t="shared" si="363"/>
        <v>-5308.42</v>
      </c>
      <c r="P3316">
        <v>5308.42</v>
      </c>
      <c r="Q3316">
        <v>0</v>
      </c>
    </row>
    <row r="3317" spans="1:17" x14ac:dyDescent="0.25">
      <c r="A3317" t="s">
        <v>2016</v>
      </c>
      <c r="B3317" t="s">
        <v>2017</v>
      </c>
      <c r="C3317" s="1">
        <v>44261</v>
      </c>
      <c r="D3317" s="2">
        <f t="shared" si="357"/>
        <v>3</v>
      </c>
      <c r="E3317" s="2">
        <f t="shared" si="358"/>
        <v>2021</v>
      </c>
      <c r="F3317">
        <v>70715</v>
      </c>
      <c r="G3317" s="8">
        <f t="shared" si="359"/>
        <v>7</v>
      </c>
      <c r="H3317" s="8" t="str">
        <f t="shared" si="360"/>
        <v>70</v>
      </c>
      <c r="I3317" s="8" t="str">
        <f t="shared" si="361"/>
        <v>707</v>
      </c>
      <c r="J3317" t="s">
        <v>2305</v>
      </c>
      <c r="K3317">
        <v>208</v>
      </c>
      <c r="L3317" t="s">
        <v>2443</v>
      </c>
      <c r="M3317" t="s">
        <v>2444</v>
      </c>
      <c r="N3317" s="7" t="str">
        <f t="shared" si="362"/>
        <v>2021-70</v>
      </c>
      <c r="O3317" s="7">
        <f t="shared" si="363"/>
        <v>46.08</v>
      </c>
      <c r="P3317">
        <v>0</v>
      </c>
      <c r="Q3317">
        <v>46.08</v>
      </c>
    </row>
    <row r="3318" spans="1:17" x14ac:dyDescent="0.25">
      <c r="A3318" t="s">
        <v>2016</v>
      </c>
      <c r="B3318" t="s">
        <v>2017</v>
      </c>
      <c r="C3318" s="1">
        <v>44261</v>
      </c>
      <c r="D3318" s="2">
        <f t="shared" si="357"/>
        <v>3</v>
      </c>
      <c r="E3318" s="2">
        <f t="shared" si="358"/>
        <v>2021</v>
      </c>
      <c r="F3318">
        <v>70713</v>
      </c>
      <c r="G3318" s="8">
        <f t="shared" si="359"/>
        <v>7</v>
      </c>
      <c r="H3318" s="8" t="str">
        <f t="shared" si="360"/>
        <v>70</v>
      </c>
      <c r="I3318" s="8" t="str">
        <f t="shared" si="361"/>
        <v>707</v>
      </c>
      <c r="J3318" t="s">
        <v>2021</v>
      </c>
      <c r="K3318">
        <v>208</v>
      </c>
      <c r="L3318" t="s">
        <v>2443</v>
      </c>
      <c r="M3318" t="s">
        <v>2444</v>
      </c>
      <c r="N3318" s="7" t="str">
        <f t="shared" si="362"/>
        <v>2021-70</v>
      </c>
      <c r="O3318" s="7">
        <f t="shared" si="363"/>
        <v>4377.6000000000004</v>
      </c>
      <c r="P3318">
        <v>0</v>
      </c>
      <c r="Q3318">
        <v>4377.6000000000004</v>
      </c>
    </row>
    <row r="3319" spans="1:17" x14ac:dyDescent="0.25">
      <c r="A3319" t="s">
        <v>2016</v>
      </c>
      <c r="B3319" t="s">
        <v>2017</v>
      </c>
      <c r="C3319" s="1">
        <v>44261</v>
      </c>
      <c r="D3319" s="2">
        <f t="shared" si="357"/>
        <v>3</v>
      </c>
      <c r="E3319" s="2">
        <f t="shared" si="358"/>
        <v>2021</v>
      </c>
      <c r="F3319">
        <v>445711</v>
      </c>
      <c r="G3319" s="8">
        <f t="shared" si="359"/>
        <v>4</v>
      </c>
      <c r="H3319" s="8" t="str">
        <f t="shared" si="360"/>
        <v>44</v>
      </c>
      <c r="I3319" s="8" t="str">
        <f t="shared" si="361"/>
        <v>445</v>
      </c>
      <c r="J3319" t="s">
        <v>1501</v>
      </c>
      <c r="K3319">
        <v>208</v>
      </c>
      <c r="L3319" t="s">
        <v>2443</v>
      </c>
      <c r="M3319" t="s">
        <v>2444</v>
      </c>
      <c r="N3319" s="7" t="str">
        <f t="shared" si="362"/>
        <v>2021-44</v>
      </c>
      <c r="O3319" s="7">
        <f t="shared" si="363"/>
        <v>884.74</v>
      </c>
      <c r="P3319">
        <v>0</v>
      </c>
      <c r="Q3319">
        <v>884.74</v>
      </c>
    </row>
    <row r="3320" spans="1:17" x14ac:dyDescent="0.25">
      <c r="A3320" t="s">
        <v>2016</v>
      </c>
      <c r="B3320" t="s">
        <v>2017</v>
      </c>
      <c r="C3320" s="1">
        <v>44262</v>
      </c>
      <c r="D3320" s="2">
        <f t="shared" si="357"/>
        <v>3</v>
      </c>
      <c r="E3320" s="2">
        <f t="shared" si="358"/>
        <v>2021</v>
      </c>
      <c r="F3320" t="s">
        <v>483</v>
      </c>
      <c r="G3320" s="8">
        <f t="shared" si="359"/>
        <v>4</v>
      </c>
      <c r="H3320" s="8" t="str">
        <f t="shared" si="360"/>
        <v>41</v>
      </c>
      <c r="I3320" s="8" t="str">
        <f t="shared" si="361"/>
        <v>411</v>
      </c>
      <c r="J3320" t="s">
        <v>484</v>
      </c>
      <c r="K3320">
        <v>209</v>
      </c>
      <c r="L3320" t="s">
        <v>2445</v>
      </c>
      <c r="M3320" t="s">
        <v>2446</v>
      </c>
      <c r="N3320" s="7" t="str">
        <f t="shared" si="362"/>
        <v>2021-41</v>
      </c>
      <c r="O3320" s="7">
        <f t="shared" si="363"/>
        <v>-3275.75</v>
      </c>
      <c r="P3320">
        <v>3275.75</v>
      </c>
      <c r="Q3320">
        <v>0</v>
      </c>
    </row>
    <row r="3321" spans="1:17" x14ac:dyDescent="0.25">
      <c r="A3321" t="s">
        <v>2016</v>
      </c>
      <c r="B3321" t="s">
        <v>2017</v>
      </c>
      <c r="C3321" s="1">
        <v>44262</v>
      </c>
      <c r="D3321" s="2">
        <f t="shared" si="357"/>
        <v>3</v>
      </c>
      <c r="E3321" s="2">
        <f t="shared" si="358"/>
        <v>2021</v>
      </c>
      <c r="F3321">
        <v>70711</v>
      </c>
      <c r="G3321" s="8">
        <f t="shared" si="359"/>
        <v>7</v>
      </c>
      <c r="H3321" s="8" t="str">
        <f t="shared" si="360"/>
        <v>70</v>
      </c>
      <c r="I3321" s="8" t="str">
        <f t="shared" si="361"/>
        <v>707</v>
      </c>
      <c r="J3321" t="s">
        <v>2025</v>
      </c>
      <c r="K3321">
        <v>209</v>
      </c>
      <c r="L3321" t="s">
        <v>2445</v>
      </c>
      <c r="M3321" t="s">
        <v>2446</v>
      </c>
      <c r="N3321" s="7" t="str">
        <f t="shared" si="362"/>
        <v>2021-70</v>
      </c>
      <c r="O3321" s="7">
        <f t="shared" si="363"/>
        <v>2729.79</v>
      </c>
      <c r="P3321">
        <v>0</v>
      </c>
      <c r="Q3321">
        <v>2729.79</v>
      </c>
    </row>
    <row r="3322" spans="1:17" x14ac:dyDescent="0.25">
      <c r="A3322" t="s">
        <v>2016</v>
      </c>
      <c r="B3322" t="s">
        <v>2017</v>
      </c>
      <c r="C3322" s="1">
        <v>44262</v>
      </c>
      <c r="D3322" s="2">
        <f t="shared" si="357"/>
        <v>3</v>
      </c>
      <c r="E3322" s="2">
        <f t="shared" si="358"/>
        <v>2021</v>
      </c>
      <c r="F3322">
        <v>445711</v>
      </c>
      <c r="G3322" s="8">
        <f t="shared" si="359"/>
        <v>4</v>
      </c>
      <c r="H3322" s="8" t="str">
        <f t="shared" si="360"/>
        <v>44</v>
      </c>
      <c r="I3322" s="8" t="str">
        <f t="shared" si="361"/>
        <v>445</v>
      </c>
      <c r="J3322" t="s">
        <v>1501</v>
      </c>
      <c r="K3322">
        <v>209</v>
      </c>
      <c r="L3322" t="s">
        <v>2445</v>
      </c>
      <c r="M3322" t="s">
        <v>2446</v>
      </c>
      <c r="N3322" s="7" t="str">
        <f t="shared" si="362"/>
        <v>2021-44</v>
      </c>
      <c r="O3322" s="7">
        <f t="shared" si="363"/>
        <v>545.96</v>
      </c>
      <c r="P3322">
        <v>0</v>
      </c>
      <c r="Q3322">
        <v>545.96</v>
      </c>
    </row>
    <row r="3323" spans="1:17" x14ac:dyDescent="0.25">
      <c r="A3323" t="s">
        <v>2016</v>
      </c>
      <c r="B3323" t="s">
        <v>2017</v>
      </c>
      <c r="C3323" s="1">
        <v>44264</v>
      </c>
      <c r="D3323" s="2">
        <f t="shared" si="357"/>
        <v>3</v>
      </c>
      <c r="E3323" s="2">
        <f t="shared" si="358"/>
        <v>2021</v>
      </c>
      <c r="F3323" t="s">
        <v>2418</v>
      </c>
      <c r="G3323" s="8">
        <f t="shared" si="359"/>
        <v>4</v>
      </c>
      <c r="H3323" s="8" t="str">
        <f t="shared" si="360"/>
        <v>41</v>
      </c>
      <c r="I3323" s="8" t="str">
        <f t="shared" si="361"/>
        <v>411</v>
      </c>
      <c r="J3323" t="s">
        <v>2419</v>
      </c>
      <c r="K3323">
        <v>210</v>
      </c>
      <c r="L3323" t="s">
        <v>2447</v>
      </c>
      <c r="M3323" t="s">
        <v>2448</v>
      </c>
      <c r="N3323" s="7" t="str">
        <f t="shared" si="362"/>
        <v>2021-41</v>
      </c>
      <c r="O3323" s="7">
        <f t="shared" si="363"/>
        <v>-996.02</v>
      </c>
      <c r="P3323">
        <v>996.02</v>
      </c>
      <c r="Q3323">
        <v>0</v>
      </c>
    </row>
    <row r="3324" spans="1:17" x14ac:dyDescent="0.25">
      <c r="A3324" t="s">
        <v>2016</v>
      </c>
      <c r="B3324" t="s">
        <v>2017</v>
      </c>
      <c r="C3324" s="1">
        <v>44264</v>
      </c>
      <c r="D3324" s="2">
        <f t="shared" si="357"/>
        <v>3</v>
      </c>
      <c r="E3324" s="2">
        <f t="shared" si="358"/>
        <v>2021</v>
      </c>
      <c r="F3324">
        <v>70713</v>
      </c>
      <c r="G3324" s="8">
        <f t="shared" si="359"/>
        <v>7</v>
      </c>
      <c r="H3324" s="8" t="str">
        <f t="shared" si="360"/>
        <v>70</v>
      </c>
      <c r="I3324" s="8" t="str">
        <f t="shared" si="361"/>
        <v>707</v>
      </c>
      <c r="J3324" t="s">
        <v>2021</v>
      </c>
      <c r="K3324">
        <v>210</v>
      </c>
      <c r="L3324" t="s">
        <v>2447</v>
      </c>
      <c r="M3324" t="s">
        <v>2448</v>
      </c>
      <c r="N3324" s="7" t="str">
        <f t="shared" si="362"/>
        <v>2021-70</v>
      </c>
      <c r="O3324" s="7">
        <f t="shared" si="363"/>
        <v>830.02</v>
      </c>
      <c r="P3324">
        <v>0</v>
      </c>
      <c r="Q3324">
        <v>830.02</v>
      </c>
    </row>
    <row r="3325" spans="1:17" x14ac:dyDescent="0.25">
      <c r="A3325" t="s">
        <v>2016</v>
      </c>
      <c r="B3325" t="s">
        <v>2017</v>
      </c>
      <c r="C3325" s="1">
        <v>44264</v>
      </c>
      <c r="D3325" s="2">
        <f t="shared" si="357"/>
        <v>3</v>
      </c>
      <c r="E3325" s="2">
        <f t="shared" si="358"/>
        <v>2021</v>
      </c>
      <c r="F3325">
        <v>445711</v>
      </c>
      <c r="G3325" s="8">
        <f t="shared" si="359"/>
        <v>4</v>
      </c>
      <c r="H3325" s="8" t="str">
        <f t="shared" si="360"/>
        <v>44</v>
      </c>
      <c r="I3325" s="8" t="str">
        <f t="shared" si="361"/>
        <v>445</v>
      </c>
      <c r="J3325" t="s">
        <v>1501</v>
      </c>
      <c r="K3325">
        <v>210</v>
      </c>
      <c r="L3325" t="s">
        <v>2447</v>
      </c>
      <c r="M3325" t="s">
        <v>2448</v>
      </c>
      <c r="N3325" s="7" t="str">
        <f t="shared" si="362"/>
        <v>2021-44</v>
      </c>
      <c r="O3325" s="7">
        <f t="shared" si="363"/>
        <v>166</v>
      </c>
      <c r="P3325">
        <v>0</v>
      </c>
      <c r="Q3325">
        <v>166</v>
      </c>
    </row>
    <row r="3326" spans="1:17" x14ac:dyDescent="0.25">
      <c r="A3326" t="s">
        <v>2016</v>
      </c>
      <c r="B3326" t="s">
        <v>2017</v>
      </c>
      <c r="C3326" s="1">
        <v>44265</v>
      </c>
      <c r="D3326" s="2">
        <f t="shared" si="357"/>
        <v>3</v>
      </c>
      <c r="E3326" s="2">
        <f t="shared" si="358"/>
        <v>2021</v>
      </c>
      <c r="F3326" t="s">
        <v>1197</v>
      </c>
      <c r="G3326" s="8">
        <f t="shared" si="359"/>
        <v>4</v>
      </c>
      <c r="H3326" s="8" t="str">
        <f t="shared" si="360"/>
        <v>41</v>
      </c>
      <c r="I3326" s="8" t="str">
        <f t="shared" si="361"/>
        <v>411</v>
      </c>
      <c r="J3326" t="s">
        <v>1198</v>
      </c>
      <c r="K3326">
        <v>211</v>
      </c>
      <c r="L3326" t="s">
        <v>2449</v>
      </c>
      <c r="M3326" t="s">
        <v>2450</v>
      </c>
      <c r="N3326" s="7" t="str">
        <f t="shared" si="362"/>
        <v>2021-41</v>
      </c>
      <c r="O3326" s="7">
        <f t="shared" si="363"/>
        <v>-4935.82</v>
      </c>
      <c r="P3326">
        <v>4935.82</v>
      </c>
      <c r="Q3326">
        <v>0</v>
      </c>
    </row>
    <row r="3327" spans="1:17" x14ac:dyDescent="0.25">
      <c r="A3327" t="s">
        <v>2016</v>
      </c>
      <c r="B3327" t="s">
        <v>2017</v>
      </c>
      <c r="C3327" s="1">
        <v>44265</v>
      </c>
      <c r="D3327" s="2">
        <f t="shared" si="357"/>
        <v>3</v>
      </c>
      <c r="E3327" s="2">
        <f t="shared" si="358"/>
        <v>2021</v>
      </c>
      <c r="F3327">
        <v>70713</v>
      </c>
      <c r="G3327" s="8">
        <f t="shared" si="359"/>
        <v>7</v>
      </c>
      <c r="H3327" s="8" t="str">
        <f t="shared" si="360"/>
        <v>70</v>
      </c>
      <c r="I3327" s="8" t="str">
        <f t="shared" si="361"/>
        <v>707</v>
      </c>
      <c r="J3327" t="s">
        <v>2021</v>
      </c>
      <c r="K3327">
        <v>211</v>
      </c>
      <c r="L3327" t="s">
        <v>2449</v>
      </c>
      <c r="M3327" t="s">
        <v>2450</v>
      </c>
      <c r="N3327" s="7" t="str">
        <f t="shared" si="362"/>
        <v>2021-70</v>
      </c>
      <c r="O3327" s="7">
        <f t="shared" si="363"/>
        <v>3559.68</v>
      </c>
      <c r="P3327">
        <v>0</v>
      </c>
      <c r="Q3327">
        <v>3559.68</v>
      </c>
    </row>
    <row r="3328" spans="1:17" x14ac:dyDescent="0.25">
      <c r="A3328" t="s">
        <v>2016</v>
      </c>
      <c r="B3328" t="s">
        <v>2017</v>
      </c>
      <c r="C3328" s="1">
        <v>44265</v>
      </c>
      <c r="D3328" s="2">
        <f t="shared" si="357"/>
        <v>3</v>
      </c>
      <c r="E3328" s="2">
        <f t="shared" si="358"/>
        <v>2021</v>
      </c>
      <c r="F3328">
        <v>70714</v>
      </c>
      <c r="G3328" s="8">
        <f t="shared" si="359"/>
        <v>7</v>
      </c>
      <c r="H3328" s="8" t="str">
        <f t="shared" si="360"/>
        <v>70</v>
      </c>
      <c r="I3328" s="8" t="str">
        <f t="shared" si="361"/>
        <v>707</v>
      </c>
      <c r="J3328" t="s">
        <v>2022</v>
      </c>
      <c r="K3328">
        <v>211</v>
      </c>
      <c r="L3328" t="s">
        <v>2449</v>
      </c>
      <c r="M3328" t="s">
        <v>2450</v>
      </c>
      <c r="N3328" s="7" t="str">
        <f t="shared" si="362"/>
        <v>2021-70</v>
      </c>
      <c r="O3328" s="7">
        <f t="shared" si="363"/>
        <v>553.5</v>
      </c>
      <c r="P3328">
        <v>0</v>
      </c>
      <c r="Q3328">
        <v>553.5</v>
      </c>
    </row>
    <row r="3329" spans="1:17" x14ac:dyDescent="0.25">
      <c r="A3329" t="s">
        <v>2016</v>
      </c>
      <c r="B3329" t="s">
        <v>2017</v>
      </c>
      <c r="C3329" s="1">
        <v>44265</v>
      </c>
      <c r="D3329" s="2">
        <f t="shared" si="357"/>
        <v>3</v>
      </c>
      <c r="E3329" s="2">
        <f t="shared" si="358"/>
        <v>2021</v>
      </c>
      <c r="F3329">
        <v>445711</v>
      </c>
      <c r="G3329" s="8">
        <f t="shared" si="359"/>
        <v>4</v>
      </c>
      <c r="H3329" s="8" t="str">
        <f t="shared" si="360"/>
        <v>44</v>
      </c>
      <c r="I3329" s="8" t="str">
        <f t="shared" si="361"/>
        <v>445</v>
      </c>
      <c r="J3329" t="s">
        <v>1501</v>
      </c>
      <c r="K3329">
        <v>211</v>
      </c>
      <c r="L3329" t="s">
        <v>2449</v>
      </c>
      <c r="M3329" t="s">
        <v>2450</v>
      </c>
      <c r="N3329" s="7" t="str">
        <f t="shared" si="362"/>
        <v>2021-44</v>
      </c>
      <c r="O3329" s="7">
        <f t="shared" si="363"/>
        <v>822.64</v>
      </c>
      <c r="P3329">
        <v>0</v>
      </c>
      <c r="Q3329">
        <v>822.64</v>
      </c>
    </row>
    <row r="3330" spans="1:17" x14ac:dyDescent="0.25">
      <c r="A3330" t="s">
        <v>2016</v>
      </c>
      <c r="B3330" t="s">
        <v>2017</v>
      </c>
      <c r="C3330" s="1">
        <v>44269</v>
      </c>
      <c r="D3330" s="2">
        <f t="shared" si="357"/>
        <v>3</v>
      </c>
      <c r="E3330" s="2">
        <f t="shared" si="358"/>
        <v>2021</v>
      </c>
      <c r="F3330" t="s">
        <v>802</v>
      </c>
      <c r="G3330" s="8">
        <f t="shared" si="359"/>
        <v>4</v>
      </c>
      <c r="H3330" s="8" t="str">
        <f t="shared" si="360"/>
        <v>41</v>
      </c>
      <c r="I3330" s="8" t="str">
        <f t="shared" si="361"/>
        <v>411</v>
      </c>
      <c r="J3330" t="s">
        <v>803</v>
      </c>
      <c r="K3330">
        <v>212</v>
      </c>
      <c r="L3330" t="s">
        <v>2451</v>
      </c>
      <c r="M3330" t="s">
        <v>2452</v>
      </c>
      <c r="N3330" s="7" t="str">
        <f t="shared" si="362"/>
        <v>2021-41</v>
      </c>
      <c r="O3330" s="7">
        <f t="shared" si="363"/>
        <v>-15948.36</v>
      </c>
      <c r="P3330">
        <v>15948.36</v>
      </c>
      <c r="Q3330">
        <v>0</v>
      </c>
    </row>
    <row r="3331" spans="1:17" x14ac:dyDescent="0.25">
      <c r="A3331" t="s">
        <v>2016</v>
      </c>
      <c r="B3331" t="s">
        <v>2017</v>
      </c>
      <c r="C3331" s="1">
        <v>44269</v>
      </c>
      <c r="D3331" s="2">
        <f t="shared" ref="D3331:D3394" si="364">MONTH(C3331)</f>
        <v>3</v>
      </c>
      <c r="E3331" s="2">
        <f t="shared" ref="E3331:E3394" si="365">YEAR(C3331)</f>
        <v>2021</v>
      </c>
      <c r="F3331">
        <v>70716</v>
      </c>
      <c r="G3331" s="8">
        <f t="shared" ref="G3331:G3394" si="366">VALUE(LEFT($F3331,1))</f>
        <v>7</v>
      </c>
      <c r="H3331" s="8" t="str">
        <f t="shared" ref="H3331:H3394" si="367">LEFT($F3331,2)</f>
        <v>70</v>
      </c>
      <c r="I3331" s="8" t="str">
        <f t="shared" ref="I3331:I3394" si="368">LEFT($F3331,3)</f>
        <v>707</v>
      </c>
      <c r="J3331" t="s">
        <v>2020</v>
      </c>
      <c r="K3331">
        <v>212</v>
      </c>
      <c r="L3331" t="s">
        <v>2451</v>
      </c>
      <c r="M3331" t="s">
        <v>2452</v>
      </c>
      <c r="N3331" s="7" t="str">
        <f t="shared" ref="N3331:N3394" si="369">$E3331&amp;"-"&amp;H3331</f>
        <v>2021-70</v>
      </c>
      <c r="O3331" s="7">
        <f t="shared" ref="O3331:O3394" si="370">Q3331-P3331</f>
        <v>10857.6</v>
      </c>
      <c r="P3331">
        <v>0</v>
      </c>
      <c r="Q3331">
        <v>10857.6</v>
      </c>
    </row>
    <row r="3332" spans="1:17" x14ac:dyDescent="0.25">
      <c r="A3332" t="s">
        <v>2016</v>
      </c>
      <c r="B3332" t="s">
        <v>2017</v>
      </c>
      <c r="C3332" s="1">
        <v>44269</v>
      </c>
      <c r="D3332" s="2">
        <f t="shared" si="364"/>
        <v>3</v>
      </c>
      <c r="E3332" s="2">
        <f t="shared" si="365"/>
        <v>2021</v>
      </c>
      <c r="F3332">
        <v>70713</v>
      </c>
      <c r="G3332" s="8">
        <f t="shared" si="366"/>
        <v>7</v>
      </c>
      <c r="H3332" s="8" t="str">
        <f t="shared" si="367"/>
        <v>70</v>
      </c>
      <c r="I3332" s="8" t="str">
        <f t="shared" si="368"/>
        <v>707</v>
      </c>
      <c r="J3332" t="s">
        <v>2021</v>
      </c>
      <c r="K3332">
        <v>212</v>
      </c>
      <c r="L3332" t="s">
        <v>2451</v>
      </c>
      <c r="M3332" t="s">
        <v>2452</v>
      </c>
      <c r="N3332" s="7" t="str">
        <f t="shared" si="369"/>
        <v>2021-70</v>
      </c>
      <c r="O3332" s="7">
        <f t="shared" si="370"/>
        <v>2243.6999999999998</v>
      </c>
      <c r="P3332">
        <v>0</v>
      </c>
      <c r="Q3332">
        <v>2243.6999999999998</v>
      </c>
    </row>
    <row r="3333" spans="1:17" x14ac:dyDescent="0.25">
      <c r="A3333" t="s">
        <v>2016</v>
      </c>
      <c r="B3333" t="s">
        <v>2017</v>
      </c>
      <c r="C3333" s="1">
        <v>44269</v>
      </c>
      <c r="D3333" s="2">
        <f t="shared" si="364"/>
        <v>3</v>
      </c>
      <c r="E3333" s="2">
        <f t="shared" si="365"/>
        <v>2021</v>
      </c>
      <c r="F3333">
        <v>706</v>
      </c>
      <c r="G3333" s="8">
        <f t="shared" si="366"/>
        <v>7</v>
      </c>
      <c r="H3333" s="8" t="str">
        <f t="shared" si="367"/>
        <v>70</v>
      </c>
      <c r="I3333" s="8" t="str">
        <f t="shared" si="368"/>
        <v>706</v>
      </c>
      <c r="J3333" t="s">
        <v>2378</v>
      </c>
      <c r="K3333">
        <v>212</v>
      </c>
      <c r="L3333" t="s">
        <v>2451</v>
      </c>
      <c r="M3333" t="s">
        <v>2452</v>
      </c>
      <c r="N3333" s="7" t="str">
        <f t="shared" si="369"/>
        <v>2021-70</v>
      </c>
      <c r="O3333" s="7">
        <f t="shared" si="370"/>
        <v>189</v>
      </c>
      <c r="P3333">
        <v>0</v>
      </c>
      <c r="Q3333">
        <v>189</v>
      </c>
    </row>
    <row r="3334" spans="1:17" x14ac:dyDescent="0.25">
      <c r="A3334" t="s">
        <v>2016</v>
      </c>
      <c r="B3334" t="s">
        <v>2017</v>
      </c>
      <c r="C3334" s="1">
        <v>44269</v>
      </c>
      <c r="D3334" s="2">
        <f t="shared" si="364"/>
        <v>3</v>
      </c>
      <c r="E3334" s="2">
        <f t="shared" si="365"/>
        <v>2021</v>
      </c>
      <c r="F3334">
        <v>445711</v>
      </c>
      <c r="G3334" s="8">
        <f t="shared" si="366"/>
        <v>4</v>
      </c>
      <c r="H3334" s="8" t="str">
        <f t="shared" si="367"/>
        <v>44</v>
      </c>
      <c r="I3334" s="8" t="str">
        <f t="shared" si="368"/>
        <v>445</v>
      </c>
      <c r="J3334" t="s">
        <v>1501</v>
      </c>
      <c r="K3334">
        <v>212</v>
      </c>
      <c r="L3334" t="s">
        <v>2451</v>
      </c>
      <c r="M3334" t="s">
        <v>2452</v>
      </c>
      <c r="N3334" s="7" t="str">
        <f t="shared" si="369"/>
        <v>2021-44</v>
      </c>
      <c r="O3334" s="7">
        <f t="shared" si="370"/>
        <v>2658.06</v>
      </c>
      <c r="P3334">
        <v>0</v>
      </c>
      <c r="Q3334">
        <v>2658.06</v>
      </c>
    </row>
    <row r="3335" spans="1:17" x14ac:dyDescent="0.25">
      <c r="A3335" t="s">
        <v>2016</v>
      </c>
      <c r="B3335" t="s">
        <v>2017</v>
      </c>
      <c r="C3335" s="1">
        <v>44269</v>
      </c>
      <c r="D3335" s="2">
        <f t="shared" si="364"/>
        <v>3</v>
      </c>
      <c r="E3335" s="2">
        <f t="shared" si="365"/>
        <v>2021</v>
      </c>
      <c r="F3335" t="s">
        <v>788</v>
      </c>
      <c r="G3335" s="8">
        <f t="shared" si="366"/>
        <v>4</v>
      </c>
      <c r="H3335" s="8" t="str">
        <f t="shared" si="367"/>
        <v>41</v>
      </c>
      <c r="I3335" s="8" t="str">
        <f t="shared" si="368"/>
        <v>411</v>
      </c>
      <c r="J3335" t="s">
        <v>789</v>
      </c>
      <c r="K3335">
        <v>213</v>
      </c>
      <c r="L3335" t="s">
        <v>2453</v>
      </c>
      <c r="M3335" t="s">
        <v>2454</v>
      </c>
      <c r="N3335" s="7" t="str">
        <f t="shared" si="369"/>
        <v>2021-41</v>
      </c>
      <c r="O3335" s="7">
        <f t="shared" si="370"/>
        <v>-4632.6099999999997</v>
      </c>
      <c r="P3335">
        <v>4632.6099999999997</v>
      </c>
      <c r="Q3335">
        <v>0</v>
      </c>
    </row>
    <row r="3336" spans="1:17" x14ac:dyDescent="0.25">
      <c r="A3336" t="s">
        <v>2016</v>
      </c>
      <c r="B3336" t="s">
        <v>2017</v>
      </c>
      <c r="C3336" s="1">
        <v>44269</v>
      </c>
      <c r="D3336" s="2">
        <f t="shared" si="364"/>
        <v>3</v>
      </c>
      <c r="E3336" s="2">
        <f t="shared" si="365"/>
        <v>2021</v>
      </c>
      <c r="F3336">
        <v>70715</v>
      </c>
      <c r="G3336" s="8">
        <f t="shared" si="366"/>
        <v>7</v>
      </c>
      <c r="H3336" s="8" t="str">
        <f t="shared" si="367"/>
        <v>70</v>
      </c>
      <c r="I3336" s="8" t="str">
        <f t="shared" si="368"/>
        <v>707</v>
      </c>
      <c r="J3336" t="s">
        <v>2305</v>
      </c>
      <c r="K3336">
        <v>213</v>
      </c>
      <c r="L3336" t="s">
        <v>2453</v>
      </c>
      <c r="M3336" t="s">
        <v>2454</v>
      </c>
      <c r="N3336" s="7" t="str">
        <f t="shared" si="369"/>
        <v>2021-70</v>
      </c>
      <c r="O3336" s="7">
        <f t="shared" si="370"/>
        <v>1383.5</v>
      </c>
      <c r="P3336">
        <v>0</v>
      </c>
      <c r="Q3336">
        <v>1383.5</v>
      </c>
    </row>
    <row r="3337" spans="1:17" x14ac:dyDescent="0.25">
      <c r="A3337" t="s">
        <v>2016</v>
      </c>
      <c r="B3337" t="s">
        <v>2017</v>
      </c>
      <c r="C3337" s="1">
        <v>44269</v>
      </c>
      <c r="D3337" s="2">
        <f t="shared" si="364"/>
        <v>3</v>
      </c>
      <c r="E3337" s="2">
        <f t="shared" si="365"/>
        <v>2021</v>
      </c>
      <c r="F3337">
        <v>70714</v>
      </c>
      <c r="G3337" s="8">
        <f t="shared" si="366"/>
        <v>7</v>
      </c>
      <c r="H3337" s="8" t="str">
        <f t="shared" si="367"/>
        <v>70</v>
      </c>
      <c r="I3337" s="8" t="str">
        <f t="shared" si="368"/>
        <v>707</v>
      </c>
      <c r="J3337" t="s">
        <v>2022</v>
      </c>
      <c r="K3337">
        <v>213</v>
      </c>
      <c r="L3337" t="s">
        <v>2453</v>
      </c>
      <c r="M3337" t="s">
        <v>2454</v>
      </c>
      <c r="N3337" s="7" t="str">
        <f t="shared" si="369"/>
        <v>2021-70</v>
      </c>
      <c r="O3337" s="7">
        <f t="shared" si="370"/>
        <v>644.76</v>
      </c>
      <c r="P3337">
        <v>0</v>
      </c>
      <c r="Q3337">
        <v>644.76</v>
      </c>
    </row>
    <row r="3338" spans="1:17" x14ac:dyDescent="0.25">
      <c r="A3338" t="s">
        <v>2016</v>
      </c>
      <c r="B3338" t="s">
        <v>2017</v>
      </c>
      <c r="C3338" s="1">
        <v>44269</v>
      </c>
      <c r="D3338" s="2">
        <f t="shared" si="364"/>
        <v>3</v>
      </c>
      <c r="E3338" s="2">
        <f t="shared" si="365"/>
        <v>2021</v>
      </c>
      <c r="F3338">
        <v>70716</v>
      </c>
      <c r="G3338" s="8">
        <f t="shared" si="366"/>
        <v>7</v>
      </c>
      <c r="H3338" s="8" t="str">
        <f t="shared" si="367"/>
        <v>70</v>
      </c>
      <c r="I3338" s="8" t="str">
        <f t="shared" si="368"/>
        <v>707</v>
      </c>
      <c r="J3338" t="s">
        <v>2020</v>
      </c>
      <c r="K3338">
        <v>213</v>
      </c>
      <c r="L3338" t="s">
        <v>2453</v>
      </c>
      <c r="M3338" t="s">
        <v>2454</v>
      </c>
      <c r="N3338" s="7" t="str">
        <f t="shared" si="369"/>
        <v>2021-70</v>
      </c>
      <c r="O3338" s="7">
        <f t="shared" si="370"/>
        <v>1832.25</v>
      </c>
      <c r="P3338">
        <v>0</v>
      </c>
      <c r="Q3338">
        <v>1832.25</v>
      </c>
    </row>
    <row r="3339" spans="1:17" x14ac:dyDescent="0.25">
      <c r="A3339" t="s">
        <v>2016</v>
      </c>
      <c r="B3339" t="s">
        <v>2017</v>
      </c>
      <c r="C3339" s="1">
        <v>44269</v>
      </c>
      <c r="D3339" s="2">
        <f t="shared" si="364"/>
        <v>3</v>
      </c>
      <c r="E3339" s="2">
        <f t="shared" si="365"/>
        <v>2021</v>
      </c>
      <c r="F3339">
        <v>445711</v>
      </c>
      <c r="G3339" s="8">
        <f t="shared" si="366"/>
        <v>4</v>
      </c>
      <c r="H3339" s="8" t="str">
        <f t="shared" si="367"/>
        <v>44</v>
      </c>
      <c r="I3339" s="8" t="str">
        <f t="shared" si="368"/>
        <v>445</v>
      </c>
      <c r="J3339" t="s">
        <v>1501</v>
      </c>
      <c r="K3339">
        <v>213</v>
      </c>
      <c r="L3339" t="s">
        <v>2453</v>
      </c>
      <c r="M3339" t="s">
        <v>2454</v>
      </c>
      <c r="N3339" s="7" t="str">
        <f t="shared" si="369"/>
        <v>2021-44</v>
      </c>
      <c r="O3339" s="7">
        <f t="shared" si="370"/>
        <v>772.1</v>
      </c>
      <c r="P3339">
        <v>0</v>
      </c>
      <c r="Q3339">
        <v>772.1</v>
      </c>
    </row>
    <row r="3340" spans="1:17" x14ac:dyDescent="0.25">
      <c r="A3340" t="s">
        <v>2016</v>
      </c>
      <c r="B3340" t="s">
        <v>2017</v>
      </c>
      <c r="C3340" s="1">
        <v>44270</v>
      </c>
      <c r="D3340" s="2">
        <f t="shared" si="364"/>
        <v>3</v>
      </c>
      <c r="E3340" s="2">
        <f t="shared" si="365"/>
        <v>2021</v>
      </c>
      <c r="F3340" t="s">
        <v>2455</v>
      </c>
      <c r="G3340" s="8">
        <f t="shared" si="366"/>
        <v>4</v>
      </c>
      <c r="H3340" s="8" t="str">
        <f t="shared" si="367"/>
        <v>41</v>
      </c>
      <c r="I3340" s="8" t="str">
        <f t="shared" si="368"/>
        <v>411</v>
      </c>
      <c r="J3340" t="s">
        <v>2456</v>
      </c>
      <c r="K3340">
        <v>214</v>
      </c>
      <c r="L3340" t="s">
        <v>2457</v>
      </c>
      <c r="M3340" t="s">
        <v>2458</v>
      </c>
      <c r="N3340" s="7" t="str">
        <f t="shared" si="369"/>
        <v>2021-41</v>
      </c>
      <c r="O3340" s="7">
        <f t="shared" si="370"/>
        <v>-15262.84</v>
      </c>
      <c r="P3340">
        <v>15262.84</v>
      </c>
      <c r="Q3340">
        <v>0</v>
      </c>
    </row>
    <row r="3341" spans="1:17" x14ac:dyDescent="0.25">
      <c r="A3341" t="s">
        <v>2016</v>
      </c>
      <c r="B3341" t="s">
        <v>2017</v>
      </c>
      <c r="C3341" s="1">
        <v>44270</v>
      </c>
      <c r="D3341" s="2">
        <f t="shared" si="364"/>
        <v>3</v>
      </c>
      <c r="E3341" s="2">
        <f t="shared" si="365"/>
        <v>2021</v>
      </c>
      <c r="F3341">
        <v>70712</v>
      </c>
      <c r="G3341" s="8">
        <f t="shared" si="366"/>
        <v>7</v>
      </c>
      <c r="H3341" s="8" t="str">
        <f t="shared" si="367"/>
        <v>70</v>
      </c>
      <c r="I3341" s="8" t="str">
        <f t="shared" si="368"/>
        <v>707</v>
      </c>
      <c r="J3341" t="s">
        <v>2250</v>
      </c>
      <c r="K3341">
        <v>214</v>
      </c>
      <c r="L3341" t="s">
        <v>2457</v>
      </c>
      <c r="M3341" t="s">
        <v>2458</v>
      </c>
      <c r="N3341" s="7" t="str">
        <f t="shared" si="369"/>
        <v>2021-70</v>
      </c>
      <c r="O3341" s="7">
        <f t="shared" si="370"/>
        <v>158.4</v>
      </c>
      <c r="P3341">
        <v>0</v>
      </c>
      <c r="Q3341">
        <v>158.4</v>
      </c>
    </row>
    <row r="3342" spans="1:17" x14ac:dyDescent="0.25">
      <c r="A3342" t="s">
        <v>2016</v>
      </c>
      <c r="B3342" t="s">
        <v>2017</v>
      </c>
      <c r="C3342" s="1">
        <v>44270</v>
      </c>
      <c r="D3342" s="2">
        <f t="shared" si="364"/>
        <v>3</v>
      </c>
      <c r="E3342" s="2">
        <f t="shared" si="365"/>
        <v>2021</v>
      </c>
      <c r="F3342">
        <v>70716</v>
      </c>
      <c r="G3342" s="8">
        <f t="shared" si="366"/>
        <v>7</v>
      </c>
      <c r="H3342" s="8" t="str">
        <f t="shared" si="367"/>
        <v>70</v>
      </c>
      <c r="I3342" s="8" t="str">
        <f t="shared" si="368"/>
        <v>707</v>
      </c>
      <c r="J3342" t="s">
        <v>2020</v>
      </c>
      <c r="K3342">
        <v>214</v>
      </c>
      <c r="L3342" t="s">
        <v>2457</v>
      </c>
      <c r="M3342" t="s">
        <v>2458</v>
      </c>
      <c r="N3342" s="7" t="str">
        <f t="shared" si="369"/>
        <v>2021-70</v>
      </c>
      <c r="O3342" s="7">
        <f t="shared" si="370"/>
        <v>12560.63</v>
      </c>
      <c r="P3342">
        <v>0</v>
      </c>
      <c r="Q3342">
        <v>12560.63</v>
      </c>
    </row>
    <row r="3343" spans="1:17" x14ac:dyDescent="0.25">
      <c r="A3343" t="s">
        <v>2016</v>
      </c>
      <c r="B3343" t="s">
        <v>2017</v>
      </c>
      <c r="C3343" s="1">
        <v>44270</v>
      </c>
      <c r="D3343" s="2">
        <f t="shared" si="364"/>
        <v>3</v>
      </c>
      <c r="E3343" s="2">
        <f t="shared" si="365"/>
        <v>2021</v>
      </c>
      <c r="F3343">
        <v>445711</v>
      </c>
      <c r="G3343" s="8">
        <f t="shared" si="366"/>
        <v>4</v>
      </c>
      <c r="H3343" s="8" t="str">
        <f t="shared" si="367"/>
        <v>44</v>
      </c>
      <c r="I3343" s="8" t="str">
        <f t="shared" si="368"/>
        <v>445</v>
      </c>
      <c r="J3343" t="s">
        <v>1501</v>
      </c>
      <c r="K3343">
        <v>214</v>
      </c>
      <c r="L3343" t="s">
        <v>2457</v>
      </c>
      <c r="M3343" t="s">
        <v>2458</v>
      </c>
      <c r="N3343" s="7" t="str">
        <f t="shared" si="369"/>
        <v>2021-44</v>
      </c>
      <c r="O3343" s="7">
        <f t="shared" si="370"/>
        <v>2543.81</v>
      </c>
      <c r="P3343">
        <v>0</v>
      </c>
      <c r="Q3343">
        <v>2543.81</v>
      </c>
    </row>
    <row r="3344" spans="1:17" x14ac:dyDescent="0.25">
      <c r="A3344" t="s">
        <v>2016</v>
      </c>
      <c r="B3344" t="s">
        <v>2017</v>
      </c>
      <c r="C3344" s="1">
        <v>44272</v>
      </c>
      <c r="D3344" s="2">
        <f t="shared" si="364"/>
        <v>3</v>
      </c>
      <c r="E3344" s="2">
        <f t="shared" si="365"/>
        <v>2021</v>
      </c>
      <c r="F3344" t="s">
        <v>692</v>
      </c>
      <c r="G3344" s="8">
        <f t="shared" si="366"/>
        <v>4</v>
      </c>
      <c r="H3344" s="8" t="str">
        <f t="shared" si="367"/>
        <v>41</v>
      </c>
      <c r="I3344" s="8" t="str">
        <f t="shared" si="368"/>
        <v>411</v>
      </c>
      <c r="J3344" t="s">
        <v>693</v>
      </c>
      <c r="K3344">
        <v>215</v>
      </c>
      <c r="L3344" t="s">
        <v>2459</v>
      </c>
      <c r="M3344" t="s">
        <v>2460</v>
      </c>
      <c r="N3344" s="7" t="str">
        <f t="shared" si="369"/>
        <v>2021-41</v>
      </c>
      <c r="O3344" s="7">
        <f t="shared" si="370"/>
        <v>-22270.85</v>
      </c>
      <c r="P3344">
        <v>22270.85</v>
      </c>
      <c r="Q3344">
        <v>0</v>
      </c>
    </row>
    <row r="3345" spans="1:17" x14ac:dyDescent="0.25">
      <c r="A3345" t="s">
        <v>2016</v>
      </c>
      <c r="B3345" t="s">
        <v>2017</v>
      </c>
      <c r="C3345" s="1">
        <v>44272</v>
      </c>
      <c r="D3345" s="2">
        <f t="shared" si="364"/>
        <v>3</v>
      </c>
      <c r="E3345" s="2">
        <f t="shared" si="365"/>
        <v>2021</v>
      </c>
      <c r="F3345">
        <v>70712</v>
      </c>
      <c r="G3345" s="8">
        <f t="shared" si="366"/>
        <v>7</v>
      </c>
      <c r="H3345" s="8" t="str">
        <f t="shared" si="367"/>
        <v>70</v>
      </c>
      <c r="I3345" s="8" t="str">
        <f t="shared" si="368"/>
        <v>707</v>
      </c>
      <c r="J3345" t="s">
        <v>2250</v>
      </c>
      <c r="K3345">
        <v>215</v>
      </c>
      <c r="L3345" t="s">
        <v>2459</v>
      </c>
      <c r="M3345" t="s">
        <v>2460</v>
      </c>
      <c r="N3345" s="7" t="str">
        <f t="shared" si="369"/>
        <v>2021-70</v>
      </c>
      <c r="O3345" s="7">
        <f t="shared" si="370"/>
        <v>598.4</v>
      </c>
      <c r="P3345">
        <v>0</v>
      </c>
      <c r="Q3345">
        <v>598.4</v>
      </c>
    </row>
    <row r="3346" spans="1:17" x14ac:dyDescent="0.25">
      <c r="A3346" t="s">
        <v>2016</v>
      </c>
      <c r="B3346" t="s">
        <v>2017</v>
      </c>
      <c r="C3346" s="1">
        <v>44272</v>
      </c>
      <c r="D3346" s="2">
        <f t="shared" si="364"/>
        <v>3</v>
      </c>
      <c r="E3346" s="2">
        <f t="shared" si="365"/>
        <v>2021</v>
      </c>
      <c r="F3346">
        <v>70716</v>
      </c>
      <c r="G3346" s="8">
        <f t="shared" si="366"/>
        <v>7</v>
      </c>
      <c r="H3346" s="8" t="str">
        <f t="shared" si="367"/>
        <v>70</v>
      </c>
      <c r="I3346" s="8" t="str">
        <f t="shared" si="368"/>
        <v>707</v>
      </c>
      <c r="J3346" t="s">
        <v>2020</v>
      </c>
      <c r="K3346">
        <v>215</v>
      </c>
      <c r="L3346" t="s">
        <v>2459</v>
      </c>
      <c r="M3346" t="s">
        <v>2460</v>
      </c>
      <c r="N3346" s="7" t="str">
        <f t="shared" si="369"/>
        <v>2021-70</v>
      </c>
      <c r="O3346" s="7">
        <f t="shared" si="370"/>
        <v>7135.47</v>
      </c>
      <c r="P3346">
        <v>0</v>
      </c>
      <c r="Q3346">
        <v>7135.47</v>
      </c>
    </row>
    <row r="3347" spans="1:17" x14ac:dyDescent="0.25">
      <c r="A3347" t="s">
        <v>2016</v>
      </c>
      <c r="B3347" t="s">
        <v>2017</v>
      </c>
      <c r="C3347" s="1">
        <v>44272</v>
      </c>
      <c r="D3347" s="2">
        <f t="shared" si="364"/>
        <v>3</v>
      </c>
      <c r="E3347" s="2">
        <f t="shared" si="365"/>
        <v>2021</v>
      </c>
      <c r="F3347">
        <v>70713</v>
      </c>
      <c r="G3347" s="8">
        <f t="shared" si="366"/>
        <v>7</v>
      </c>
      <c r="H3347" s="8" t="str">
        <f t="shared" si="367"/>
        <v>70</v>
      </c>
      <c r="I3347" s="8" t="str">
        <f t="shared" si="368"/>
        <v>707</v>
      </c>
      <c r="J3347" t="s">
        <v>2021</v>
      </c>
      <c r="K3347">
        <v>215</v>
      </c>
      <c r="L3347" t="s">
        <v>2459</v>
      </c>
      <c r="M3347" t="s">
        <v>2460</v>
      </c>
      <c r="N3347" s="7" t="str">
        <f t="shared" si="369"/>
        <v>2021-70</v>
      </c>
      <c r="O3347" s="7">
        <f t="shared" si="370"/>
        <v>5335.36</v>
      </c>
      <c r="P3347">
        <v>0</v>
      </c>
      <c r="Q3347">
        <v>5335.36</v>
      </c>
    </row>
    <row r="3348" spans="1:17" x14ac:dyDescent="0.25">
      <c r="A3348" t="s">
        <v>2016</v>
      </c>
      <c r="B3348" t="s">
        <v>2017</v>
      </c>
      <c r="C3348" s="1">
        <v>44272</v>
      </c>
      <c r="D3348" s="2">
        <f t="shared" si="364"/>
        <v>3</v>
      </c>
      <c r="E3348" s="2">
        <f t="shared" si="365"/>
        <v>2021</v>
      </c>
      <c r="F3348">
        <v>70711</v>
      </c>
      <c r="G3348" s="8">
        <f t="shared" si="366"/>
        <v>7</v>
      </c>
      <c r="H3348" s="8" t="str">
        <f t="shared" si="367"/>
        <v>70</v>
      </c>
      <c r="I3348" s="8" t="str">
        <f t="shared" si="368"/>
        <v>707</v>
      </c>
      <c r="J3348" t="s">
        <v>2025</v>
      </c>
      <c r="K3348">
        <v>215</v>
      </c>
      <c r="L3348" t="s">
        <v>2459</v>
      </c>
      <c r="M3348" t="s">
        <v>2460</v>
      </c>
      <c r="N3348" s="7" t="str">
        <f t="shared" si="369"/>
        <v>2021-70</v>
      </c>
      <c r="O3348" s="7">
        <f t="shared" si="370"/>
        <v>3955.56</v>
      </c>
      <c r="P3348">
        <v>0</v>
      </c>
      <c r="Q3348">
        <v>3955.56</v>
      </c>
    </row>
    <row r="3349" spans="1:17" x14ac:dyDescent="0.25">
      <c r="A3349" t="s">
        <v>2016</v>
      </c>
      <c r="B3349" t="s">
        <v>2017</v>
      </c>
      <c r="C3349" s="1">
        <v>44272</v>
      </c>
      <c r="D3349" s="2">
        <f t="shared" si="364"/>
        <v>3</v>
      </c>
      <c r="E3349" s="2">
        <f t="shared" si="365"/>
        <v>2021</v>
      </c>
      <c r="F3349">
        <v>706</v>
      </c>
      <c r="G3349" s="8">
        <f t="shared" si="366"/>
        <v>7</v>
      </c>
      <c r="H3349" s="8" t="str">
        <f t="shared" si="367"/>
        <v>70</v>
      </c>
      <c r="I3349" s="8" t="str">
        <f t="shared" si="368"/>
        <v>706</v>
      </c>
      <c r="J3349" t="s">
        <v>2378</v>
      </c>
      <c r="K3349">
        <v>215</v>
      </c>
      <c r="L3349" t="s">
        <v>2459</v>
      </c>
      <c r="M3349" t="s">
        <v>2460</v>
      </c>
      <c r="N3349" s="7" t="str">
        <f t="shared" si="369"/>
        <v>2021-70</v>
      </c>
      <c r="O3349" s="7">
        <f t="shared" si="370"/>
        <v>1534.25</v>
      </c>
      <c r="P3349">
        <v>0</v>
      </c>
      <c r="Q3349">
        <v>1534.25</v>
      </c>
    </row>
    <row r="3350" spans="1:17" x14ac:dyDescent="0.25">
      <c r="A3350" t="s">
        <v>2016</v>
      </c>
      <c r="B3350" t="s">
        <v>2017</v>
      </c>
      <c r="C3350" s="1">
        <v>44272</v>
      </c>
      <c r="D3350" s="2">
        <f t="shared" si="364"/>
        <v>3</v>
      </c>
      <c r="E3350" s="2">
        <f t="shared" si="365"/>
        <v>2021</v>
      </c>
      <c r="F3350">
        <v>445711</v>
      </c>
      <c r="G3350" s="8">
        <f t="shared" si="366"/>
        <v>4</v>
      </c>
      <c r="H3350" s="8" t="str">
        <f t="shared" si="367"/>
        <v>44</v>
      </c>
      <c r="I3350" s="8" t="str">
        <f t="shared" si="368"/>
        <v>445</v>
      </c>
      <c r="J3350" t="s">
        <v>1501</v>
      </c>
      <c r="K3350">
        <v>215</v>
      </c>
      <c r="L3350" t="s">
        <v>2459</v>
      </c>
      <c r="M3350" t="s">
        <v>2460</v>
      </c>
      <c r="N3350" s="7" t="str">
        <f t="shared" si="369"/>
        <v>2021-44</v>
      </c>
      <c r="O3350" s="7">
        <f t="shared" si="370"/>
        <v>3711.81</v>
      </c>
      <c r="P3350">
        <v>0</v>
      </c>
      <c r="Q3350">
        <v>3711.81</v>
      </c>
    </row>
    <row r="3351" spans="1:17" x14ac:dyDescent="0.25">
      <c r="A3351" t="s">
        <v>2016</v>
      </c>
      <c r="B3351" t="s">
        <v>2017</v>
      </c>
      <c r="C3351" s="1">
        <v>44274</v>
      </c>
      <c r="D3351" s="2">
        <f t="shared" si="364"/>
        <v>3</v>
      </c>
      <c r="E3351" s="2">
        <f t="shared" si="365"/>
        <v>2021</v>
      </c>
      <c r="F3351" t="s">
        <v>692</v>
      </c>
      <c r="G3351" s="8">
        <f t="shared" si="366"/>
        <v>4</v>
      </c>
      <c r="H3351" s="8" t="str">
        <f t="shared" si="367"/>
        <v>41</v>
      </c>
      <c r="I3351" s="8" t="str">
        <f t="shared" si="368"/>
        <v>411</v>
      </c>
      <c r="J3351" t="s">
        <v>693</v>
      </c>
      <c r="K3351">
        <v>216</v>
      </c>
      <c r="L3351" t="s">
        <v>2461</v>
      </c>
      <c r="M3351" t="s">
        <v>2462</v>
      </c>
      <c r="N3351" s="7" t="str">
        <f t="shared" si="369"/>
        <v>2021-41</v>
      </c>
      <c r="O3351" s="7">
        <f t="shared" si="370"/>
        <v>-23697.95</v>
      </c>
      <c r="P3351">
        <v>23697.95</v>
      </c>
      <c r="Q3351">
        <v>0</v>
      </c>
    </row>
    <row r="3352" spans="1:17" x14ac:dyDescent="0.25">
      <c r="A3352" t="s">
        <v>2016</v>
      </c>
      <c r="B3352" t="s">
        <v>2017</v>
      </c>
      <c r="C3352" s="1">
        <v>44274</v>
      </c>
      <c r="D3352" s="2">
        <f t="shared" si="364"/>
        <v>3</v>
      </c>
      <c r="E3352" s="2">
        <f t="shared" si="365"/>
        <v>2021</v>
      </c>
      <c r="F3352">
        <v>70713</v>
      </c>
      <c r="G3352" s="8">
        <f t="shared" si="366"/>
        <v>7</v>
      </c>
      <c r="H3352" s="8" t="str">
        <f t="shared" si="367"/>
        <v>70</v>
      </c>
      <c r="I3352" s="8" t="str">
        <f t="shared" si="368"/>
        <v>707</v>
      </c>
      <c r="J3352" t="s">
        <v>2021</v>
      </c>
      <c r="K3352">
        <v>216</v>
      </c>
      <c r="L3352" t="s">
        <v>2461</v>
      </c>
      <c r="M3352" t="s">
        <v>2462</v>
      </c>
      <c r="N3352" s="7" t="str">
        <f t="shared" si="369"/>
        <v>2021-70</v>
      </c>
      <c r="O3352" s="7">
        <f t="shared" si="370"/>
        <v>8989.77</v>
      </c>
      <c r="P3352">
        <v>0</v>
      </c>
      <c r="Q3352">
        <v>8989.77</v>
      </c>
    </row>
    <row r="3353" spans="1:17" x14ac:dyDescent="0.25">
      <c r="A3353" t="s">
        <v>2016</v>
      </c>
      <c r="B3353" t="s">
        <v>2017</v>
      </c>
      <c r="C3353" s="1">
        <v>44274</v>
      </c>
      <c r="D3353" s="2">
        <f t="shared" si="364"/>
        <v>3</v>
      </c>
      <c r="E3353" s="2">
        <f t="shared" si="365"/>
        <v>2021</v>
      </c>
      <c r="F3353">
        <v>70716</v>
      </c>
      <c r="G3353" s="8">
        <f t="shared" si="366"/>
        <v>7</v>
      </c>
      <c r="H3353" s="8" t="str">
        <f t="shared" si="367"/>
        <v>70</v>
      </c>
      <c r="I3353" s="8" t="str">
        <f t="shared" si="368"/>
        <v>707</v>
      </c>
      <c r="J3353" t="s">
        <v>2020</v>
      </c>
      <c r="K3353">
        <v>216</v>
      </c>
      <c r="L3353" t="s">
        <v>2461</v>
      </c>
      <c r="M3353" t="s">
        <v>2462</v>
      </c>
      <c r="N3353" s="7" t="str">
        <f t="shared" si="369"/>
        <v>2021-70</v>
      </c>
      <c r="O3353" s="7">
        <f t="shared" si="370"/>
        <v>1289.69</v>
      </c>
      <c r="P3353">
        <v>0</v>
      </c>
      <c r="Q3353">
        <v>1289.69</v>
      </c>
    </row>
    <row r="3354" spans="1:17" x14ac:dyDescent="0.25">
      <c r="A3354" t="s">
        <v>2016</v>
      </c>
      <c r="B3354" t="s">
        <v>2017</v>
      </c>
      <c r="C3354" s="1">
        <v>44274</v>
      </c>
      <c r="D3354" s="2">
        <f t="shared" si="364"/>
        <v>3</v>
      </c>
      <c r="E3354" s="2">
        <f t="shared" si="365"/>
        <v>2021</v>
      </c>
      <c r="F3354">
        <v>70711</v>
      </c>
      <c r="G3354" s="8">
        <f t="shared" si="366"/>
        <v>7</v>
      </c>
      <c r="H3354" s="8" t="str">
        <f t="shared" si="367"/>
        <v>70</v>
      </c>
      <c r="I3354" s="8" t="str">
        <f t="shared" si="368"/>
        <v>707</v>
      </c>
      <c r="J3354" t="s">
        <v>2025</v>
      </c>
      <c r="K3354">
        <v>216</v>
      </c>
      <c r="L3354" t="s">
        <v>2461</v>
      </c>
      <c r="M3354" t="s">
        <v>2462</v>
      </c>
      <c r="N3354" s="7" t="str">
        <f t="shared" si="369"/>
        <v>2021-70</v>
      </c>
      <c r="O3354" s="7">
        <f t="shared" si="370"/>
        <v>9153.48</v>
      </c>
      <c r="P3354">
        <v>0</v>
      </c>
      <c r="Q3354">
        <v>9153.48</v>
      </c>
    </row>
    <row r="3355" spans="1:17" x14ac:dyDescent="0.25">
      <c r="A3355" t="s">
        <v>2016</v>
      </c>
      <c r="B3355" t="s">
        <v>2017</v>
      </c>
      <c r="C3355" s="1">
        <v>44274</v>
      </c>
      <c r="D3355" s="2">
        <f t="shared" si="364"/>
        <v>3</v>
      </c>
      <c r="E3355" s="2">
        <f t="shared" si="365"/>
        <v>2021</v>
      </c>
      <c r="F3355">
        <v>706</v>
      </c>
      <c r="G3355" s="8">
        <f t="shared" si="366"/>
        <v>7</v>
      </c>
      <c r="H3355" s="8" t="str">
        <f t="shared" si="367"/>
        <v>70</v>
      </c>
      <c r="I3355" s="8" t="str">
        <f t="shared" si="368"/>
        <v>706</v>
      </c>
      <c r="J3355" t="s">
        <v>2378</v>
      </c>
      <c r="K3355">
        <v>216</v>
      </c>
      <c r="L3355" t="s">
        <v>2461</v>
      </c>
      <c r="M3355" t="s">
        <v>2462</v>
      </c>
      <c r="N3355" s="7" t="str">
        <f t="shared" si="369"/>
        <v>2021-70</v>
      </c>
      <c r="O3355" s="7">
        <f t="shared" si="370"/>
        <v>315.35000000000002</v>
      </c>
      <c r="P3355">
        <v>0</v>
      </c>
      <c r="Q3355">
        <v>315.35000000000002</v>
      </c>
    </row>
    <row r="3356" spans="1:17" x14ac:dyDescent="0.25">
      <c r="A3356" t="s">
        <v>2016</v>
      </c>
      <c r="B3356" t="s">
        <v>2017</v>
      </c>
      <c r="C3356" s="1">
        <v>44274</v>
      </c>
      <c r="D3356" s="2">
        <f t="shared" si="364"/>
        <v>3</v>
      </c>
      <c r="E3356" s="2">
        <f t="shared" si="365"/>
        <v>2021</v>
      </c>
      <c r="F3356">
        <v>445711</v>
      </c>
      <c r="G3356" s="8">
        <f t="shared" si="366"/>
        <v>4</v>
      </c>
      <c r="H3356" s="8" t="str">
        <f t="shared" si="367"/>
        <v>44</v>
      </c>
      <c r="I3356" s="8" t="str">
        <f t="shared" si="368"/>
        <v>445</v>
      </c>
      <c r="J3356" t="s">
        <v>1501</v>
      </c>
      <c r="K3356">
        <v>216</v>
      </c>
      <c r="L3356" t="s">
        <v>2461</v>
      </c>
      <c r="M3356" t="s">
        <v>2462</v>
      </c>
      <c r="N3356" s="7" t="str">
        <f t="shared" si="369"/>
        <v>2021-44</v>
      </c>
      <c r="O3356" s="7">
        <f t="shared" si="370"/>
        <v>3949.66</v>
      </c>
      <c r="P3356">
        <v>0</v>
      </c>
      <c r="Q3356">
        <v>3949.66</v>
      </c>
    </row>
    <row r="3357" spans="1:17" x14ac:dyDescent="0.25">
      <c r="A3357" t="s">
        <v>2016</v>
      </c>
      <c r="B3357" t="s">
        <v>2017</v>
      </c>
      <c r="C3357" s="1">
        <v>44276</v>
      </c>
      <c r="D3357" s="2">
        <f t="shared" si="364"/>
        <v>3</v>
      </c>
      <c r="E3357" s="2">
        <f t="shared" si="365"/>
        <v>2021</v>
      </c>
      <c r="F3357" t="s">
        <v>2008</v>
      </c>
      <c r="G3357" s="8">
        <f t="shared" si="366"/>
        <v>4</v>
      </c>
      <c r="H3357" s="8" t="str">
        <f t="shared" si="367"/>
        <v>41</v>
      </c>
      <c r="I3357" s="8" t="str">
        <f t="shared" si="368"/>
        <v>411</v>
      </c>
      <c r="J3357" t="s">
        <v>2009</v>
      </c>
      <c r="K3357">
        <v>217</v>
      </c>
      <c r="L3357" t="s">
        <v>2463</v>
      </c>
      <c r="M3357" t="s">
        <v>2464</v>
      </c>
      <c r="N3357" s="7" t="str">
        <f t="shared" si="369"/>
        <v>2021-41</v>
      </c>
      <c r="O3357" s="7">
        <f t="shared" si="370"/>
        <v>-3084.61</v>
      </c>
      <c r="P3357">
        <v>3084.61</v>
      </c>
      <c r="Q3357">
        <v>0</v>
      </c>
    </row>
    <row r="3358" spans="1:17" x14ac:dyDescent="0.25">
      <c r="A3358" t="s">
        <v>2016</v>
      </c>
      <c r="B3358" t="s">
        <v>2017</v>
      </c>
      <c r="C3358" s="1">
        <v>44276</v>
      </c>
      <c r="D3358" s="2">
        <f t="shared" si="364"/>
        <v>3</v>
      </c>
      <c r="E3358" s="2">
        <f t="shared" si="365"/>
        <v>2021</v>
      </c>
      <c r="F3358">
        <v>70712</v>
      </c>
      <c r="G3358" s="8">
        <f t="shared" si="366"/>
        <v>7</v>
      </c>
      <c r="H3358" s="8" t="str">
        <f t="shared" si="367"/>
        <v>70</v>
      </c>
      <c r="I3358" s="8" t="str">
        <f t="shared" si="368"/>
        <v>707</v>
      </c>
      <c r="J3358" t="s">
        <v>2250</v>
      </c>
      <c r="K3358">
        <v>217</v>
      </c>
      <c r="L3358" t="s">
        <v>2463</v>
      </c>
      <c r="M3358" t="s">
        <v>2464</v>
      </c>
      <c r="N3358" s="7" t="str">
        <f t="shared" si="369"/>
        <v>2021-70</v>
      </c>
      <c r="O3358" s="7">
        <f t="shared" si="370"/>
        <v>1177.2</v>
      </c>
      <c r="P3358">
        <v>0</v>
      </c>
      <c r="Q3358">
        <v>1177.2</v>
      </c>
    </row>
    <row r="3359" spans="1:17" x14ac:dyDescent="0.25">
      <c r="A3359" t="s">
        <v>2016</v>
      </c>
      <c r="B3359" t="s">
        <v>2017</v>
      </c>
      <c r="C3359" s="1">
        <v>44276</v>
      </c>
      <c r="D3359" s="2">
        <f t="shared" si="364"/>
        <v>3</v>
      </c>
      <c r="E3359" s="2">
        <f t="shared" si="365"/>
        <v>2021</v>
      </c>
      <c r="F3359">
        <v>70716</v>
      </c>
      <c r="G3359" s="8">
        <f t="shared" si="366"/>
        <v>7</v>
      </c>
      <c r="H3359" s="8" t="str">
        <f t="shared" si="367"/>
        <v>70</v>
      </c>
      <c r="I3359" s="8" t="str">
        <f t="shared" si="368"/>
        <v>707</v>
      </c>
      <c r="J3359" t="s">
        <v>2020</v>
      </c>
      <c r="K3359">
        <v>217</v>
      </c>
      <c r="L3359" t="s">
        <v>2463</v>
      </c>
      <c r="M3359" t="s">
        <v>2464</v>
      </c>
      <c r="N3359" s="7" t="str">
        <f t="shared" si="369"/>
        <v>2021-70</v>
      </c>
      <c r="O3359" s="7">
        <f t="shared" si="370"/>
        <v>592.47</v>
      </c>
      <c r="P3359">
        <v>0</v>
      </c>
      <c r="Q3359">
        <v>592.47</v>
      </c>
    </row>
    <row r="3360" spans="1:17" x14ac:dyDescent="0.25">
      <c r="A3360" t="s">
        <v>2016</v>
      </c>
      <c r="B3360" t="s">
        <v>2017</v>
      </c>
      <c r="C3360" s="1">
        <v>44276</v>
      </c>
      <c r="D3360" s="2">
        <f t="shared" si="364"/>
        <v>3</v>
      </c>
      <c r="E3360" s="2">
        <f t="shared" si="365"/>
        <v>2021</v>
      </c>
      <c r="F3360">
        <v>70715</v>
      </c>
      <c r="G3360" s="8">
        <f t="shared" si="366"/>
        <v>7</v>
      </c>
      <c r="H3360" s="8" t="str">
        <f t="shared" si="367"/>
        <v>70</v>
      </c>
      <c r="I3360" s="8" t="str">
        <f t="shared" si="368"/>
        <v>707</v>
      </c>
      <c r="J3360" t="s">
        <v>2305</v>
      </c>
      <c r="K3360">
        <v>217</v>
      </c>
      <c r="L3360" t="s">
        <v>2463</v>
      </c>
      <c r="M3360" t="s">
        <v>2464</v>
      </c>
      <c r="N3360" s="7" t="str">
        <f t="shared" si="369"/>
        <v>2021-70</v>
      </c>
      <c r="O3360" s="7">
        <f t="shared" si="370"/>
        <v>443</v>
      </c>
      <c r="P3360">
        <v>0</v>
      </c>
      <c r="Q3360">
        <v>443</v>
      </c>
    </row>
    <row r="3361" spans="1:17" x14ac:dyDescent="0.25">
      <c r="A3361" t="s">
        <v>2016</v>
      </c>
      <c r="B3361" t="s">
        <v>2017</v>
      </c>
      <c r="C3361" s="1">
        <v>44276</v>
      </c>
      <c r="D3361" s="2">
        <f t="shared" si="364"/>
        <v>3</v>
      </c>
      <c r="E3361" s="2">
        <f t="shared" si="365"/>
        <v>2021</v>
      </c>
      <c r="F3361">
        <v>70711</v>
      </c>
      <c r="G3361" s="8">
        <f t="shared" si="366"/>
        <v>7</v>
      </c>
      <c r="H3361" s="8" t="str">
        <f t="shared" si="367"/>
        <v>70</v>
      </c>
      <c r="I3361" s="8" t="str">
        <f t="shared" si="368"/>
        <v>707</v>
      </c>
      <c r="J3361" t="s">
        <v>2025</v>
      </c>
      <c r="K3361">
        <v>217</v>
      </c>
      <c r="L3361" t="s">
        <v>2463</v>
      </c>
      <c r="M3361" t="s">
        <v>2464</v>
      </c>
      <c r="N3361" s="7" t="str">
        <f t="shared" si="369"/>
        <v>2021-70</v>
      </c>
      <c r="O3361" s="7">
        <f t="shared" si="370"/>
        <v>357.84</v>
      </c>
      <c r="P3361">
        <v>0</v>
      </c>
      <c r="Q3361">
        <v>357.84</v>
      </c>
    </row>
    <row r="3362" spans="1:17" x14ac:dyDescent="0.25">
      <c r="A3362" t="s">
        <v>2016</v>
      </c>
      <c r="B3362" t="s">
        <v>2017</v>
      </c>
      <c r="C3362" s="1">
        <v>44276</v>
      </c>
      <c r="D3362" s="2">
        <f t="shared" si="364"/>
        <v>3</v>
      </c>
      <c r="E3362" s="2">
        <f t="shared" si="365"/>
        <v>2021</v>
      </c>
      <c r="F3362">
        <v>445711</v>
      </c>
      <c r="G3362" s="8">
        <f t="shared" si="366"/>
        <v>4</v>
      </c>
      <c r="H3362" s="8" t="str">
        <f t="shared" si="367"/>
        <v>44</v>
      </c>
      <c r="I3362" s="8" t="str">
        <f t="shared" si="368"/>
        <v>445</v>
      </c>
      <c r="J3362" t="s">
        <v>1501</v>
      </c>
      <c r="K3362">
        <v>217</v>
      </c>
      <c r="L3362" t="s">
        <v>2463</v>
      </c>
      <c r="M3362" t="s">
        <v>2464</v>
      </c>
      <c r="N3362" s="7" t="str">
        <f t="shared" si="369"/>
        <v>2021-44</v>
      </c>
      <c r="O3362" s="7">
        <f t="shared" si="370"/>
        <v>514.1</v>
      </c>
      <c r="P3362">
        <v>0</v>
      </c>
      <c r="Q3362">
        <v>514.1</v>
      </c>
    </row>
    <row r="3363" spans="1:17" x14ac:dyDescent="0.25">
      <c r="A3363" t="s">
        <v>2016</v>
      </c>
      <c r="B3363" t="s">
        <v>2017</v>
      </c>
      <c r="C3363" s="1">
        <v>44278</v>
      </c>
      <c r="D3363" s="2">
        <f t="shared" si="364"/>
        <v>3</v>
      </c>
      <c r="E3363" s="2">
        <f t="shared" si="365"/>
        <v>2021</v>
      </c>
      <c r="F3363" t="s">
        <v>671</v>
      </c>
      <c r="G3363" s="8">
        <f t="shared" si="366"/>
        <v>4</v>
      </c>
      <c r="H3363" s="8" t="str">
        <f t="shared" si="367"/>
        <v>41</v>
      </c>
      <c r="I3363" s="8" t="str">
        <f t="shared" si="368"/>
        <v>411</v>
      </c>
      <c r="J3363" t="s">
        <v>672</v>
      </c>
      <c r="K3363">
        <v>218</v>
      </c>
      <c r="L3363" t="s">
        <v>2465</v>
      </c>
      <c r="M3363" t="s">
        <v>2466</v>
      </c>
      <c r="N3363" s="7" t="str">
        <f t="shared" si="369"/>
        <v>2021-41</v>
      </c>
      <c r="O3363" s="7">
        <f t="shared" si="370"/>
        <v>-66805.399999999994</v>
      </c>
      <c r="P3363">
        <v>66805.399999999994</v>
      </c>
      <c r="Q3363">
        <v>0</v>
      </c>
    </row>
    <row r="3364" spans="1:17" x14ac:dyDescent="0.25">
      <c r="A3364" t="s">
        <v>2016</v>
      </c>
      <c r="B3364" t="s">
        <v>2017</v>
      </c>
      <c r="C3364" s="1">
        <v>44278</v>
      </c>
      <c r="D3364" s="2">
        <f t="shared" si="364"/>
        <v>3</v>
      </c>
      <c r="E3364" s="2">
        <f t="shared" si="365"/>
        <v>2021</v>
      </c>
      <c r="F3364">
        <v>70726</v>
      </c>
      <c r="G3364" s="8">
        <f t="shared" si="366"/>
        <v>7</v>
      </c>
      <c r="H3364" s="8" t="str">
        <f t="shared" si="367"/>
        <v>70</v>
      </c>
      <c r="I3364" s="8" t="str">
        <f t="shared" si="368"/>
        <v>707</v>
      </c>
      <c r="J3364" t="s">
        <v>2221</v>
      </c>
      <c r="K3364">
        <v>218</v>
      </c>
      <c r="L3364" t="s">
        <v>2465</v>
      </c>
      <c r="M3364" t="s">
        <v>2466</v>
      </c>
      <c r="N3364" s="7" t="str">
        <f t="shared" si="369"/>
        <v>2021-70</v>
      </c>
      <c r="O3364" s="7">
        <f t="shared" si="370"/>
        <v>15401.32</v>
      </c>
      <c r="P3364">
        <v>0</v>
      </c>
      <c r="Q3364">
        <v>15401.32</v>
      </c>
    </row>
    <row r="3365" spans="1:17" x14ac:dyDescent="0.25">
      <c r="A3365" t="s">
        <v>2016</v>
      </c>
      <c r="B3365" t="s">
        <v>2017</v>
      </c>
      <c r="C3365" s="1">
        <v>44278</v>
      </c>
      <c r="D3365" s="2">
        <f t="shared" si="364"/>
        <v>3</v>
      </c>
      <c r="E3365" s="2">
        <f t="shared" si="365"/>
        <v>2021</v>
      </c>
      <c r="F3365">
        <v>70732</v>
      </c>
      <c r="G3365" s="8">
        <f t="shared" si="366"/>
        <v>7</v>
      </c>
      <c r="H3365" s="8" t="str">
        <f t="shared" si="367"/>
        <v>70</v>
      </c>
      <c r="I3365" s="8" t="str">
        <f t="shared" si="368"/>
        <v>707</v>
      </c>
      <c r="J3365" t="s">
        <v>2127</v>
      </c>
      <c r="K3365">
        <v>218</v>
      </c>
      <c r="L3365" t="s">
        <v>2465</v>
      </c>
      <c r="M3365" t="s">
        <v>2466</v>
      </c>
      <c r="N3365" s="7" t="str">
        <f t="shared" si="369"/>
        <v>2021-70</v>
      </c>
      <c r="O3365" s="7">
        <f t="shared" si="370"/>
        <v>51404.08</v>
      </c>
      <c r="P3365">
        <v>0</v>
      </c>
      <c r="Q3365">
        <v>51404.08</v>
      </c>
    </row>
    <row r="3366" spans="1:17" x14ac:dyDescent="0.25">
      <c r="A3366" t="s">
        <v>2016</v>
      </c>
      <c r="B3366" t="s">
        <v>2017</v>
      </c>
      <c r="C3366" s="1">
        <v>44279</v>
      </c>
      <c r="D3366" s="2">
        <f t="shared" si="364"/>
        <v>3</v>
      </c>
      <c r="E3366" s="2">
        <f t="shared" si="365"/>
        <v>2021</v>
      </c>
      <c r="F3366" t="s">
        <v>2418</v>
      </c>
      <c r="G3366" s="8">
        <f t="shared" si="366"/>
        <v>4</v>
      </c>
      <c r="H3366" s="8" t="str">
        <f t="shared" si="367"/>
        <v>41</v>
      </c>
      <c r="I3366" s="8" t="str">
        <f t="shared" si="368"/>
        <v>411</v>
      </c>
      <c r="J3366" t="s">
        <v>2419</v>
      </c>
      <c r="K3366">
        <v>219</v>
      </c>
      <c r="L3366" t="s">
        <v>2467</v>
      </c>
      <c r="M3366" t="s">
        <v>2468</v>
      </c>
      <c r="N3366" s="7" t="str">
        <f t="shared" si="369"/>
        <v>2021-41</v>
      </c>
      <c r="O3366" s="7">
        <f t="shared" si="370"/>
        <v>-17503.62</v>
      </c>
      <c r="P3366">
        <v>17503.62</v>
      </c>
      <c r="Q3366">
        <v>0</v>
      </c>
    </row>
    <row r="3367" spans="1:17" x14ac:dyDescent="0.25">
      <c r="A3367" t="s">
        <v>2016</v>
      </c>
      <c r="B3367" t="s">
        <v>2017</v>
      </c>
      <c r="C3367" s="1">
        <v>44279</v>
      </c>
      <c r="D3367" s="2">
        <f t="shared" si="364"/>
        <v>3</v>
      </c>
      <c r="E3367" s="2">
        <f t="shared" si="365"/>
        <v>2021</v>
      </c>
      <c r="F3367">
        <v>70711</v>
      </c>
      <c r="G3367" s="8">
        <f t="shared" si="366"/>
        <v>7</v>
      </c>
      <c r="H3367" s="8" t="str">
        <f t="shared" si="367"/>
        <v>70</v>
      </c>
      <c r="I3367" s="8" t="str">
        <f t="shared" si="368"/>
        <v>707</v>
      </c>
      <c r="J3367" t="s">
        <v>2025</v>
      </c>
      <c r="K3367">
        <v>219</v>
      </c>
      <c r="L3367" t="s">
        <v>2467</v>
      </c>
      <c r="M3367" t="s">
        <v>2468</v>
      </c>
      <c r="N3367" s="7" t="str">
        <f t="shared" si="369"/>
        <v>2021-70</v>
      </c>
      <c r="O3367" s="7">
        <f t="shared" si="370"/>
        <v>9159.92</v>
      </c>
      <c r="P3367">
        <v>0</v>
      </c>
      <c r="Q3367">
        <v>9159.92</v>
      </c>
    </row>
    <row r="3368" spans="1:17" x14ac:dyDescent="0.25">
      <c r="A3368" t="s">
        <v>2016</v>
      </c>
      <c r="B3368" t="s">
        <v>2017</v>
      </c>
      <c r="C3368" s="1">
        <v>44279</v>
      </c>
      <c r="D3368" s="2">
        <f t="shared" si="364"/>
        <v>3</v>
      </c>
      <c r="E3368" s="2">
        <f t="shared" si="365"/>
        <v>2021</v>
      </c>
      <c r="F3368">
        <v>70715</v>
      </c>
      <c r="G3368" s="8">
        <f t="shared" si="366"/>
        <v>7</v>
      </c>
      <c r="H3368" s="8" t="str">
        <f t="shared" si="367"/>
        <v>70</v>
      </c>
      <c r="I3368" s="8" t="str">
        <f t="shared" si="368"/>
        <v>707</v>
      </c>
      <c r="J3368" t="s">
        <v>2305</v>
      </c>
      <c r="K3368">
        <v>219</v>
      </c>
      <c r="L3368" t="s">
        <v>2467</v>
      </c>
      <c r="M3368" t="s">
        <v>2468</v>
      </c>
      <c r="N3368" s="7" t="str">
        <f t="shared" si="369"/>
        <v>2021-70</v>
      </c>
      <c r="O3368" s="7">
        <f t="shared" si="370"/>
        <v>292.16000000000003</v>
      </c>
      <c r="P3368">
        <v>0</v>
      </c>
      <c r="Q3368">
        <v>292.16000000000003</v>
      </c>
    </row>
    <row r="3369" spans="1:17" x14ac:dyDescent="0.25">
      <c r="A3369" t="s">
        <v>2016</v>
      </c>
      <c r="B3369" t="s">
        <v>2017</v>
      </c>
      <c r="C3369" s="1">
        <v>44279</v>
      </c>
      <c r="D3369" s="2">
        <f t="shared" si="364"/>
        <v>3</v>
      </c>
      <c r="E3369" s="2">
        <f t="shared" si="365"/>
        <v>2021</v>
      </c>
      <c r="F3369">
        <v>70713</v>
      </c>
      <c r="G3369" s="8">
        <f t="shared" si="366"/>
        <v>7</v>
      </c>
      <c r="H3369" s="8" t="str">
        <f t="shared" si="367"/>
        <v>70</v>
      </c>
      <c r="I3369" s="8" t="str">
        <f t="shared" si="368"/>
        <v>707</v>
      </c>
      <c r="J3369" t="s">
        <v>2021</v>
      </c>
      <c r="K3369">
        <v>219</v>
      </c>
      <c r="L3369" t="s">
        <v>2467</v>
      </c>
      <c r="M3369" t="s">
        <v>2468</v>
      </c>
      <c r="N3369" s="7" t="str">
        <f t="shared" si="369"/>
        <v>2021-70</v>
      </c>
      <c r="O3369" s="7">
        <f t="shared" si="370"/>
        <v>1681.15</v>
      </c>
      <c r="P3369">
        <v>0</v>
      </c>
      <c r="Q3369">
        <v>1681.15</v>
      </c>
    </row>
    <row r="3370" spans="1:17" x14ac:dyDescent="0.25">
      <c r="A3370" t="s">
        <v>2016</v>
      </c>
      <c r="B3370" t="s">
        <v>2017</v>
      </c>
      <c r="C3370" s="1">
        <v>44279</v>
      </c>
      <c r="D3370" s="2">
        <f t="shared" si="364"/>
        <v>3</v>
      </c>
      <c r="E3370" s="2">
        <f t="shared" si="365"/>
        <v>2021</v>
      </c>
      <c r="F3370">
        <v>70714</v>
      </c>
      <c r="G3370" s="8">
        <f t="shared" si="366"/>
        <v>7</v>
      </c>
      <c r="H3370" s="8" t="str">
        <f t="shared" si="367"/>
        <v>70</v>
      </c>
      <c r="I3370" s="8" t="str">
        <f t="shared" si="368"/>
        <v>707</v>
      </c>
      <c r="J3370" t="s">
        <v>2022</v>
      </c>
      <c r="K3370">
        <v>219</v>
      </c>
      <c r="L3370" t="s">
        <v>2467</v>
      </c>
      <c r="M3370" t="s">
        <v>2468</v>
      </c>
      <c r="N3370" s="7" t="str">
        <f t="shared" si="369"/>
        <v>2021-70</v>
      </c>
      <c r="O3370" s="7">
        <f t="shared" si="370"/>
        <v>3453.12</v>
      </c>
      <c r="P3370">
        <v>0</v>
      </c>
      <c r="Q3370">
        <v>3453.12</v>
      </c>
    </row>
    <row r="3371" spans="1:17" x14ac:dyDescent="0.25">
      <c r="A3371" t="s">
        <v>2016</v>
      </c>
      <c r="B3371" t="s">
        <v>2017</v>
      </c>
      <c r="C3371" s="1">
        <v>44279</v>
      </c>
      <c r="D3371" s="2">
        <f t="shared" si="364"/>
        <v>3</v>
      </c>
      <c r="E3371" s="2">
        <f t="shared" si="365"/>
        <v>2021</v>
      </c>
      <c r="F3371">
        <v>445711</v>
      </c>
      <c r="G3371" s="8">
        <f>VALUE(LEFT($F3371,1))</f>
        <v>4</v>
      </c>
      <c r="H3371" s="8" t="str">
        <f t="shared" si="367"/>
        <v>44</v>
      </c>
      <c r="I3371" s="8" t="str">
        <f t="shared" si="368"/>
        <v>445</v>
      </c>
      <c r="J3371" t="s">
        <v>1501</v>
      </c>
      <c r="K3371">
        <v>219</v>
      </c>
      <c r="L3371" t="s">
        <v>2467</v>
      </c>
      <c r="M3371" t="s">
        <v>2468</v>
      </c>
      <c r="N3371" s="7" t="str">
        <f t="shared" si="369"/>
        <v>2021-44</v>
      </c>
      <c r="O3371" s="7">
        <f t="shared" si="370"/>
        <v>2917.27</v>
      </c>
      <c r="P3371">
        <v>0</v>
      </c>
      <c r="Q3371">
        <v>2917.27</v>
      </c>
    </row>
    <row r="3372" spans="1:17" x14ac:dyDescent="0.25">
      <c r="A3372" t="s">
        <v>2016</v>
      </c>
      <c r="B3372" t="s">
        <v>2017</v>
      </c>
      <c r="C3372" s="1">
        <v>44281</v>
      </c>
      <c r="D3372" s="2">
        <f t="shared" si="364"/>
        <v>3</v>
      </c>
      <c r="E3372" s="2">
        <f t="shared" si="365"/>
        <v>2021</v>
      </c>
      <c r="F3372" t="s">
        <v>1364</v>
      </c>
      <c r="G3372" s="8">
        <f t="shared" si="366"/>
        <v>4</v>
      </c>
      <c r="H3372" s="8" t="str">
        <f t="shared" si="367"/>
        <v>41</v>
      </c>
      <c r="I3372" s="8" t="str">
        <f t="shared" si="368"/>
        <v>411</v>
      </c>
      <c r="J3372" t="s">
        <v>1365</v>
      </c>
      <c r="K3372">
        <v>220</v>
      </c>
      <c r="L3372" t="s">
        <v>2469</v>
      </c>
      <c r="M3372" t="s">
        <v>2470</v>
      </c>
      <c r="N3372" s="7" t="str">
        <f t="shared" si="369"/>
        <v>2021-41</v>
      </c>
      <c r="O3372" s="7">
        <f t="shared" si="370"/>
        <v>-8174.52</v>
      </c>
      <c r="P3372">
        <v>8174.52</v>
      </c>
      <c r="Q3372">
        <v>0</v>
      </c>
    </row>
    <row r="3373" spans="1:17" x14ac:dyDescent="0.25">
      <c r="A3373" t="s">
        <v>2016</v>
      </c>
      <c r="B3373" t="s">
        <v>2017</v>
      </c>
      <c r="C3373" s="1">
        <v>44281</v>
      </c>
      <c r="D3373" s="2">
        <f t="shared" si="364"/>
        <v>3</v>
      </c>
      <c r="E3373" s="2">
        <f t="shared" si="365"/>
        <v>2021</v>
      </c>
      <c r="F3373">
        <v>70716</v>
      </c>
      <c r="G3373" s="8">
        <f t="shared" si="366"/>
        <v>7</v>
      </c>
      <c r="H3373" s="8" t="str">
        <f t="shared" si="367"/>
        <v>70</v>
      </c>
      <c r="I3373" s="8" t="str">
        <f t="shared" si="368"/>
        <v>707</v>
      </c>
      <c r="J3373" t="s">
        <v>2020</v>
      </c>
      <c r="K3373">
        <v>220</v>
      </c>
      <c r="L3373" t="s">
        <v>2469</v>
      </c>
      <c r="M3373" t="s">
        <v>2470</v>
      </c>
      <c r="N3373" s="7" t="str">
        <f t="shared" si="369"/>
        <v>2021-70</v>
      </c>
      <c r="O3373" s="7">
        <f t="shared" si="370"/>
        <v>6812.1</v>
      </c>
      <c r="P3373">
        <v>0</v>
      </c>
      <c r="Q3373">
        <v>6812.1</v>
      </c>
    </row>
    <row r="3374" spans="1:17" x14ac:dyDescent="0.25">
      <c r="A3374" t="s">
        <v>2016</v>
      </c>
      <c r="B3374" t="s">
        <v>2017</v>
      </c>
      <c r="C3374" s="1">
        <v>44281</v>
      </c>
      <c r="D3374" s="2">
        <f t="shared" si="364"/>
        <v>3</v>
      </c>
      <c r="E3374" s="2">
        <f t="shared" si="365"/>
        <v>2021</v>
      </c>
      <c r="F3374">
        <v>445711</v>
      </c>
      <c r="G3374" s="8">
        <f t="shared" si="366"/>
        <v>4</v>
      </c>
      <c r="H3374" s="8" t="str">
        <f t="shared" si="367"/>
        <v>44</v>
      </c>
      <c r="I3374" s="8" t="str">
        <f t="shared" si="368"/>
        <v>445</v>
      </c>
      <c r="J3374" t="s">
        <v>1501</v>
      </c>
      <c r="K3374">
        <v>220</v>
      </c>
      <c r="L3374" t="s">
        <v>2469</v>
      </c>
      <c r="M3374" t="s">
        <v>2470</v>
      </c>
      <c r="N3374" s="7" t="str">
        <f t="shared" si="369"/>
        <v>2021-44</v>
      </c>
      <c r="O3374" s="7">
        <f t="shared" si="370"/>
        <v>1362.42</v>
      </c>
      <c r="P3374">
        <v>0</v>
      </c>
      <c r="Q3374">
        <v>1362.42</v>
      </c>
    </row>
    <row r="3375" spans="1:17" x14ac:dyDescent="0.25">
      <c r="A3375" t="s">
        <v>2016</v>
      </c>
      <c r="B3375" t="s">
        <v>2017</v>
      </c>
      <c r="C3375" s="1">
        <v>44281</v>
      </c>
      <c r="D3375" s="2">
        <f t="shared" si="364"/>
        <v>3</v>
      </c>
      <c r="E3375" s="2">
        <f t="shared" si="365"/>
        <v>2021</v>
      </c>
      <c r="F3375" t="s">
        <v>1359</v>
      </c>
      <c r="G3375" s="8">
        <f t="shared" si="366"/>
        <v>4</v>
      </c>
      <c r="H3375" s="8" t="str">
        <f t="shared" si="367"/>
        <v>41</v>
      </c>
      <c r="I3375" s="8" t="str">
        <f t="shared" si="368"/>
        <v>411</v>
      </c>
      <c r="J3375" t="s">
        <v>1360</v>
      </c>
      <c r="K3375">
        <v>221</v>
      </c>
      <c r="L3375" t="s">
        <v>2471</v>
      </c>
      <c r="M3375" t="s">
        <v>2472</v>
      </c>
      <c r="N3375" s="7" t="str">
        <f t="shared" si="369"/>
        <v>2021-41</v>
      </c>
      <c r="O3375" s="7">
        <f t="shared" si="370"/>
        <v>-7209</v>
      </c>
      <c r="P3375">
        <v>7209</v>
      </c>
      <c r="Q3375">
        <v>0</v>
      </c>
    </row>
    <row r="3376" spans="1:17" x14ac:dyDescent="0.25">
      <c r="A3376" t="s">
        <v>2016</v>
      </c>
      <c r="B3376" t="s">
        <v>2017</v>
      </c>
      <c r="C3376" s="1">
        <v>44281</v>
      </c>
      <c r="D3376" s="2">
        <f t="shared" si="364"/>
        <v>3</v>
      </c>
      <c r="E3376" s="2">
        <f t="shared" si="365"/>
        <v>2021</v>
      </c>
      <c r="F3376">
        <v>70716</v>
      </c>
      <c r="G3376" s="8">
        <f t="shared" si="366"/>
        <v>7</v>
      </c>
      <c r="H3376" s="8" t="str">
        <f t="shared" si="367"/>
        <v>70</v>
      </c>
      <c r="I3376" s="8" t="str">
        <f t="shared" si="368"/>
        <v>707</v>
      </c>
      <c r="J3376" t="s">
        <v>2020</v>
      </c>
      <c r="K3376">
        <v>221</v>
      </c>
      <c r="L3376" t="s">
        <v>2471</v>
      </c>
      <c r="M3376" t="s">
        <v>2472</v>
      </c>
      <c r="N3376" s="7" t="str">
        <f t="shared" si="369"/>
        <v>2021-70</v>
      </c>
      <c r="O3376" s="7">
        <f t="shared" si="370"/>
        <v>5730.4</v>
      </c>
      <c r="P3376">
        <v>0</v>
      </c>
      <c r="Q3376">
        <v>5730.4</v>
      </c>
    </row>
    <row r="3377" spans="1:17" x14ac:dyDescent="0.25">
      <c r="A3377" t="s">
        <v>2016</v>
      </c>
      <c r="B3377" t="s">
        <v>2017</v>
      </c>
      <c r="C3377" s="1">
        <v>44281</v>
      </c>
      <c r="D3377" s="2">
        <f t="shared" si="364"/>
        <v>3</v>
      </c>
      <c r="E3377" s="2">
        <f t="shared" si="365"/>
        <v>2021</v>
      </c>
      <c r="F3377">
        <v>706</v>
      </c>
      <c r="G3377" s="8">
        <f t="shared" si="366"/>
        <v>7</v>
      </c>
      <c r="H3377" s="8" t="str">
        <f t="shared" si="367"/>
        <v>70</v>
      </c>
      <c r="I3377" s="8" t="str">
        <f t="shared" si="368"/>
        <v>706</v>
      </c>
      <c r="J3377" t="s">
        <v>2378</v>
      </c>
      <c r="K3377">
        <v>221</v>
      </c>
      <c r="L3377" t="s">
        <v>2471</v>
      </c>
      <c r="M3377" t="s">
        <v>2472</v>
      </c>
      <c r="N3377" s="7" t="str">
        <f t="shared" si="369"/>
        <v>2021-70</v>
      </c>
      <c r="O3377" s="7">
        <f t="shared" si="370"/>
        <v>169.1</v>
      </c>
      <c r="P3377">
        <v>0</v>
      </c>
      <c r="Q3377">
        <v>169.1</v>
      </c>
    </row>
    <row r="3378" spans="1:17" x14ac:dyDescent="0.25">
      <c r="A3378" t="s">
        <v>2016</v>
      </c>
      <c r="B3378" t="s">
        <v>2017</v>
      </c>
      <c r="C3378" s="1">
        <v>44281</v>
      </c>
      <c r="D3378" s="2">
        <f t="shared" si="364"/>
        <v>3</v>
      </c>
      <c r="E3378" s="2">
        <f t="shared" si="365"/>
        <v>2021</v>
      </c>
      <c r="F3378">
        <v>7085</v>
      </c>
      <c r="G3378" s="8">
        <f t="shared" si="366"/>
        <v>7</v>
      </c>
      <c r="H3378" s="8" t="str">
        <f t="shared" si="367"/>
        <v>70</v>
      </c>
      <c r="I3378" s="8" t="str">
        <f t="shared" si="368"/>
        <v>708</v>
      </c>
      <c r="J3378" t="s">
        <v>2028</v>
      </c>
      <c r="K3378">
        <v>221</v>
      </c>
      <c r="L3378" t="s">
        <v>2471</v>
      </c>
      <c r="M3378" t="s">
        <v>2472</v>
      </c>
      <c r="N3378" s="7" t="str">
        <f t="shared" si="369"/>
        <v>2021-70</v>
      </c>
      <c r="O3378" s="7">
        <f t="shared" si="370"/>
        <v>108</v>
      </c>
      <c r="P3378">
        <v>0</v>
      </c>
      <c r="Q3378">
        <v>108</v>
      </c>
    </row>
    <row r="3379" spans="1:17" x14ac:dyDescent="0.25">
      <c r="A3379" t="s">
        <v>2016</v>
      </c>
      <c r="B3379" t="s">
        <v>2017</v>
      </c>
      <c r="C3379" s="1">
        <v>44281</v>
      </c>
      <c r="D3379" s="2">
        <f t="shared" si="364"/>
        <v>3</v>
      </c>
      <c r="E3379" s="2">
        <f t="shared" si="365"/>
        <v>2021</v>
      </c>
      <c r="F3379">
        <v>445711</v>
      </c>
      <c r="G3379" s="8">
        <f t="shared" si="366"/>
        <v>4</v>
      </c>
      <c r="H3379" s="8" t="str">
        <f t="shared" si="367"/>
        <v>44</v>
      </c>
      <c r="I3379" s="8" t="str">
        <f t="shared" si="368"/>
        <v>445</v>
      </c>
      <c r="J3379" t="s">
        <v>1501</v>
      </c>
      <c r="K3379">
        <v>221</v>
      </c>
      <c r="L3379" t="s">
        <v>2471</v>
      </c>
      <c r="M3379" t="s">
        <v>2472</v>
      </c>
      <c r="N3379" s="7" t="str">
        <f t="shared" si="369"/>
        <v>2021-44</v>
      </c>
      <c r="O3379" s="7">
        <f t="shared" si="370"/>
        <v>1201.5</v>
      </c>
      <c r="P3379">
        <v>0</v>
      </c>
      <c r="Q3379">
        <v>1201.5</v>
      </c>
    </row>
    <row r="3380" spans="1:17" x14ac:dyDescent="0.25">
      <c r="A3380" t="s">
        <v>2016</v>
      </c>
      <c r="B3380" t="s">
        <v>2017</v>
      </c>
      <c r="C3380" s="1">
        <v>44282</v>
      </c>
      <c r="D3380" s="2">
        <f t="shared" si="364"/>
        <v>3</v>
      </c>
      <c r="E3380" s="2">
        <f t="shared" si="365"/>
        <v>2021</v>
      </c>
      <c r="F3380" t="s">
        <v>2008</v>
      </c>
      <c r="G3380" s="8">
        <f t="shared" si="366"/>
        <v>4</v>
      </c>
      <c r="H3380" s="8" t="str">
        <f t="shared" si="367"/>
        <v>41</v>
      </c>
      <c r="I3380" s="8" t="str">
        <f t="shared" si="368"/>
        <v>411</v>
      </c>
      <c r="J3380" t="s">
        <v>2009</v>
      </c>
      <c r="K3380">
        <v>222</v>
      </c>
      <c r="L3380" t="s">
        <v>2473</v>
      </c>
      <c r="M3380" t="s">
        <v>2474</v>
      </c>
      <c r="N3380" s="7" t="str">
        <f t="shared" si="369"/>
        <v>2021-41</v>
      </c>
      <c r="O3380" s="7">
        <f t="shared" si="370"/>
        <v>190.08</v>
      </c>
      <c r="P3380">
        <v>0</v>
      </c>
      <c r="Q3380">
        <v>190.08</v>
      </c>
    </row>
    <row r="3381" spans="1:17" x14ac:dyDescent="0.25">
      <c r="A3381" t="s">
        <v>2016</v>
      </c>
      <c r="B3381" t="s">
        <v>2017</v>
      </c>
      <c r="C3381" s="1">
        <v>44282</v>
      </c>
      <c r="D3381" s="2">
        <f t="shared" si="364"/>
        <v>3</v>
      </c>
      <c r="E3381" s="2">
        <f t="shared" si="365"/>
        <v>2021</v>
      </c>
      <c r="F3381">
        <v>70712</v>
      </c>
      <c r="G3381" s="8">
        <f t="shared" si="366"/>
        <v>7</v>
      </c>
      <c r="H3381" s="8" t="str">
        <f t="shared" si="367"/>
        <v>70</v>
      </c>
      <c r="I3381" s="8" t="str">
        <f t="shared" si="368"/>
        <v>707</v>
      </c>
      <c r="J3381" t="s">
        <v>2250</v>
      </c>
      <c r="K3381">
        <v>222</v>
      </c>
      <c r="L3381" t="s">
        <v>2473</v>
      </c>
      <c r="M3381" t="s">
        <v>2474</v>
      </c>
      <c r="N3381" s="7" t="str">
        <f t="shared" si="369"/>
        <v>2021-70</v>
      </c>
      <c r="O3381" s="7">
        <f t="shared" si="370"/>
        <v>-158.4</v>
      </c>
      <c r="P3381">
        <v>158.4</v>
      </c>
      <c r="Q3381">
        <v>0</v>
      </c>
    </row>
    <row r="3382" spans="1:17" x14ac:dyDescent="0.25">
      <c r="A3382" t="s">
        <v>2016</v>
      </c>
      <c r="B3382" t="s">
        <v>2017</v>
      </c>
      <c r="C3382" s="1">
        <v>44282</v>
      </c>
      <c r="D3382" s="2">
        <f t="shared" si="364"/>
        <v>3</v>
      </c>
      <c r="E3382" s="2">
        <f t="shared" si="365"/>
        <v>2021</v>
      </c>
      <c r="F3382">
        <v>445711</v>
      </c>
      <c r="G3382" s="8">
        <f t="shared" si="366"/>
        <v>4</v>
      </c>
      <c r="H3382" s="8" t="str">
        <f t="shared" si="367"/>
        <v>44</v>
      </c>
      <c r="I3382" s="8" t="str">
        <f t="shared" si="368"/>
        <v>445</v>
      </c>
      <c r="J3382" t="s">
        <v>1501</v>
      </c>
      <c r="K3382">
        <v>222</v>
      </c>
      <c r="L3382" t="s">
        <v>2473</v>
      </c>
      <c r="M3382" t="s">
        <v>2474</v>
      </c>
      <c r="N3382" s="7" t="str">
        <f t="shared" si="369"/>
        <v>2021-44</v>
      </c>
      <c r="O3382" s="7">
        <f t="shared" si="370"/>
        <v>-31.68</v>
      </c>
      <c r="P3382">
        <v>31.68</v>
      </c>
      <c r="Q3382">
        <v>0</v>
      </c>
    </row>
    <row r="3383" spans="1:17" x14ac:dyDescent="0.25">
      <c r="A3383" t="s">
        <v>2016</v>
      </c>
      <c r="B3383" t="s">
        <v>2017</v>
      </c>
      <c r="C3383" s="1">
        <v>44284</v>
      </c>
      <c r="D3383" s="2">
        <f t="shared" si="364"/>
        <v>3</v>
      </c>
      <c r="E3383" s="2">
        <f t="shared" si="365"/>
        <v>2021</v>
      </c>
      <c r="F3383" t="s">
        <v>565</v>
      </c>
      <c r="G3383" s="8">
        <f t="shared" si="366"/>
        <v>4</v>
      </c>
      <c r="H3383" s="8" t="str">
        <f t="shared" si="367"/>
        <v>41</v>
      </c>
      <c r="I3383" s="8" t="str">
        <f t="shared" si="368"/>
        <v>411</v>
      </c>
      <c r="J3383" t="s">
        <v>566</v>
      </c>
      <c r="K3383">
        <v>223</v>
      </c>
      <c r="L3383" t="s">
        <v>2475</v>
      </c>
      <c r="M3383" t="s">
        <v>2476</v>
      </c>
      <c r="N3383" s="7" t="str">
        <f t="shared" si="369"/>
        <v>2021-41</v>
      </c>
      <c r="O3383" s="7">
        <f t="shared" si="370"/>
        <v>-23830.27</v>
      </c>
      <c r="P3383">
        <v>23830.27</v>
      </c>
      <c r="Q3383">
        <v>0</v>
      </c>
    </row>
    <row r="3384" spans="1:17" x14ac:dyDescent="0.25">
      <c r="A3384" t="s">
        <v>2016</v>
      </c>
      <c r="B3384" t="s">
        <v>2017</v>
      </c>
      <c r="C3384" s="1">
        <v>44284</v>
      </c>
      <c r="D3384" s="2">
        <f t="shared" si="364"/>
        <v>3</v>
      </c>
      <c r="E3384" s="2">
        <f t="shared" si="365"/>
        <v>2021</v>
      </c>
      <c r="F3384">
        <v>70713</v>
      </c>
      <c r="G3384" s="8">
        <f t="shared" si="366"/>
        <v>7</v>
      </c>
      <c r="H3384" s="8" t="str">
        <f t="shared" si="367"/>
        <v>70</v>
      </c>
      <c r="I3384" s="8" t="str">
        <f t="shared" si="368"/>
        <v>707</v>
      </c>
      <c r="J3384" t="s">
        <v>2021</v>
      </c>
      <c r="K3384">
        <v>223</v>
      </c>
      <c r="L3384" t="s">
        <v>2475</v>
      </c>
      <c r="M3384" t="s">
        <v>2476</v>
      </c>
      <c r="N3384" s="7" t="str">
        <f t="shared" si="369"/>
        <v>2021-70</v>
      </c>
      <c r="O3384" s="7">
        <f t="shared" si="370"/>
        <v>16258.19</v>
      </c>
      <c r="P3384">
        <v>0</v>
      </c>
      <c r="Q3384">
        <v>16258.19</v>
      </c>
    </row>
    <row r="3385" spans="1:17" x14ac:dyDescent="0.25">
      <c r="A3385" t="s">
        <v>2016</v>
      </c>
      <c r="B3385" t="s">
        <v>2017</v>
      </c>
      <c r="C3385" s="1">
        <v>44284</v>
      </c>
      <c r="D3385" s="2">
        <f t="shared" si="364"/>
        <v>3</v>
      </c>
      <c r="E3385" s="2">
        <f t="shared" si="365"/>
        <v>2021</v>
      </c>
      <c r="F3385">
        <v>70711</v>
      </c>
      <c r="G3385" s="8">
        <f t="shared" si="366"/>
        <v>7</v>
      </c>
      <c r="H3385" s="8" t="str">
        <f t="shared" si="367"/>
        <v>70</v>
      </c>
      <c r="I3385" s="8" t="str">
        <f t="shared" si="368"/>
        <v>707</v>
      </c>
      <c r="J3385" t="s">
        <v>2025</v>
      </c>
      <c r="K3385">
        <v>223</v>
      </c>
      <c r="L3385" t="s">
        <v>2475</v>
      </c>
      <c r="M3385" t="s">
        <v>2476</v>
      </c>
      <c r="N3385" s="7" t="str">
        <f t="shared" si="369"/>
        <v>2021-70</v>
      </c>
      <c r="O3385" s="7">
        <f t="shared" si="370"/>
        <v>2932.77</v>
      </c>
      <c r="P3385">
        <v>0</v>
      </c>
      <c r="Q3385">
        <v>2932.77</v>
      </c>
    </row>
    <row r="3386" spans="1:17" x14ac:dyDescent="0.25">
      <c r="A3386" t="s">
        <v>2016</v>
      </c>
      <c r="B3386" t="s">
        <v>2017</v>
      </c>
      <c r="C3386" s="1">
        <v>44284</v>
      </c>
      <c r="D3386" s="2">
        <f t="shared" si="364"/>
        <v>3</v>
      </c>
      <c r="E3386" s="2">
        <f t="shared" si="365"/>
        <v>2021</v>
      </c>
      <c r="F3386">
        <v>70716</v>
      </c>
      <c r="G3386" s="8">
        <f t="shared" si="366"/>
        <v>7</v>
      </c>
      <c r="H3386" s="8" t="str">
        <f t="shared" si="367"/>
        <v>70</v>
      </c>
      <c r="I3386" s="8" t="str">
        <f t="shared" si="368"/>
        <v>707</v>
      </c>
      <c r="J3386" t="s">
        <v>2020</v>
      </c>
      <c r="K3386">
        <v>223</v>
      </c>
      <c r="L3386" t="s">
        <v>2475</v>
      </c>
      <c r="M3386" t="s">
        <v>2476</v>
      </c>
      <c r="N3386" s="7" t="str">
        <f t="shared" si="369"/>
        <v>2021-70</v>
      </c>
      <c r="O3386" s="7">
        <f t="shared" si="370"/>
        <v>667.6</v>
      </c>
      <c r="P3386">
        <v>0</v>
      </c>
      <c r="Q3386">
        <v>667.6</v>
      </c>
    </row>
    <row r="3387" spans="1:17" x14ac:dyDescent="0.25">
      <c r="A3387" t="s">
        <v>2016</v>
      </c>
      <c r="B3387" t="s">
        <v>2017</v>
      </c>
      <c r="C3387" s="1">
        <v>44284</v>
      </c>
      <c r="D3387" s="2">
        <f t="shared" si="364"/>
        <v>3</v>
      </c>
      <c r="E3387" s="2">
        <f t="shared" si="365"/>
        <v>2021</v>
      </c>
      <c r="F3387">
        <v>445711</v>
      </c>
      <c r="G3387" s="8">
        <f t="shared" si="366"/>
        <v>4</v>
      </c>
      <c r="H3387" s="8" t="str">
        <f t="shared" si="367"/>
        <v>44</v>
      </c>
      <c r="I3387" s="8" t="str">
        <f t="shared" si="368"/>
        <v>445</v>
      </c>
      <c r="J3387" t="s">
        <v>1501</v>
      </c>
      <c r="K3387">
        <v>223</v>
      </c>
      <c r="L3387" t="s">
        <v>2475</v>
      </c>
      <c r="M3387" t="s">
        <v>2476</v>
      </c>
      <c r="N3387" s="7" t="str">
        <f t="shared" si="369"/>
        <v>2021-44</v>
      </c>
      <c r="O3387" s="7">
        <f t="shared" si="370"/>
        <v>3971.71</v>
      </c>
      <c r="P3387">
        <v>0</v>
      </c>
      <c r="Q3387">
        <v>3971.71</v>
      </c>
    </row>
    <row r="3388" spans="1:17" x14ac:dyDescent="0.25">
      <c r="A3388" t="s">
        <v>2016</v>
      </c>
      <c r="B3388" t="s">
        <v>2017</v>
      </c>
      <c r="C3388" s="1">
        <v>44284</v>
      </c>
      <c r="D3388" s="2">
        <f t="shared" si="364"/>
        <v>3</v>
      </c>
      <c r="E3388" s="2">
        <f t="shared" si="365"/>
        <v>2021</v>
      </c>
      <c r="F3388" t="s">
        <v>692</v>
      </c>
      <c r="G3388" s="8">
        <f t="shared" si="366"/>
        <v>4</v>
      </c>
      <c r="H3388" s="8" t="str">
        <f t="shared" si="367"/>
        <v>41</v>
      </c>
      <c r="I3388" s="8" t="str">
        <f t="shared" si="368"/>
        <v>411</v>
      </c>
      <c r="J3388" t="s">
        <v>693</v>
      </c>
      <c r="K3388">
        <v>224</v>
      </c>
      <c r="L3388" t="s">
        <v>2477</v>
      </c>
      <c r="M3388" t="s">
        <v>2478</v>
      </c>
      <c r="N3388" s="7" t="str">
        <f t="shared" si="369"/>
        <v>2021-41</v>
      </c>
      <c r="O3388" s="7">
        <f t="shared" si="370"/>
        <v>257.94</v>
      </c>
      <c r="P3388">
        <v>0</v>
      </c>
      <c r="Q3388">
        <v>257.94</v>
      </c>
    </row>
    <row r="3389" spans="1:17" x14ac:dyDescent="0.25">
      <c r="A3389" t="s">
        <v>2016</v>
      </c>
      <c r="B3389" t="s">
        <v>2017</v>
      </c>
      <c r="C3389" s="1">
        <v>44284</v>
      </c>
      <c r="D3389" s="2">
        <f t="shared" si="364"/>
        <v>3</v>
      </c>
      <c r="E3389" s="2">
        <f t="shared" si="365"/>
        <v>2021</v>
      </c>
      <c r="F3389">
        <v>70716</v>
      </c>
      <c r="G3389" s="8">
        <f t="shared" si="366"/>
        <v>7</v>
      </c>
      <c r="H3389" s="8" t="str">
        <f t="shared" si="367"/>
        <v>70</v>
      </c>
      <c r="I3389" s="8" t="str">
        <f t="shared" si="368"/>
        <v>707</v>
      </c>
      <c r="J3389" t="s">
        <v>2020</v>
      </c>
      <c r="K3389">
        <v>224</v>
      </c>
      <c r="L3389" t="s">
        <v>2477</v>
      </c>
      <c r="M3389" t="s">
        <v>2478</v>
      </c>
      <c r="N3389" s="7" t="str">
        <f t="shared" si="369"/>
        <v>2021-70</v>
      </c>
      <c r="O3389" s="7">
        <f t="shared" si="370"/>
        <v>-214.95</v>
      </c>
      <c r="P3389">
        <v>214.95</v>
      </c>
      <c r="Q3389">
        <v>0</v>
      </c>
    </row>
    <row r="3390" spans="1:17" x14ac:dyDescent="0.25">
      <c r="A3390" t="s">
        <v>2016</v>
      </c>
      <c r="B3390" t="s">
        <v>2017</v>
      </c>
      <c r="C3390" s="1">
        <v>44284</v>
      </c>
      <c r="D3390" s="2">
        <f t="shared" si="364"/>
        <v>3</v>
      </c>
      <c r="E3390" s="2">
        <f t="shared" si="365"/>
        <v>2021</v>
      </c>
      <c r="F3390">
        <v>445711</v>
      </c>
      <c r="G3390" s="8">
        <f t="shared" si="366"/>
        <v>4</v>
      </c>
      <c r="H3390" s="8" t="str">
        <f t="shared" si="367"/>
        <v>44</v>
      </c>
      <c r="I3390" s="8" t="str">
        <f t="shared" si="368"/>
        <v>445</v>
      </c>
      <c r="J3390" t="s">
        <v>1501</v>
      </c>
      <c r="K3390">
        <v>224</v>
      </c>
      <c r="L3390" t="s">
        <v>2477</v>
      </c>
      <c r="M3390" t="s">
        <v>2478</v>
      </c>
      <c r="N3390" s="7" t="str">
        <f t="shared" si="369"/>
        <v>2021-44</v>
      </c>
      <c r="O3390" s="7">
        <f t="shared" si="370"/>
        <v>-42.99</v>
      </c>
      <c r="P3390">
        <v>42.99</v>
      </c>
      <c r="Q3390">
        <v>0</v>
      </c>
    </row>
    <row r="3391" spans="1:17" x14ac:dyDescent="0.25">
      <c r="A3391" t="s">
        <v>2016</v>
      </c>
      <c r="B3391" t="s">
        <v>2017</v>
      </c>
      <c r="C3391" s="1">
        <v>44285</v>
      </c>
      <c r="D3391" s="2">
        <f t="shared" si="364"/>
        <v>3</v>
      </c>
      <c r="E3391" s="2">
        <f t="shared" si="365"/>
        <v>2021</v>
      </c>
      <c r="F3391" t="s">
        <v>869</v>
      </c>
      <c r="G3391" s="8">
        <f t="shared" si="366"/>
        <v>4</v>
      </c>
      <c r="H3391" s="8" t="str">
        <f t="shared" si="367"/>
        <v>41</v>
      </c>
      <c r="I3391" s="8" t="str">
        <f t="shared" si="368"/>
        <v>411</v>
      </c>
      <c r="J3391" t="s">
        <v>870</v>
      </c>
      <c r="K3391">
        <v>225</v>
      </c>
      <c r="L3391" t="s">
        <v>2479</v>
      </c>
      <c r="M3391" t="s">
        <v>2480</v>
      </c>
      <c r="N3391" s="7" t="str">
        <f t="shared" si="369"/>
        <v>2021-41</v>
      </c>
      <c r="O3391" s="7">
        <f t="shared" si="370"/>
        <v>-17194.8</v>
      </c>
      <c r="P3391">
        <v>17194.8</v>
      </c>
      <c r="Q3391">
        <v>0</v>
      </c>
    </row>
    <row r="3392" spans="1:17" x14ac:dyDescent="0.25">
      <c r="A3392" t="s">
        <v>2016</v>
      </c>
      <c r="B3392" t="s">
        <v>2017</v>
      </c>
      <c r="C3392" s="1">
        <v>44285</v>
      </c>
      <c r="D3392" s="2">
        <f t="shared" si="364"/>
        <v>3</v>
      </c>
      <c r="E3392" s="2">
        <f t="shared" si="365"/>
        <v>2021</v>
      </c>
      <c r="F3392">
        <v>707</v>
      </c>
      <c r="G3392" s="8">
        <f t="shared" si="366"/>
        <v>7</v>
      </c>
      <c r="H3392" s="8" t="str">
        <f t="shared" si="367"/>
        <v>70</v>
      </c>
      <c r="I3392" s="8" t="str">
        <f t="shared" si="368"/>
        <v>707</v>
      </c>
      <c r="J3392" t="s">
        <v>2481</v>
      </c>
      <c r="K3392">
        <v>225</v>
      </c>
      <c r="L3392" t="s">
        <v>2479</v>
      </c>
      <c r="M3392" t="s">
        <v>2480</v>
      </c>
      <c r="N3392" s="7" t="str">
        <f t="shared" si="369"/>
        <v>2021-70</v>
      </c>
      <c r="O3392" s="7">
        <f t="shared" si="370"/>
        <v>12325.6</v>
      </c>
      <c r="P3392">
        <v>0</v>
      </c>
      <c r="Q3392">
        <v>12325.6</v>
      </c>
    </row>
    <row r="3393" spans="1:17" x14ac:dyDescent="0.25">
      <c r="A3393" t="s">
        <v>2016</v>
      </c>
      <c r="B3393" t="s">
        <v>2017</v>
      </c>
      <c r="C3393" s="1">
        <v>44285</v>
      </c>
      <c r="D3393" s="2">
        <f t="shared" si="364"/>
        <v>3</v>
      </c>
      <c r="E3393" s="2">
        <f t="shared" si="365"/>
        <v>2021</v>
      </c>
      <c r="F3393">
        <v>70721</v>
      </c>
      <c r="G3393" s="8">
        <f t="shared" si="366"/>
        <v>7</v>
      </c>
      <c r="H3393" s="8" t="str">
        <f t="shared" si="367"/>
        <v>70</v>
      </c>
      <c r="I3393" s="8" t="str">
        <f t="shared" si="368"/>
        <v>707</v>
      </c>
      <c r="J3393" t="s">
        <v>2164</v>
      </c>
      <c r="K3393">
        <v>225</v>
      </c>
      <c r="L3393" t="s">
        <v>2479</v>
      </c>
      <c r="M3393" t="s">
        <v>2480</v>
      </c>
      <c r="N3393" s="7" t="str">
        <f t="shared" si="369"/>
        <v>2021-70</v>
      </c>
      <c r="O3393" s="7">
        <f t="shared" si="370"/>
        <v>4715.2</v>
      </c>
      <c r="P3393">
        <v>0</v>
      </c>
      <c r="Q3393">
        <v>4715.2</v>
      </c>
    </row>
    <row r="3394" spans="1:17" x14ac:dyDescent="0.25">
      <c r="A3394" t="s">
        <v>2016</v>
      </c>
      <c r="B3394" t="s">
        <v>2017</v>
      </c>
      <c r="C3394" s="1">
        <v>44285</v>
      </c>
      <c r="D3394" s="2">
        <f t="shared" si="364"/>
        <v>3</v>
      </c>
      <c r="E3394" s="2">
        <f t="shared" si="365"/>
        <v>2021</v>
      </c>
      <c r="F3394">
        <v>7085</v>
      </c>
      <c r="G3394" s="8">
        <f t="shared" si="366"/>
        <v>7</v>
      </c>
      <c r="H3394" s="8" t="str">
        <f t="shared" si="367"/>
        <v>70</v>
      </c>
      <c r="I3394" s="8" t="str">
        <f t="shared" si="368"/>
        <v>708</v>
      </c>
      <c r="J3394" t="s">
        <v>2028</v>
      </c>
      <c r="K3394">
        <v>225</v>
      </c>
      <c r="L3394" t="s">
        <v>2479</v>
      </c>
      <c r="M3394" t="s">
        <v>2480</v>
      </c>
      <c r="N3394" s="7" t="str">
        <f t="shared" si="369"/>
        <v>2021-70</v>
      </c>
      <c r="O3394" s="7">
        <f t="shared" si="370"/>
        <v>154</v>
      </c>
      <c r="P3394">
        <v>0</v>
      </c>
      <c r="Q3394">
        <v>154</v>
      </c>
    </row>
    <row r="3395" spans="1:17" x14ac:dyDescent="0.25">
      <c r="A3395" t="s">
        <v>2016</v>
      </c>
      <c r="B3395" t="s">
        <v>2017</v>
      </c>
      <c r="C3395" s="1">
        <v>44285</v>
      </c>
      <c r="D3395" s="2">
        <f t="shared" ref="D3395:D3398" si="371">MONTH(C3395)</f>
        <v>3</v>
      </c>
      <c r="E3395" s="2">
        <f t="shared" ref="E3395:E3398" si="372">YEAR(C3395)</f>
        <v>2021</v>
      </c>
      <c r="F3395">
        <v>707</v>
      </c>
      <c r="G3395" s="8">
        <f t="shared" ref="G3395:G3398" si="373">VALUE(LEFT($F3395,1))</f>
        <v>7</v>
      </c>
      <c r="H3395" s="8" t="str">
        <f t="shared" ref="H3395:H3398" si="374">LEFT($F3395,2)</f>
        <v>70</v>
      </c>
      <c r="I3395" s="8" t="str">
        <f t="shared" ref="I3395:I3398" si="375">LEFT($F3395,3)</f>
        <v>707</v>
      </c>
      <c r="J3395" t="s">
        <v>2481</v>
      </c>
      <c r="K3395">
        <v>226</v>
      </c>
      <c r="L3395" t="s">
        <v>2479</v>
      </c>
      <c r="M3395" t="s">
        <v>2482</v>
      </c>
      <c r="N3395" s="7" t="str">
        <f t="shared" ref="N3395:N3398" si="376">$E3395&amp;"-"&amp;H3395</f>
        <v>2021-70</v>
      </c>
      <c r="O3395" s="7">
        <f t="shared" ref="O3395:O3398" si="377">Q3395-P3395</f>
        <v>-12325.6</v>
      </c>
      <c r="P3395">
        <v>12325.6</v>
      </c>
      <c r="Q3395">
        <v>0</v>
      </c>
    </row>
    <row r="3396" spans="1:17" x14ac:dyDescent="0.25">
      <c r="A3396" t="s">
        <v>2016</v>
      </c>
      <c r="B3396" t="s">
        <v>2017</v>
      </c>
      <c r="C3396" s="1">
        <v>44285</v>
      </c>
      <c r="D3396" s="2">
        <f t="shared" si="371"/>
        <v>3</v>
      </c>
      <c r="E3396" s="2">
        <f t="shared" si="372"/>
        <v>2021</v>
      </c>
      <c r="F3396">
        <v>70723</v>
      </c>
      <c r="G3396" s="8">
        <f t="shared" si="373"/>
        <v>7</v>
      </c>
      <c r="H3396" s="8" t="str">
        <f t="shared" si="374"/>
        <v>70</v>
      </c>
      <c r="I3396" s="8" t="str">
        <f t="shared" si="375"/>
        <v>707</v>
      </c>
      <c r="J3396" t="s">
        <v>2163</v>
      </c>
      <c r="K3396">
        <v>226</v>
      </c>
      <c r="L3396" t="s">
        <v>2479</v>
      </c>
      <c r="M3396" t="s">
        <v>2482</v>
      </c>
      <c r="N3396" s="7" t="str">
        <f t="shared" si="376"/>
        <v>2021-70</v>
      </c>
      <c r="O3396" s="7">
        <f t="shared" si="377"/>
        <v>6196.8</v>
      </c>
      <c r="P3396">
        <v>0</v>
      </c>
      <c r="Q3396">
        <v>6196.8</v>
      </c>
    </row>
    <row r="3397" spans="1:17" x14ac:dyDescent="0.25">
      <c r="A3397" t="s">
        <v>2016</v>
      </c>
      <c r="B3397" t="s">
        <v>2017</v>
      </c>
      <c r="C3397" s="1">
        <v>44285</v>
      </c>
      <c r="D3397" s="2">
        <f t="shared" si="371"/>
        <v>3</v>
      </c>
      <c r="E3397" s="2">
        <f t="shared" si="372"/>
        <v>2021</v>
      </c>
      <c r="F3397">
        <v>70723</v>
      </c>
      <c r="G3397" s="8">
        <f t="shared" si="373"/>
        <v>7</v>
      </c>
      <c r="H3397" s="8" t="str">
        <f t="shared" si="374"/>
        <v>70</v>
      </c>
      <c r="I3397" s="8" t="str">
        <f t="shared" si="375"/>
        <v>707</v>
      </c>
      <c r="J3397" t="s">
        <v>2163</v>
      </c>
      <c r="K3397">
        <v>226</v>
      </c>
      <c r="L3397" t="s">
        <v>2479</v>
      </c>
      <c r="M3397" t="s">
        <v>2482</v>
      </c>
      <c r="N3397" s="7" t="str">
        <f t="shared" si="376"/>
        <v>2021-70</v>
      </c>
      <c r="O3397" s="7">
        <f t="shared" si="377"/>
        <v>1832</v>
      </c>
      <c r="P3397">
        <v>0</v>
      </c>
      <c r="Q3397">
        <v>1832</v>
      </c>
    </row>
    <row r="3398" spans="1:17" x14ac:dyDescent="0.25">
      <c r="A3398" t="s">
        <v>2016</v>
      </c>
      <c r="B3398" t="s">
        <v>2017</v>
      </c>
      <c r="C3398" s="1">
        <v>44285</v>
      </c>
      <c r="D3398" s="2">
        <f t="shared" si="371"/>
        <v>3</v>
      </c>
      <c r="E3398" s="2">
        <f t="shared" si="372"/>
        <v>2021</v>
      </c>
      <c r="F3398">
        <v>70724</v>
      </c>
      <c r="G3398" s="8">
        <f t="shared" si="373"/>
        <v>7</v>
      </c>
      <c r="H3398" s="8" t="str">
        <f t="shared" si="374"/>
        <v>70</v>
      </c>
      <c r="I3398" s="8" t="str">
        <f t="shared" si="375"/>
        <v>707</v>
      </c>
      <c r="J3398" t="s">
        <v>2483</v>
      </c>
      <c r="K3398">
        <v>226</v>
      </c>
      <c r="L3398" t="s">
        <v>2479</v>
      </c>
      <c r="M3398" t="s">
        <v>2482</v>
      </c>
      <c r="N3398" s="7" t="str">
        <f t="shared" si="376"/>
        <v>2021-70</v>
      </c>
      <c r="O3398" s="7">
        <f t="shared" si="377"/>
        <v>4296.8</v>
      </c>
      <c r="P3398">
        <v>0</v>
      </c>
      <c r="Q3398">
        <v>4296.8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zoomScale="175" zoomScaleNormal="175" workbookViewId="0">
      <selection activeCell="B9" sqref="B9"/>
    </sheetView>
  </sheetViews>
  <sheetFormatPr baseColWidth="10" defaultRowHeight="15" x14ac:dyDescent="0.25"/>
  <cols>
    <col min="1" max="1" width="21" bestFit="1" customWidth="1"/>
    <col min="2" max="2" width="21.85546875" bestFit="1" customWidth="1"/>
    <col min="3" max="3" width="13.42578125" customWidth="1"/>
    <col min="4" max="4" width="14.28515625" customWidth="1"/>
  </cols>
  <sheetData>
    <row r="1" spans="1:4" x14ac:dyDescent="0.25">
      <c r="A1" s="3" t="s">
        <v>2486</v>
      </c>
      <c r="B1" t="s">
        <v>2493</v>
      </c>
    </row>
    <row r="3" spans="1:4" x14ac:dyDescent="0.25">
      <c r="A3" s="3" t="s">
        <v>2489</v>
      </c>
      <c r="B3" t="s">
        <v>2491</v>
      </c>
      <c r="C3" t="s">
        <v>2492</v>
      </c>
      <c r="D3" t="s">
        <v>2510</v>
      </c>
    </row>
    <row r="4" spans="1:4" x14ac:dyDescent="0.25">
      <c r="A4" s="4">
        <v>2020</v>
      </c>
      <c r="B4" s="6">
        <v>2472277.2799999989</v>
      </c>
      <c r="C4" s="6">
        <v>2248579.5000000005</v>
      </c>
      <c r="D4" s="5">
        <v>-223697.7799999984</v>
      </c>
    </row>
    <row r="5" spans="1:4" x14ac:dyDescent="0.25">
      <c r="A5" s="4">
        <v>2021</v>
      </c>
      <c r="B5" s="5">
        <v>1092566.28</v>
      </c>
      <c r="C5" s="5">
        <v>1538600.4600000002</v>
      </c>
      <c r="D5" s="5">
        <v>446034.18000000017</v>
      </c>
    </row>
    <row r="6" spans="1:4" x14ac:dyDescent="0.25">
      <c r="A6" s="4" t="s">
        <v>2490</v>
      </c>
      <c r="B6" s="5">
        <v>3564843.5599999987</v>
      </c>
      <c r="C6" s="5">
        <v>3787179.9600000009</v>
      </c>
      <c r="D6" s="5">
        <v>222336.40000000084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DC3B7-7F66-431A-BF0C-8DD6DF2BEBCD}">
  <dimension ref="A1:D14"/>
  <sheetViews>
    <sheetView topLeftCell="A10" zoomScale="175" zoomScaleNormal="175" workbookViewId="0">
      <selection activeCell="A4" sqref="A4"/>
    </sheetView>
  </sheetViews>
  <sheetFormatPr baseColWidth="10" defaultRowHeight="15" x14ac:dyDescent="0.25"/>
  <cols>
    <col min="1" max="1" width="21" bestFit="1" customWidth="1"/>
    <col min="2" max="2" width="21.85546875" bestFit="1" customWidth="1"/>
    <col min="3" max="3" width="13.42578125" bestFit="1" customWidth="1"/>
    <col min="4" max="4" width="12.5703125" bestFit="1" customWidth="1"/>
  </cols>
  <sheetData>
    <row r="1" spans="1:4" x14ac:dyDescent="0.25">
      <c r="A1" s="3" t="s">
        <v>2485</v>
      </c>
      <c r="B1" s="4">
        <v>2020</v>
      </c>
    </row>
    <row r="2" spans="1:4" x14ac:dyDescent="0.25">
      <c r="A2" s="3" t="s">
        <v>2486</v>
      </c>
      <c r="B2" t="s">
        <v>2493</v>
      </c>
    </row>
    <row r="4" spans="1:4" x14ac:dyDescent="0.25">
      <c r="A4" s="3" t="s">
        <v>2489</v>
      </c>
      <c r="B4" t="s">
        <v>2491</v>
      </c>
      <c r="C4" t="s">
        <v>2492</v>
      </c>
      <c r="D4" t="s">
        <v>2510</v>
      </c>
    </row>
    <row r="5" spans="1:4" x14ac:dyDescent="0.25">
      <c r="A5" s="4" t="s">
        <v>2494</v>
      </c>
      <c r="B5" s="5">
        <v>1832737.2299999995</v>
      </c>
      <c r="C5" s="5">
        <v>11985.64</v>
      </c>
      <c r="D5" s="5">
        <v>-1820751.5899999996</v>
      </c>
    </row>
    <row r="6" spans="1:4" x14ac:dyDescent="0.25">
      <c r="A6" s="4" t="s">
        <v>2495</v>
      </c>
      <c r="B6" s="5">
        <v>14728.5</v>
      </c>
      <c r="C6" s="5">
        <v>0</v>
      </c>
      <c r="D6" s="5">
        <v>-14728.5</v>
      </c>
    </row>
    <row r="7" spans="1:4" x14ac:dyDescent="0.25">
      <c r="A7" s="4" t="s">
        <v>2496</v>
      </c>
      <c r="B7" s="5">
        <v>29707.27</v>
      </c>
      <c r="C7" s="5">
        <v>353</v>
      </c>
      <c r="D7" s="5">
        <v>-29354.27</v>
      </c>
    </row>
    <row r="8" spans="1:4" x14ac:dyDescent="0.25">
      <c r="A8" s="4" t="s">
        <v>2497</v>
      </c>
      <c r="B8" s="5">
        <v>45261</v>
      </c>
      <c r="C8" s="5">
        <v>0</v>
      </c>
      <c r="D8" s="5">
        <v>-45261</v>
      </c>
    </row>
    <row r="9" spans="1:4" x14ac:dyDescent="0.25">
      <c r="A9" s="4" t="s">
        <v>2498</v>
      </c>
      <c r="B9" s="5">
        <v>510918.38000000012</v>
      </c>
      <c r="C9" s="5">
        <v>0</v>
      </c>
      <c r="D9" s="5">
        <v>-510918.38000000012</v>
      </c>
    </row>
    <row r="10" spans="1:4" x14ac:dyDescent="0.25">
      <c r="A10" s="4" t="s">
        <v>2499</v>
      </c>
      <c r="B10" s="5">
        <v>1.41</v>
      </c>
      <c r="C10" s="5">
        <v>0</v>
      </c>
      <c r="D10" s="5">
        <v>-1.41</v>
      </c>
    </row>
    <row r="11" spans="1:4" x14ac:dyDescent="0.25">
      <c r="A11" s="4" t="s">
        <v>2500</v>
      </c>
      <c r="B11" s="5">
        <v>17930.93</v>
      </c>
      <c r="C11" s="5">
        <v>0</v>
      </c>
      <c r="D11" s="5">
        <v>-17930.93</v>
      </c>
    </row>
    <row r="12" spans="1:4" x14ac:dyDescent="0.25">
      <c r="A12" s="4" t="s">
        <v>2503</v>
      </c>
      <c r="B12" s="5">
        <v>20992.559999999998</v>
      </c>
      <c r="C12" s="5">
        <v>2236240.2100000009</v>
      </c>
      <c r="D12" s="5">
        <v>2215247.6500000008</v>
      </c>
    </row>
    <row r="13" spans="1:4" x14ac:dyDescent="0.25">
      <c r="A13" s="4" t="s">
        <v>2504</v>
      </c>
      <c r="B13" s="5">
        <v>0</v>
      </c>
      <c r="C13" s="5">
        <v>0.65</v>
      </c>
      <c r="D13" s="5">
        <v>0.65</v>
      </c>
    </row>
    <row r="14" spans="1:4" x14ac:dyDescent="0.25">
      <c r="A14" s="4" t="s">
        <v>2490</v>
      </c>
      <c r="B14" s="5">
        <v>2472277.2800000003</v>
      </c>
      <c r="C14" s="5">
        <v>2248579.5000000009</v>
      </c>
      <c r="D14" s="5">
        <v>-223697.779999997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8353F-C72E-438F-9C6B-2B7305B5983E}">
  <dimension ref="A1:D15"/>
  <sheetViews>
    <sheetView zoomScale="175" zoomScaleNormal="175" workbookViewId="0">
      <selection activeCell="A4" sqref="A4"/>
    </sheetView>
  </sheetViews>
  <sheetFormatPr baseColWidth="10" defaultRowHeight="15" x14ac:dyDescent="0.25"/>
  <cols>
    <col min="1" max="1" width="21" bestFit="1" customWidth="1"/>
    <col min="2" max="2" width="21.85546875" bestFit="1" customWidth="1"/>
    <col min="3" max="3" width="13.42578125" bestFit="1" customWidth="1"/>
    <col min="4" max="4" width="11.140625" bestFit="1" customWidth="1"/>
  </cols>
  <sheetData>
    <row r="1" spans="1:4" x14ac:dyDescent="0.25">
      <c r="A1" s="3" t="s">
        <v>2485</v>
      </c>
      <c r="B1" s="4">
        <v>2021</v>
      </c>
    </row>
    <row r="2" spans="1:4" x14ac:dyDescent="0.25">
      <c r="A2" s="3" t="s">
        <v>2486</v>
      </c>
      <c r="B2" t="s">
        <v>2493</v>
      </c>
    </row>
    <row r="4" spans="1:4" x14ac:dyDescent="0.25">
      <c r="A4" s="3" t="s">
        <v>2489</v>
      </c>
      <c r="B4" t="s">
        <v>2491</v>
      </c>
      <c r="C4" t="s">
        <v>2492</v>
      </c>
      <c r="D4" t="s">
        <v>2510</v>
      </c>
    </row>
    <row r="5" spans="1:4" x14ac:dyDescent="0.25">
      <c r="A5" s="4" t="s">
        <v>2494</v>
      </c>
      <c r="B5" s="5">
        <v>547442.31999999995</v>
      </c>
      <c r="C5" s="5">
        <v>581905.80000000005</v>
      </c>
      <c r="D5" s="5">
        <v>34463.480000000098</v>
      </c>
    </row>
    <row r="6" spans="1:4" x14ac:dyDescent="0.25">
      <c r="A6" s="4" t="s">
        <v>2495</v>
      </c>
      <c r="B6" s="5">
        <v>2669.5</v>
      </c>
      <c r="C6" s="5">
        <v>0</v>
      </c>
      <c r="D6" s="5">
        <v>-2669.5</v>
      </c>
    </row>
    <row r="7" spans="1:4" x14ac:dyDescent="0.25">
      <c r="A7" s="4" t="s">
        <v>2496</v>
      </c>
      <c r="B7" s="5">
        <v>47759.55</v>
      </c>
      <c r="C7" s="5">
        <v>145.19999999999999</v>
      </c>
      <c r="D7" s="5">
        <v>-47614.350000000006</v>
      </c>
    </row>
    <row r="8" spans="1:4" x14ac:dyDescent="0.25">
      <c r="A8" s="4" t="s">
        <v>2497</v>
      </c>
      <c r="B8" s="5">
        <v>24</v>
      </c>
      <c r="C8" s="5">
        <v>0</v>
      </c>
      <c r="D8" s="5">
        <v>-24</v>
      </c>
    </row>
    <row r="9" spans="1:4" x14ac:dyDescent="0.25">
      <c r="A9" s="4" t="s">
        <v>2498</v>
      </c>
      <c r="B9" s="5">
        <v>204232.7</v>
      </c>
      <c r="C9" s="5">
        <v>0</v>
      </c>
      <c r="D9" s="5">
        <v>-204232.7</v>
      </c>
    </row>
    <row r="10" spans="1:4" x14ac:dyDescent="0.25">
      <c r="A10" s="4" t="s">
        <v>2499</v>
      </c>
      <c r="B10" s="5">
        <v>0.03</v>
      </c>
      <c r="C10" s="5">
        <v>0</v>
      </c>
      <c r="D10" s="5">
        <v>-0.03</v>
      </c>
    </row>
    <row r="11" spans="1:4" x14ac:dyDescent="0.25">
      <c r="A11" s="4" t="s">
        <v>2500</v>
      </c>
      <c r="B11" s="5">
        <v>8881.9000000000015</v>
      </c>
      <c r="C11" s="5">
        <v>0</v>
      </c>
      <c r="D11" s="5">
        <v>-8881.9000000000015</v>
      </c>
    </row>
    <row r="12" spans="1:4" x14ac:dyDescent="0.25">
      <c r="A12" s="4" t="s">
        <v>2501</v>
      </c>
      <c r="B12" s="5">
        <v>76156.64999999998</v>
      </c>
      <c r="C12" s="5">
        <v>0</v>
      </c>
      <c r="D12" s="5">
        <v>-76156.64999999998</v>
      </c>
    </row>
    <row r="13" spans="1:4" x14ac:dyDescent="0.25">
      <c r="A13" s="4" t="s">
        <v>2502</v>
      </c>
      <c r="B13" s="5">
        <v>186720</v>
      </c>
      <c r="C13" s="5">
        <v>0</v>
      </c>
      <c r="D13" s="5">
        <v>-186720</v>
      </c>
    </row>
    <row r="14" spans="1:4" x14ac:dyDescent="0.25">
      <c r="A14" s="4" t="s">
        <v>2503</v>
      </c>
      <c r="B14" s="5">
        <v>18679.63</v>
      </c>
      <c r="C14" s="5">
        <v>956549.4600000002</v>
      </c>
      <c r="D14" s="5">
        <v>937869.83000000019</v>
      </c>
    </row>
    <row r="15" spans="1:4" x14ac:dyDescent="0.25">
      <c r="A15" s="4" t="s">
        <v>2490</v>
      </c>
      <c r="B15" s="5">
        <v>1092566.28</v>
      </c>
      <c r="C15" s="5">
        <v>1538600.4600000002</v>
      </c>
      <c r="D15" s="5">
        <v>446034.17999999924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2"/>
  <sheetViews>
    <sheetView zoomScale="145" zoomScaleNormal="145" workbookViewId="0">
      <selection activeCell="G14" sqref="G14"/>
    </sheetView>
  </sheetViews>
  <sheetFormatPr baseColWidth="10" defaultRowHeight="15" x14ac:dyDescent="0.25"/>
  <cols>
    <col min="2" max="10" width="12.28515625" customWidth="1"/>
  </cols>
  <sheetData>
    <row r="1" spans="1:10" x14ac:dyDescent="0.25">
      <c r="A1">
        <v>2020</v>
      </c>
      <c r="E1" t="s">
        <v>2509</v>
      </c>
      <c r="I1" t="s">
        <v>2505</v>
      </c>
    </row>
    <row r="2" spans="1:10" x14ac:dyDescent="0.25">
      <c r="A2" t="s">
        <v>2494</v>
      </c>
      <c r="B2" s="19">
        <v>1832737.2299999995</v>
      </c>
      <c r="C2" s="19">
        <v>11985.64</v>
      </c>
      <c r="D2" s="5"/>
      <c r="E2" s="5">
        <f>SUMIFS(ecritures!P:P,ecritures!$H:$H,'2020'!$A2,ecritures!$E:$E,'2020'!$A$1)</f>
        <v>1832737.2299999995</v>
      </c>
      <c r="F2" s="5">
        <f>SUMIFS(ecritures!Q:Q,ecritures!$H:$H,'2020'!$A2,ecritures!$E:$E,'2020'!$A$1)</f>
        <v>11985.64</v>
      </c>
      <c r="G2" s="5"/>
      <c r="H2" s="5" t="str">
        <f>$A$1&amp;"-"&amp;A2</f>
        <v>2020-60</v>
      </c>
      <c r="I2" s="20">
        <f>SUMIF(ecritures!$N:$N,$H2,ecritures!P:P)</f>
        <v>1832737.2299999995</v>
      </c>
      <c r="J2" s="20">
        <f>SUMIF(ecritures!$N:$N,$H2,ecritures!Q:Q)</f>
        <v>11985.64</v>
      </c>
    </row>
    <row r="3" spans="1:10" x14ac:dyDescent="0.25">
      <c r="A3" t="s">
        <v>2495</v>
      </c>
      <c r="B3" s="19">
        <v>14728.5</v>
      </c>
      <c r="C3" s="19">
        <v>0</v>
      </c>
      <c r="D3" s="5"/>
      <c r="E3" s="5">
        <f>SUMIFS(ecritures!P:P,ecritures!$H:$H,'2020'!$A3,ecritures!$E:$E,'2020'!$A$1)</f>
        <v>14728.5</v>
      </c>
      <c r="F3" s="5">
        <f>SUMIFS(ecritures!Q:Q,ecritures!$H:$H,'2020'!$A3,ecritures!$E:$E,'2020'!$A$1)</f>
        <v>0</v>
      </c>
      <c r="G3" s="5"/>
      <c r="H3" s="5" t="str">
        <f t="shared" ref="H3:H10" si="0">$A$1&amp;"-"&amp;A3</f>
        <v>2020-61</v>
      </c>
      <c r="I3" s="20">
        <f>SUMIF(ecritures!$N:$N,$H3,ecritures!P:P)</f>
        <v>14728.5</v>
      </c>
      <c r="J3" s="20">
        <f>SUMIF(ecritures!$N:$N,$H3,ecritures!Q:Q)</f>
        <v>0</v>
      </c>
    </row>
    <row r="4" spans="1:10" x14ac:dyDescent="0.25">
      <c r="A4" t="s">
        <v>2496</v>
      </c>
      <c r="B4" s="19">
        <v>29707.27</v>
      </c>
      <c r="C4" s="19">
        <v>353</v>
      </c>
      <c r="D4" s="5"/>
      <c r="E4" s="5">
        <f>SUMIFS(ecritures!P:P,ecritures!$H:$H,'2020'!$A4,ecritures!$E:$E,'2020'!$A$1)</f>
        <v>29707.27</v>
      </c>
      <c r="F4" s="5">
        <f>SUMIFS(ecritures!Q:Q,ecritures!$H:$H,'2020'!$A4,ecritures!$E:$E,'2020'!$A$1)</f>
        <v>353</v>
      </c>
      <c r="G4" s="5"/>
      <c r="H4" s="5" t="str">
        <f t="shared" si="0"/>
        <v>2020-62</v>
      </c>
      <c r="I4" s="20">
        <f>SUMIF(ecritures!$N:$N,$H4,ecritures!P:P)</f>
        <v>29707.27</v>
      </c>
      <c r="J4" s="20">
        <f>SUMIF(ecritures!$N:$N,$H4,ecritures!Q:Q)</f>
        <v>353</v>
      </c>
    </row>
    <row r="5" spans="1:10" x14ac:dyDescent="0.25">
      <c r="A5" t="s">
        <v>2497</v>
      </c>
      <c r="B5" s="19">
        <v>45261</v>
      </c>
      <c r="C5" s="19">
        <v>0</v>
      </c>
      <c r="D5" s="5"/>
      <c r="E5" s="5">
        <f>SUMIFS(ecritures!P:P,ecritures!$H:$H,'2020'!$A5,ecritures!$E:$E,'2020'!$A$1)</f>
        <v>45261</v>
      </c>
      <c r="F5" s="5">
        <f>SUMIFS(ecritures!Q:Q,ecritures!$H:$H,'2020'!$A5,ecritures!$E:$E,'2020'!$A$1)</f>
        <v>0</v>
      </c>
      <c r="G5" s="5"/>
      <c r="H5" s="5" t="str">
        <f t="shared" si="0"/>
        <v>2020-63</v>
      </c>
      <c r="I5" s="20">
        <f>SUMIF(ecritures!$N:$N,$H5,ecritures!P:P)</f>
        <v>45261</v>
      </c>
      <c r="J5" s="20">
        <f>SUMIF(ecritures!$N:$N,$H5,ecritures!Q:Q)</f>
        <v>0</v>
      </c>
    </row>
    <row r="6" spans="1:10" x14ac:dyDescent="0.25">
      <c r="A6" t="s">
        <v>2498</v>
      </c>
      <c r="B6" s="19">
        <v>510918.38000000012</v>
      </c>
      <c r="C6" s="19">
        <v>0</v>
      </c>
      <c r="D6" s="5"/>
      <c r="E6" s="5">
        <f>SUMIFS(ecritures!P:P,ecritures!$H:$H,'2020'!$A6,ecritures!$E:$E,'2020'!$A$1)</f>
        <v>510918.37999999983</v>
      </c>
      <c r="F6" s="5">
        <f>SUMIFS(ecritures!Q:Q,ecritures!$H:$H,'2020'!$A6,ecritures!$E:$E,'2020'!$A$1)</f>
        <v>0</v>
      </c>
      <c r="G6" s="5"/>
      <c r="H6" s="5" t="str">
        <f t="shared" si="0"/>
        <v>2020-64</v>
      </c>
      <c r="I6" s="20">
        <f>SUMIF(ecritures!$N:$N,$H6,ecritures!P:P)</f>
        <v>510918.37999999983</v>
      </c>
      <c r="J6" s="20">
        <f>SUMIF(ecritures!$N:$N,$H6,ecritures!Q:Q)</f>
        <v>0</v>
      </c>
    </row>
    <row r="7" spans="1:10" x14ac:dyDescent="0.25">
      <c r="A7" t="s">
        <v>2499</v>
      </c>
      <c r="B7" s="19">
        <v>1.41</v>
      </c>
      <c r="C7" s="19">
        <v>0</v>
      </c>
      <c r="D7" s="5"/>
      <c r="E7" s="5">
        <f>SUMIFS(ecritures!P:P,ecritures!$H:$H,'2020'!$A7,ecritures!$E:$E,'2020'!$A$1)</f>
        <v>1.4100000000000001</v>
      </c>
      <c r="F7" s="5">
        <f>SUMIFS(ecritures!Q:Q,ecritures!$H:$H,'2020'!$A7,ecritures!$E:$E,'2020'!$A$1)</f>
        <v>0</v>
      </c>
      <c r="G7" s="5"/>
      <c r="H7" s="5" t="str">
        <f t="shared" si="0"/>
        <v>2020-65</v>
      </c>
      <c r="I7" s="20">
        <f>SUMIF(ecritures!$N:$N,$H7,ecritures!P:P)</f>
        <v>1.4100000000000001</v>
      </c>
      <c r="J7" s="20">
        <f>SUMIF(ecritures!$N:$N,$H7,ecritures!Q:Q)</f>
        <v>0</v>
      </c>
    </row>
    <row r="8" spans="1:10" x14ac:dyDescent="0.25">
      <c r="A8" t="s">
        <v>2500</v>
      </c>
      <c r="B8" s="19">
        <v>17930.929999999997</v>
      </c>
      <c r="C8" s="19">
        <v>0</v>
      </c>
      <c r="D8" s="5"/>
      <c r="E8" s="5">
        <f>SUMIFS(ecritures!P:P,ecritures!$H:$H,'2020'!$A8,ecritures!$E:$E,'2020'!$A$1)</f>
        <v>17930.93</v>
      </c>
      <c r="F8" s="5">
        <f>SUMIFS(ecritures!Q:Q,ecritures!$H:$H,'2020'!$A8,ecritures!$E:$E,'2020'!$A$1)</f>
        <v>0</v>
      </c>
      <c r="G8" s="5"/>
      <c r="H8" s="5" t="str">
        <f t="shared" si="0"/>
        <v>2020-66</v>
      </c>
      <c r="I8" s="20">
        <f>SUMIF(ecritures!$N:$N,$H8,ecritures!P:P)</f>
        <v>17930.93</v>
      </c>
      <c r="J8" s="20">
        <f>SUMIF(ecritures!$N:$N,$H8,ecritures!Q:Q)</f>
        <v>0</v>
      </c>
    </row>
    <row r="9" spans="1:10" x14ac:dyDescent="0.25">
      <c r="A9" t="s">
        <v>2503</v>
      </c>
      <c r="B9" s="19">
        <v>20992.559999999998</v>
      </c>
      <c r="C9" s="19">
        <v>2236240.2100000009</v>
      </c>
      <c r="D9" s="5"/>
      <c r="E9" s="5">
        <f>SUMIFS(ecritures!P:P,ecritures!$H:$H,'2020'!$A9,ecritures!$E:$E,'2020'!$A$1)</f>
        <v>20992.559999999998</v>
      </c>
      <c r="F9" s="5">
        <f>SUMIFS(ecritures!Q:Q,ecritures!$H:$H,'2020'!$A9,ecritures!$E:$E,'2020'!$A$1)</f>
        <v>2236240.2099999995</v>
      </c>
      <c r="G9" s="5"/>
      <c r="H9" s="5" t="str">
        <f t="shared" si="0"/>
        <v>2020-70</v>
      </c>
      <c r="I9" s="20">
        <f>SUMIF(ecritures!$N:$N,$H9,ecritures!P:P)</f>
        <v>20992.559999999998</v>
      </c>
      <c r="J9" s="20">
        <f>SUMIF(ecritures!$N:$N,$H9,ecritures!Q:Q)</f>
        <v>2236240.2099999995</v>
      </c>
    </row>
    <row r="10" spans="1:10" x14ac:dyDescent="0.25">
      <c r="A10" t="s">
        <v>2504</v>
      </c>
      <c r="B10" s="19">
        <v>0</v>
      </c>
      <c r="C10" s="19">
        <v>0.65</v>
      </c>
      <c r="D10" s="5"/>
      <c r="E10" s="5">
        <f>SUMIFS(ecritures!P:P,ecritures!$H:$H,'2020'!$A10,ecritures!$E:$E,'2020'!$A$1)</f>
        <v>0</v>
      </c>
      <c r="F10" s="5">
        <f>SUMIFS(ecritures!Q:Q,ecritures!$H:$H,'2020'!$A10,ecritures!$E:$E,'2020'!$A$1)</f>
        <v>0.64999999999999991</v>
      </c>
      <c r="G10" s="5"/>
      <c r="H10" s="5" t="str">
        <f t="shared" si="0"/>
        <v>2020-75</v>
      </c>
      <c r="I10" s="20">
        <f>SUMIF(ecritures!$N:$N,$H10,ecritures!P:P)</f>
        <v>0</v>
      </c>
      <c r="J10" s="20">
        <f>SUMIF(ecritures!$N:$N,$H10,ecritures!Q:Q)</f>
        <v>0.64999999999999991</v>
      </c>
    </row>
    <row r="11" spans="1:10" x14ac:dyDescent="0.25">
      <c r="B11" s="5">
        <f>SUM(B2:B10)</f>
        <v>2472277.2800000003</v>
      </c>
      <c r="C11" s="5">
        <f>SUM(C2:C10)</f>
        <v>2248579.5000000009</v>
      </c>
      <c r="D11" s="5"/>
      <c r="E11" s="5">
        <f>SUM(E2:E10)</f>
        <v>2472277.2799999998</v>
      </c>
      <c r="F11" s="5">
        <f>SUM(F2:F10)</f>
        <v>2248579.4999999995</v>
      </c>
      <c r="G11" s="5"/>
      <c r="H11" s="5"/>
      <c r="I11" s="5">
        <f>SUM(I2:I10)</f>
        <v>2472277.2799999998</v>
      </c>
      <c r="J11" s="5">
        <f>SUM(J2:J10)</f>
        <v>2248579.4999999995</v>
      </c>
    </row>
    <row r="12" spans="1:10" x14ac:dyDescent="0.25">
      <c r="B12" s="5"/>
      <c r="C12" s="5">
        <f>C11-B11</f>
        <v>-223697.77999999933</v>
      </c>
      <c r="D12" s="5"/>
      <c r="E12" s="5"/>
      <c r="F12" s="5">
        <f>F11-E11</f>
        <v>-223697.78000000026</v>
      </c>
      <c r="G12" s="5"/>
      <c r="H12" s="5"/>
      <c r="I12" s="5"/>
      <c r="J12" s="5">
        <f>J11-I11</f>
        <v>-223697.78000000026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"/>
  <sheetViews>
    <sheetView zoomScale="145" zoomScaleNormal="145" workbookViewId="0">
      <selection activeCell="I2" sqref="I2"/>
    </sheetView>
  </sheetViews>
  <sheetFormatPr baseColWidth="10" defaultRowHeight="15" x14ac:dyDescent="0.25"/>
  <cols>
    <col min="4" max="4" width="3.140625" customWidth="1"/>
    <col min="5" max="7" width="11.42578125" customWidth="1"/>
  </cols>
  <sheetData>
    <row r="1" spans="1:10" ht="15.75" thickBot="1" x14ac:dyDescent="0.3">
      <c r="A1">
        <v>2021</v>
      </c>
      <c r="B1" t="s">
        <v>2506</v>
      </c>
      <c r="C1" t="s">
        <v>2507</v>
      </c>
      <c r="E1" s="13" t="s">
        <v>2509</v>
      </c>
      <c r="F1" s="14"/>
      <c r="I1" t="s">
        <v>2505</v>
      </c>
    </row>
    <row r="2" spans="1:10" x14ac:dyDescent="0.25">
      <c r="A2" t="s">
        <v>2494</v>
      </c>
      <c r="B2">
        <v>547442.32000000007</v>
      </c>
      <c r="C2">
        <v>581905.80000000005</v>
      </c>
      <c r="E2" s="15">
        <f>SUMIFS(ecritures!P:P,ecritures!$E:$E,'2021'!$A$1,ecritures!$H:$H,'2021'!$A2)</f>
        <v>547442.32000000007</v>
      </c>
      <c r="F2" s="16">
        <f>SUMIFS(ecritures!Q:Q,ecritures!$E:$E,'2021'!$A$1,ecritures!$H:$H,'2021'!$A2)</f>
        <v>581905.80000000005</v>
      </c>
      <c r="H2" t="str">
        <f>$A$1&amp;"-"&amp;A2</f>
        <v>2021-60</v>
      </c>
      <c r="I2" s="13">
        <f>SUMIF(ecritures!$N:$N,'2021'!$H2,ecritures!P:P)</f>
        <v>547442.32000000007</v>
      </c>
      <c r="J2" s="14">
        <f>SUMIF(ecritures!$N:$N,'2021'!$H2,ecritures!Q:Q)</f>
        <v>581905.80000000005</v>
      </c>
    </row>
    <row r="3" spans="1:10" x14ac:dyDescent="0.25">
      <c r="A3" t="s">
        <v>2495</v>
      </c>
      <c r="B3">
        <v>2669.5</v>
      </c>
      <c r="C3">
        <v>0</v>
      </c>
      <c r="E3" s="15">
        <f>SUMIFS(ecritures!P:P,ecritures!$E:$E,'2021'!$A$1,ecritures!$H:$H,'2021'!$A3)</f>
        <v>2669.5</v>
      </c>
      <c r="F3" s="16">
        <f>SUMIFS(ecritures!Q:Q,ecritures!$E:$E,'2021'!$A$1,ecritures!$H:$H,'2021'!$A3)</f>
        <v>0</v>
      </c>
      <c r="H3" t="str">
        <f t="shared" ref="H3:H11" si="0">$A$1&amp;"-"&amp;A3</f>
        <v>2021-61</v>
      </c>
      <c r="I3" s="15">
        <f>SUMIF(ecritures!$N:$N,'2021'!$H3,ecritures!P:P)</f>
        <v>2669.5</v>
      </c>
      <c r="J3" s="16">
        <f>SUMIF(ecritures!$N:$N,'2021'!$H3,ecritures!Q:Q)</f>
        <v>0</v>
      </c>
    </row>
    <row r="4" spans="1:10" x14ac:dyDescent="0.25">
      <c r="A4" t="s">
        <v>2496</v>
      </c>
      <c r="B4">
        <v>47759.549999999996</v>
      </c>
      <c r="C4">
        <v>145.19999999999999</v>
      </c>
      <c r="E4" s="15">
        <f>SUMIFS(ecritures!P:P,ecritures!$E:$E,'2021'!$A$1,ecritures!$H:$H,'2021'!$A4)</f>
        <v>47759.55</v>
      </c>
      <c r="F4" s="16">
        <f>SUMIFS(ecritures!Q:Q,ecritures!$E:$E,'2021'!$A$1,ecritures!$H:$H,'2021'!$A4)</f>
        <v>145.19999999999999</v>
      </c>
      <c r="H4" t="str">
        <f t="shared" si="0"/>
        <v>2021-62</v>
      </c>
      <c r="I4" s="15">
        <f>SUMIF(ecritures!$N:$N,'2021'!$H4,ecritures!P:P)</f>
        <v>47759.55</v>
      </c>
      <c r="J4" s="16">
        <f>SUMIF(ecritures!$N:$N,'2021'!$H4,ecritures!Q:Q)</f>
        <v>145.19999999999999</v>
      </c>
    </row>
    <row r="5" spans="1:10" x14ac:dyDescent="0.25">
      <c r="A5" t="s">
        <v>2497</v>
      </c>
      <c r="B5">
        <v>24</v>
      </c>
      <c r="C5">
        <v>0</v>
      </c>
      <c r="E5" s="15">
        <f>SUMIFS(ecritures!P:P,ecritures!$E:$E,'2021'!$A$1,ecritures!$H:$H,'2021'!$A5)</f>
        <v>24</v>
      </c>
      <c r="F5" s="16">
        <f>SUMIFS(ecritures!Q:Q,ecritures!$E:$E,'2021'!$A$1,ecritures!$H:$H,'2021'!$A5)</f>
        <v>0</v>
      </c>
      <c r="H5" t="str">
        <f t="shared" si="0"/>
        <v>2021-63</v>
      </c>
      <c r="I5" s="15">
        <f>SUMIF(ecritures!$N:$N,'2021'!$H5,ecritures!P:P)</f>
        <v>24</v>
      </c>
      <c r="J5" s="16">
        <f>SUMIF(ecritures!$N:$N,'2021'!$H5,ecritures!Q:Q)</f>
        <v>0</v>
      </c>
    </row>
    <row r="6" spans="1:10" x14ac:dyDescent="0.25">
      <c r="A6" t="s">
        <v>2498</v>
      </c>
      <c r="B6">
        <v>204232.7</v>
      </c>
      <c r="C6">
        <v>0</v>
      </c>
      <c r="E6" s="15">
        <f>SUMIFS(ecritures!P:P,ecritures!$E:$E,'2021'!$A$1,ecritures!$H:$H,'2021'!$A6)</f>
        <v>204232.69999999992</v>
      </c>
      <c r="F6" s="16">
        <f>SUMIFS(ecritures!Q:Q,ecritures!$E:$E,'2021'!$A$1,ecritures!$H:$H,'2021'!$A6)</f>
        <v>0</v>
      </c>
      <c r="H6" t="str">
        <f t="shared" si="0"/>
        <v>2021-64</v>
      </c>
      <c r="I6" s="15">
        <f>SUMIF(ecritures!$N:$N,'2021'!$H6,ecritures!P:P)</f>
        <v>204232.69999999992</v>
      </c>
      <c r="J6" s="16">
        <f>SUMIF(ecritures!$N:$N,'2021'!$H6,ecritures!Q:Q)</f>
        <v>0</v>
      </c>
    </row>
    <row r="7" spans="1:10" x14ac:dyDescent="0.25">
      <c r="A7" t="s">
        <v>2499</v>
      </c>
      <c r="B7">
        <v>0.03</v>
      </c>
      <c r="C7">
        <v>0</v>
      </c>
      <c r="E7" s="15">
        <f>SUMIFS(ecritures!P:P,ecritures!$E:$E,'2021'!$A$1,ecritures!$H:$H,'2021'!$A7)</f>
        <v>0.03</v>
      </c>
      <c r="F7" s="16">
        <f>SUMIFS(ecritures!Q:Q,ecritures!$E:$E,'2021'!$A$1,ecritures!$H:$H,'2021'!$A7)</f>
        <v>0</v>
      </c>
      <c r="H7" t="str">
        <f t="shared" si="0"/>
        <v>2021-65</v>
      </c>
      <c r="I7" s="15">
        <f>SUMIF(ecritures!$N:$N,'2021'!$H7,ecritures!P:P)</f>
        <v>0.03</v>
      </c>
      <c r="J7" s="16">
        <f>SUMIF(ecritures!$N:$N,'2021'!$H7,ecritures!Q:Q)</f>
        <v>0</v>
      </c>
    </row>
    <row r="8" spans="1:10" x14ac:dyDescent="0.25">
      <c r="A8" t="s">
        <v>2500</v>
      </c>
      <c r="B8">
        <v>8881.9000000000015</v>
      </c>
      <c r="C8">
        <v>0</v>
      </c>
      <c r="E8" s="15">
        <f>SUMIFS(ecritures!P:P,ecritures!$E:$E,'2021'!$A$1,ecritures!$H:$H,'2021'!$A8)</f>
        <v>8881.9</v>
      </c>
      <c r="F8" s="16">
        <f>SUMIFS(ecritures!Q:Q,ecritures!$E:$E,'2021'!$A$1,ecritures!$H:$H,'2021'!$A8)</f>
        <v>0</v>
      </c>
      <c r="H8" t="str">
        <f t="shared" si="0"/>
        <v>2021-66</v>
      </c>
      <c r="I8" s="15">
        <f>SUMIF(ecritures!$N:$N,'2021'!$H8,ecritures!P:P)</f>
        <v>8881.9</v>
      </c>
      <c r="J8" s="16">
        <f>SUMIF(ecritures!$N:$N,'2021'!$H8,ecritures!Q:Q)</f>
        <v>0</v>
      </c>
    </row>
    <row r="9" spans="1:10" x14ac:dyDescent="0.25">
      <c r="A9" t="s">
        <v>2501</v>
      </c>
      <c r="B9">
        <v>76156.64999999998</v>
      </c>
      <c r="C9">
        <v>0</v>
      </c>
      <c r="E9" s="15">
        <f>SUMIFS(ecritures!P:P,ecritures!$E:$E,'2021'!$A$1,ecritures!$H:$H,'2021'!$A9)</f>
        <v>76156.649999999965</v>
      </c>
      <c r="F9" s="16">
        <f>SUMIFS(ecritures!Q:Q,ecritures!$E:$E,'2021'!$A$1,ecritures!$H:$H,'2021'!$A9)</f>
        <v>0</v>
      </c>
      <c r="H9" t="str">
        <f t="shared" si="0"/>
        <v>2021-68</v>
      </c>
      <c r="I9" s="15">
        <f>SUMIF(ecritures!$N:$N,'2021'!$H9,ecritures!P:P)</f>
        <v>76156.649999999965</v>
      </c>
      <c r="J9" s="16">
        <f>SUMIF(ecritures!$N:$N,'2021'!$H9,ecritures!Q:Q)</f>
        <v>0</v>
      </c>
    </row>
    <row r="10" spans="1:10" x14ac:dyDescent="0.25">
      <c r="A10" t="s">
        <v>2502</v>
      </c>
      <c r="B10">
        <v>186720</v>
      </c>
      <c r="C10">
        <v>0</v>
      </c>
      <c r="E10" s="15">
        <f>SUMIFS(ecritures!P:P,ecritures!$E:$E,'2021'!$A$1,ecritures!$H:$H,'2021'!$A10)</f>
        <v>186720</v>
      </c>
      <c r="F10" s="16">
        <f>SUMIFS(ecritures!Q:Q,ecritures!$E:$E,'2021'!$A$1,ecritures!$H:$H,'2021'!$A10)</f>
        <v>0</v>
      </c>
      <c r="H10" t="str">
        <f t="shared" si="0"/>
        <v>2021-69</v>
      </c>
      <c r="I10" s="15">
        <f>SUMIF(ecritures!$N:$N,'2021'!$H10,ecritures!P:P)</f>
        <v>186720</v>
      </c>
      <c r="J10" s="16">
        <f>SUMIF(ecritures!$N:$N,'2021'!$H10,ecritures!Q:Q)</f>
        <v>0</v>
      </c>
    </row>
    <row r="11" spans="1:10" x14ac:dyDescent="0.25">
      <c r="A11" t="s">
        <v>2503</v>
      </c>
      <c r="B11">
        <v>18679.63</v>
      </c>
      <c r="C11">
        <v>956549.4600000002</v>
      </c>
      <c r="E11" s="15">
        <f>SUMIFS(ecritures!P:P,ecritures!$E:$E,'2021'!$A$1,ecritures!$H:$H,'2021'!$A11)</f>
        <v>18679.63</v>
      </c>
      <c r="F11" s="16">
        <f>SUMIFS(ecritures!Q:Q,ecritures!$E:$E,'2021'!$A$1,ecritures!$H:$H,'2021'!$A11)</f>
        <v>956549.45999999961</v>
      </c>
      <c r="H11" t="str">
        <f t="shared" si="0"/>
        <v>2021-70</v>
      </c>
      <c r="I11" s="15">
        <f>SUMIF(ecritures!$N:$N,'2021'!$H11,ecritures!P:P)</f>
        <v>18679.63</v>
      </c>
      <c r="J11" s="16">
        <f>SUMIF(ecritures!$N:$N,'2021'!$H11,ecritures!Q:Q)</f>
        <v>956549.45999999961</v>
      </c>
    </row>
    <row r="12" spans="1:10" x14ac:dyDescent="0.25">
      <c r="B12">
        <f>SUM(B2:B11)</f>
        <v>1092566.28</v>
      </c>
      <c r="C12">
        <f>SUM(C2:C11)</f>
        <v>1538600.4600000002</v>
      </c>
      <c r="E12" s="15">
        <f>SUM(E2:E11)</f>
        <v>1092566.28</v>
      </c>
      <c r="F12" s="16">
        <f>SUM(F2:F11)</f>
        <v>1538600.4599999995</v>
      </c>
      <c r="I12" s="15">
        <f>SUM(I2:I11)</f>
        <v>1092566.28</v>
      </c>
      <c r="J12" s="16">
        <f>SUM(J2:J11)</f>
        <v>1538600.4599999995</v>
      </c>
    </row>
    <row r="13" spans="1:10" ht="15.75" thickBot="1" x14ac:dyDescent="0.3">
      <c r="C13">
        <f>C12-B12</f>
        <v>446034.18000000017</v>
      </c>
      <c r="E13" s="17"/>
      <c r="F13" s="18">
        <f>F12-E12</f>
        <v>446034.17999999947</v>
      </c>
      <c r="I13" s="17"/>
      <c r="J13" s="18">
        <f>J12-I12</f>
        <v>446034.17999999947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ecritures</vt:lpstr>
      <vt:lpstr>TCD (1)</vt:lpstr>
      <vt:lpstr>TCD (2)</vt:lpstr>
      <vt:lpstr>TCD (3)</vt:lpstr>
      <vt:lpstr>2020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Georges Cherry</dc:creator>
  <cp:lastModifiedBy>Georges Cherry</cp:lastModifiedBy>
  <dcterms:created xsi:type="dcterms:W3CDTF">2021-02-14T15:56:41Z</dcterms:created>
  <dcterms:modified xsi:type="dcterms:W3CDTF">2021-03-09T21:31:37Z</dcterms:modified>
</cp:coreProperties>
</file>